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nehat312/Library/Mobile Documents/com~apple~CloudDocs/Education/GWU/6501-CAPSTONE/data/"/>
    </mc:Choice>
  </mc:AlternateContent>
  <xr:revisionPtr revIDLastSave="0" documentId="13_ncr:1_{61A464CE-99B2-CF4C-8C73-5D24B71B36CE}" xr6:coauthVersionLast="47" xr6:coauthVersionMax="47" xr10:uidLastSave="{00000000-0000-0000-0000-000000000000}"/>
  <bookViews>
    <workbookView xWindow="0" yWindow="500" windowWidth="28800" windowHeight="15960" activeTab="2" xr2:uid="{DD1D0182-FD4C-324B-8444-592A20539771}"/>
  </bookViews>
  <sheets>
    <sheet name="ROLLUP" sheetId="5" r:id="rId1"/>
    <sheet name="TEAMS" sheetId="1" r:id="rId2"/>
    <sheet name="PLAYERS" sheetId="7" r:id="rId3"/>
    <sheet name="DASHBOARD" sheetId="6" r:id="rId4"/>
    <sheet name="INDEX" sheetId="2" r:id="rId5"/>
    <sheet name="GAME LOGS" sheetId="3" r:id="rId6"/>
  </sheets>
  <externalReferences>
    <externalReference r:id="rId7"/>
  </externalReferences>
  <definedNames>
    <definedName name="_xlnm.Print_Area" localSheetId="0">ROLLUP!$A$1:$Y$34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64" i="7" l="1"/>
  <c r="G363" i="7"/>
  <c r="G362" i="7"/>
  <c r="G361" i="7"/>
  <c r="G360" i="7"/>
  <c r="G359" i="7"/>
  <c r="G358" i="7"/>
  <c r="G357" i="7"/>
  <c r="G356" i="7"/>
  <c r="G355" i="7"/>
  <c r="G354" i="7"/>
  <c r="G353" i="7"/>
  <c r="G352" i="7"/>
  <c r="G351" i="7"/>
  <c r="G350" i="7"/>
  <c r="G349" i="7"/>
  <c r="G348" i="7"/>
  <c r="G347" i="7"/>
  <c r="G346" i="7"/>
  <c r="G345" i="7"/>
  <c r="G344" i="7"/>
  <c r="G343" i="7"/>
  <c r="G342" i="7"/>
  <c r="G341" i="7"/>
  <c r="G340" i="7"/>
  <c r="G339" i="7"/>
  <c r="G338" i="7"/>
  <c r="G337" i="7"/>
  <c r="G336" i="7"/>
  <c r="G335" i="7"/>
  <c r="G334" i="7"/>
  <c r="G333" i="7"/>
  <c r="G332" i="7"/>
  <c r="G331" i="7"/>
  <c r="G330" i="7"/>
  <c r="G329" i="7"/>
  <c r="G328" i="7"/>
  <c r="G327" i="7"/>
  <c r="G326" i="7"/>
  <c r="G325" i="7"/>
  <c r="G324" i="7"/>
  <c r="G323" i="7"/>
  <c r="G322" i="7"/>
  <c r="G321" i="7"/>
  <c r="G320" i="7"/>
  <c r="G319" i="7"/>
  <c r="G318" i="7"/>
  <c r="G317" i="7"/>
  <c r="G316" i="7"/>
  <c r="G315" i="7"/>
  <c r="G314" i="7"/>
  <c r="G313" i="7"/>
  <c r="G312" i="7"/>
  <c r="G311" i="7"/>
  <c r="G310" i="7"/>
  <c r="G309" i="7"/>
  <c r="G308" i="7"/>
  <c r="G307" i="7"/>
  <c r="G306" i="7"/>
  <c r="G305" i="7"/>
  <c r="G304" i="7"/>
  <c r="G303" i="7"/>
  <c r="G302" i="7"/>
  <c r="G301" i="7"/>
  <c r="G300" i="7"/>
  <c r="G299" i="7"/>
  <c r="G298" i="7"/>
  <c r="G297" i="7"/>
  <c r="G296" i="7"/>
  <c r="G295" i="7"/>
  <c r="G294" i="7"/>
  <c r="G293" i="7"/>
  <c r="G292" i="7"/>
  <c r="G291" i="7"/>
  <c r="G290" i="7"/>
  <c r="G289" i="7"/>
  <c r="G288" i="7"/>
  <c r="G287" i="7"/>
  <c r="G286" i="7"/>
  <c r="G285" i="7"/>
  <c r="G284" i="7"/>
  <c r="G283" i="7"/>
  <c r="G282" i="7"/>
  <c r="G281" i="7"/>
  <c r="G280" i="7"/>
  <c r="G279" i="7"/>
  <c r="G278" i="7"/>
  <c r="G277" i="7"/>
  <c r="G276" i="7"/>
  <c r="G275" i="7"/>
  <c r="G274" i="7"/>
  <c r="G273" i="7"/>
  <c r="G272" i="7"/>
  <c r="G271" i="7"/>
  <c r="G270" i="7"/>
  <c r="G269" i="7"/>
  <c r="G268" i="7"/>
  <c r="G267" i="7"/>
  <c r="G266" i="7"/>
  <c r="G265" i="7"/>
  <c r="G264" i="7"/>
  <c r="G263" i="7"/>
  <c r="G262" i="7"/>
  <c r="G261" i="7"/>
  <c r="G260" i="7"/>
  <c r="G259" i="7"/>
  <c r="G258" i="7"/>
  <c r="G257" i="7"/>
  <c r="G256" i="7"/>
  <c r="G255" i="7"/>
  <c r="G254" i="7"/>
  <c r="G253" i="7"/>
  <c r="G252" i="7"/>
  <c r="G251" i="7"/>
  <c r="G250" i="7"/>
  <c r="G249" i="7"/>
  <c r="G248" i="7"/>
  <c r="G247" i="7"/>
  <c r="G246" i="7"/>
  <c r="G245" i="7"/>
  <c r="G244" i="7"/>
  <c r="G243" i="7"/>
  <c r="G242" i="7"/>
  <c r="G241" i="7"/>
  <c r="G240" i="7"/>
  <c r="G239" i="7"/>
  <c r="G238" i="7"/>
  <c r="G237" i="7"/>
  <c r="G236" i="7"/>
  <c r="G235" i="7"/>
  <c r="G234" i="7"/>
  <c r="G233" i="7"/>
  <c r="G232" i="7"/>
  <c r="G231" i="7"/>
  <c r="G230" i="7"/>
  <c r="G229" i="7"/>
  <c r="G228" i="7"/>
  <c r="G227" i="7"/>
  <c r="G226" i="7"/>
  <c r="G225" i="7"/>
  <c r="G224" i="7"/>
  <c r="G223" i="7"/>
  <c r="G222" i="7"/>
  <c r="G221" i="7"/>
  <c r="G220" i="7"/>
  <c r="G219" i="7"/>
  <c r="G218" i="7"/>
  <c r="G217" i="7"/>
  <c r="G216" i="7"/>
  <c r="G215" i="7"/>
  <c r="G214" i="7"/>
  <c r="G213" i="7"/>
  <c r="G212" i="7"/>
  <c r="G211" i="7"/>
  <c r="G210" i="7"/>
  <c r="G209" i="7"/>
  <c r="G208" i="7"/>
  <c r="G207" i="7"/>
  <c r="G206" i="7"/>
  <c r="G205" i="7"/>
  <c r="G204" i="7"/>
  <c r="G203" i="7"/>
  <c r="G202" i="7"/>
  <c r="G201" i="7"/>
  <c r="G200" i="7"/>
  <c r="G199" i="7"/>
  <c r="G198" i="7"/>
  <c r="G197" i="7"/>
  <c r="G196" i="7"/>
  <c r="G195" i="7"/>
  <c r="G194" i="7"/>
  <c r="G193" i="7"/>
  <c r="G192" i="7"/>
  <c r="G191" i="7"/>
  <c r="G190" i="7"/>
  <c r="G189" i="7"/>
  <c r="G188" i="7"/>
  <c r="G187" i="7"/>
  <c r="G186" i="7"/>
  <c r="G185" i="7"/>
  <c r="G184" i="7"/>
  <c r="G183" i="7"/>
  <c r="G182" i="7"/>
  <c r="G181" i="7"/>
  <c r="G180" i="7"/>
  <c r="G179" i="7"/>
  <c r="G178" i="7"/>
  <c r="G177" i="7"/>
  <c r="G176" i="7"/>
  <c r="G175" i="7"/>
  <c r="G174" i="7"/>
  <c r="G173" i="7"/>
  <c r="G172" i="7"/>
  <c r="G171" i="7"/>
  <c r="G170" i="7"/>
  <c r="G169" i="7"/>
  <c r="G168" i="7"/>
  <c r="G167" i="7"/>
  <c r="G166" i="7"/>
  <c r="G165" i="7"/>
  <c r="G164" i="7"/>
  <c r="G163" i="7"/>
  <c r="G162" i="7"/>
  <c r="G161" i="7"/>
  <c r="G160" i="7"/>
  <c r="G159" i="7"/>
  <c r="G158" i="7"/>
  <c r="G157" i="7"/>
  <c r="G156" i="7"/>
  <c r="G155" i="7"/>
  <c r="G154" i="7"/>
  <c r="G153" i="7"/>
  <c r="G152" i="7"/>
  <c r="G151" i="7"/>
  <c r="G150" i="7"/>
  <c r="G149" i="7"/>
  <c r="G148" i="7"/>
  <c r="G147" i="7"/>
  <c r="G146" i="7"/>
  <c r="G145" i="7"/>
  <c r="G144" i="7"/>
  <c r="G143" i="7"/>
  <c r="G142" i="7"/>
  <c r="G141" i="7"/>
  <c r="G140" i="7"/>
  <c r="G139" i="7"/>
  <c r="G138" i="7"/>
  <c r="G137" i="7"/>
  <c r="G136" i="7"/>
  <c r="G135" i="7"/>
  <c r="G134" i="7"/>
  <c r="G133" i="7"/>
  <c r="G132" i="7"/>
  <c r="G131" i="7"/>
  <c r="G130" i="7"/>
  <c r="G129" i="7"/>
  <c r="G128" i="7"/>
  <c r="G127" i="7"/>
  <c r="G126" i="7"/>
  <c r="G125" i="7"/>
  <c r="G124" i="7"/>
  <c r="G123" i="7"/>
  <c r="G122" i="7"/>
  <c r="G121" i="7"/>
  <c r="G120" i="7"/>
  <c r="G119" i="7"/>
  <c r="G118" i="7"/>
  <c r="G117" i="7"/>
  <c r="G116" i="7"/>
  <c r="G115" i="7"/>
  <c r="G114" i="7"/>
  <c r="G113" i="7"/>
  <c r="G112" i="7"/>
  <c r="G111" i="7"/>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3" i="7"/>
  <c r="C328" i="7"/>
  <c r="D328" i="7" s="1"/>
  <c r="C322" i="7"/>
  <c r="D322" i="7" s="1"/>
  <c r="C282" i="7"/>
  <c r="D282" i="7" s="1"/>
  <c r="C280" i="7"/>
  <c r="D280" i="7" s="1"/>
  <c r="C269" i="7"/>
  <c r="D269" i="7" s="1"/>
  <c r="C260" i="7"/>
  <c r="D260" i="7" s="1"/>
  <c r="C257" i="7"/>
  <c r="D257" i="7" s="1"/>
  <c r="C207" i="7"/>
  <c r="D207" i="7" s="1"/>
  <c r="C205" i="7"/>
  <c r="D205" i="7" s="1"/>
  <c r="C190" i="7"/>
  <c r="D190" i="7" s="1"/>
  <c r="C186" i="7"/>
  <c r="D186" i="7" s="1"/>
  <c r="C180" i="7"/>
  <c r="D180" i="7" s="1"/>
  <c r="C164" i="7"/>
  <c r="D164" i="7" s="1"/>
  <c r="C150" i="7"/>
  <c r="D150" i="7" s="1"/>
  <c r="C123" i="7"/>
  <c r="D123" i="7" s="1"/>
  <c r="C103" i="7"/>
  <c r="D103" i="7" s="1"/>
  <c r="C74" i="7"/>
  <c r="D74" i="7" s="1"/>
  <c r="C55" i="7"/>
  <c r="D55" i="7" s="1"/>
  <c r="C14" i="7"/>
  <c r="D14" i="7" s="1"/>
  <c r="C10" i="7"/>
  <c r="D10" i="7" s="1"/>
  <c r="C816" i="1"/>
  <c r="C790" i="1"/>
  <c r="C764" i="1"/>
  <c r="C737" i="1"/>
  <c r="C710" i="1"/>
  <c r="C683" i="1"/>
  <c r="C656" i="1"/>
  <c r="C629" i="1"/>
  <c r="C603" i="1"/>
  <c r="C577" i="1"/>
  <c r="C550" i="1"/>
  <c r="C523" i="1"/>
  <c r="C496" i="1"/>
  <c r="C469" i="1"/>
  <c r="C442" i="1"/>
  <c r="C415" i="1"/>
  <c r="C389" i="1"/>
  <c r="C363" i="1"/>
  <c r="C337" i="1"/>
  <c r="C311" i="1"/>
  <c r="C283" i="1"/>
  <c r="C255" i="1"/>
  <c r="C230" i="1"/>
  <c r="C205" i="1"/>
  <c r="C181" i="1"/>
  <c r="C155" i="1"/>
  <c r="C129" i="1"/>
  <c r="C107" i="1"/>
  <c r="C78" i="1"/>
  <c r="C51" i="1"/>
  <c r="C26" i="1"/>
  <c r="F102" i="1"/>
  <c r="F126" i="1" s="1"/>
  <c r="F178" i="1"/>
  <c r="F201" i="1"/>
  <c r="F228" i="1"/>
  <c r="F253" i="1"/>
  <c r="F278" i="1"/>
  <c r="F306" i="1"/>
  <c r="X838" i="1"/>
  <c r="X837" i="1"/>
  <c r="X836" i="1"/>
  <c r="X835" i="1"/>
  <c r="X834" i="1"/>
  <c r="X833" i="1"/>
  <c r="X832" i="1"/>
  <c r="X831" i="1"/>
  <c r="X830" i="1"/>
  <c r="X829" i="1"/>
  <c r="X828" i="1"/>
  <c r="X827" i="1"/>
  <c r="X826" i="1"/>
  <c r="X825" i="1"/>
  <c r="X824" i="1"/>
  <c r="X823" i="1"/>
  <c r="X822" i="1"/>
  <c r="X821" i="1"/>
  <c r="X820" i="1"/>
  <c r="X819" i="1"/>
  <c r="X818" i="1"/>
  <c r="X817" i="1"/>
  <c r="X816" i="1"/>
  <c r="X812" i="1"/>
  <c r="X811" i="1"/>
  <c r="X810" i="1"/>
  <c r="X809" i="1"/>
  <c r="X808" i="1"/>
  <c r="X807" i="1"/>
  <c r="X806" i="1"/>
  <c r="X805" i="1"/>
  <c r="X804" i="1"/>
  <c r="X803" i="1"/>
  <c r="X802" i="1"/>
  <c r="X801" i="1"/>
  <c r="X800" i="1"/>
  <c r="X799" i="1"/>
  <c r="X798" i="1"/>
  <c r="X797" i="1"/>
  <c r="X796" i="1"/>
  <c r="X795" i="1"/>
  <c r="X794" i="1"/>
  <c r="X793" i="1"/>
  <c r="X792" i="1"/>
  <c r="X791" i="1"/>
  <c r="X790" i="1"/>
  <c r="X786" i="1"/>
  <c r="X785" i="1"/>
  <c r="X784" i="1"/>
  <c r="X783" i="1"/>
  <c r="X782" i="1"/>
  <c r="X781" i="1"/>
  <c r="X780" i="1"/>
  <c r="X779" i="1"/>
  <c r="X778" i="1"/>
  <c r="X777" i="1"/>
  <c r="X776" i="1"/>
  <c r="X775" i="1"/>
  <c r="X774" i="1"/>
  <c r="X773" i="1"/>
  <c r="X772" i="1"/>
  <c r="X771" i="1"/>
  <c r="X770" i="1"/>
  <c r="X769" i="1"/>
  <c r="X768" i="1"/>
  <c r="X767" i="1"/>
  <c r="X766" i="1"/>
  <c r="X765" i="1"/>
  <c r="X764" i="1"/>
  <c r="X759" i="1"/>
  <c r="X758" i="1"/>
  <c r="X757" i="1"/>
  <c r="X756" i="1"/>
  <c r="X755" i="1"/>
  <c r="X754" i="1"/>
  <c r="X753" i="1"/>
  <c r="X752" i="1"/>
  <c r="X751" i="1"/>
  <c r="X750" i="1"/>
  <c r="X749" i="1"/>
  <c r="X748" i="1"/>
  <c r="X747" i="1"/>
  <c r="X746" i="1"/>
  <c r="X745" i="1"/>
  <c r="X744" i="1"/>
  <c r="X743" i="1"/>
  <c r="X742" i="1"/>
  <c r="X741" i="1"/>
  <c r="X740" i="1"/>
  <c r="X739" i="1"/>
  <c r="X738" i="1"/>
  <c r="X737" i="1"/>
  <c r="X732" i="1"/>
  <c r="X731" i="1"/>
  <c r="X730" i="1"/>
  <c r="X729" i="1"/>
  <c r="X728" i="1"/>
  <c r="X727" i="1"/>
  <c r="X726" i="1"/>
  <c r="X725" i="1"/>
  <c r="X724" i="1"/>
  <c r="X723" i="1"/>
  <c r="X722" i="1"/>
  <c r="X721" i="1"/>
  <c r="X720" i="1"/>
  <c r="X719" i="1"/>
  <c r="X718" i="1"/>
  <c r="X717" i="1"/>
  <c r="X716" i="1"/>
  <c r="X715" i="1"/>
  <c r="X714" i="1"/>
  <c r="X713" i="1"/>
  <c r="X712" i="1"/>
  <c r="X711" i="1"/>
  <c r="X710" i="1"/>
  <c r="X705" i="1"/>
  <c r="X704" i="1"/>
  <c r="X703" i="1"/>
  <c r="X702" i="1"/>
  <c r="X701" i="1"/>
  <c r="X700" i="1"/>
  <c r="X699" i="1"/>
  <c r="X698" i="1"/>
  <c r="X697" i="1"/>
  <c r="X696" i="1"/>
  <c r="X695" i="1"/>
  <c r="X694" i="1"/>
  <c r="X693" i="1"/>
  <c r="X692" i="1"/>
  <c r="X691" i="1"/>
  <c r="X690" i="1"/>
  <c r="X689" i="1"/>
  <c r="X688" i="1"/>
  <c r="X687" i="1"/>
  <c r="X686" i="1"/>
  <c r="X685" i="1"/>
  <c r="X684" i="1"/>
  <c r="X683" i="1"/>
  <c r="X678" i="1"/>
  <c r="X677" i="1"/>
  <c r="X676" i="1"/>
  <c r="X675" i="1"/>
  <c r="X674" i="1"/>
  <c r="X673" i="1"/>
  <c r="X672" i="1"/>
  <c r="X671" i="1"/>
  <c r="X670" i="1"/>
  <c r="X669" i="1"/>
  <c r="X668" i="1"/>
  <c r="X667" i="1"/>
  <c r="X666" i="1"/>
  <c r="X665" i="1"/>
  <c r="X664" i="1"/>
  <c r="X663" i="1"/>
  <c r="X662" i="1"/>
  <c r="X661" i="1"/>
  <c r="X660" i="1"/>
  <c r="X659" i="1"/>
  <c r="X658" i="1"/>
  <c r="X657" i="1"/>
  <c r="X656" i="1"/>
  <c r="X651" i="1"/>
  <c r="X650" i="1"/>
  <c r="X649" i="1"/>
  <c r="X648" i="1"/>
  <c r="X647" i="1"/>
  <c r="X646" i="1"/>
  <c r="X645" i="1"/>
  <c r="X644" i="1"/>
  <c r="X643" i="1"/>
  <c r="X642" i="1"/>
  <c r="X641" i="1"/>
  <c r="X640" i="1"/>
  <c r="X639" i="1"/>
  <c r="X638" i="1"/>
  <c r="X637" i="1"/>
  <c r="X636" i="1"/>
  <c r="X635" i="1"/>
  <c r="X634" i="1"/>
  <c r="X633" i="1"/>
  <c r="X632" i="1"/>
  <c r="X631" i="1"/>
  <c r="X630" i="1"/>
  <c r="X629" i="1"/>
  <c r="X625" i="1"/>
  <c r="X624" i="1"/>
  <c r="X623" i="1"/>
  <c r="X622" i="1"/>
  <c r="X621" i="1"/>
  <c r="X620" i="1"/>
  <c r="X619" i="1"/>
  <c r="X618" i="1"/>
  <c r="X617" i="1"/>
  <c r="X616" i="1"/>
  <c r="X615" i="1"/>
  <c r="X614" i="1"/>
  <c r="X613" i="1"/>
  <c r="X612" i="1"/>
  <c r="X611" i="1"/>
  <c r="X610" i="1"/>
  <c r="X609" i="1"/>
  <c r="X608" i="1"/>
  <c r="X607" i="1"/>
  <c r="X606" i="1"/>
  <c r="X605" i="1"/>
  <c r="X604" i="1"/>
  <c r="X603" i="1"/>
  <c r="X599" i="1"/>
  <c r="X598" i="1"/>
  <c r="X597" i="1"/>
  <c r="X596" i="1"/>
  <c r="X595" i="1"/>
  <c r="X594" i="1"/>
  <c r="X593" i="1"/>
  <c r="X592" i="1"/>
  <c r="X591" i="1"/>
  <c r="X590" i="1"/>
  <c r="X589" i="1"/>
  <c r="X588" i="1"/>
  <c r="X587" i="1"/>
  <c r="X586" i="1"/>
  <c r="X585" i="1"/>
  <c r="X584" i="1"/>
  <c r="X583" i="1"/>
  <c r="X582" i="1"/>
  <c r="X581" i="1"/>
  <c r="X580" i="1"/>
  <c r="X579" i="1"/>
  <c r="X578" i="1"/>
  <c r="X577" i="1"/>
  <c r="X572" i="1"/>
  <c r="X571" i="1"/>
  <c r="X570" i="1"/>
  <c r="X569" i="1"/>
  <c r="X568" i="1"/>
  <c r="X567" i="1"/>
  <c r="X566" i="1"/>
  <c r="X565" i="1"/>
  <c r="X564" i="1"/>
  <c r="X563" i="1"/>
  <c r="X562" i="1"/>
  <c r="X561" i="1"/>
  <c r="X560" i="1"/>
  <c r="X559" i="1"/>
  <c r="X558" i="1"/>
  <c r="X557" i="1"/>
  <c r="X556" i="1"/>
  <c r="X555" i="1"/>
  <c r="X554" i="1"/>
  <c r="X553" i="1"/>
  <c r="X552" i="1"/>
  <c r="X551" i="1"/>
  <c r="X550" i="1"/>
  <c r="X545" i="1"/>
  <c r="X544" i="1"/>
  <c r="X543" i="1"/>
  <c r="X542" i="1"/>
  <c r="X541" i="1"/>
  <c r="X540" i="1"/>
  <c r="X539" i="1"/>
  <c r="X538" i="1"/>
  <c r="X537" i="1"/>
  <c r="X536" i="1"/>
  <c r="X535" i="1"/>
  <c r="X534" i="1"/>
  <c r="X533" i="1"/>
  <c r="X532" i="1"/>
  <c r="X531" i="1"/>
  <c r="X530" i="1"/>
  <c r="X529" i="1"/>
  <c r="X528" i="1"/>
  <c r="X527" i="1"/>
  <c r="X526" i="1"/>
  <c r="X525" i="1"/>
  <c r="X524" i="1"/>
  <c r="X523" i="1"/>
  <c r="X518" i="1"/>
  <c r="X517" i="1"/>
  <c r="X516" i="1"/>
  <c r="X515" i="1"/>
  <c r="X514" i="1"/>
  <c r="X513" i="1"/>
  <c r="X512" i="1"/>
  <c r="X511" i="1"/>
  <c r="X510" i="1"/>
  <c r="X509" i="1"/>
  <c r="X508" i="1"/>
  <c r="X507" i="1"/>
  <c r="X506" i="1"/>
  <c r="X505" i="1"/>
  <c r="X504" i="1"/>
  <c r="X503" i="1"/>
  <c r="X502" i="1"/>
  <c r="X501" i="1"/>
  <c r="X500" i="1"/>
  <c r="X499" i="1"/>
  <c r="X498" i="1"/>
  <c r="X497" i="1"/>
  <c r="X496" i="1"/>
  <c r="X491" i="1"/>
  <c r="X490" i="1"/>
  <c r="X489" i="1"/>
  <c r="X488" i="1"/>
  <c r="X487" i="1"/>
  <c r="X486" i="1"/>
  <c r="X485" i="1"/>
  <c r="X484" i="1"/>
  <c r="X483" i="1"/>
  <c r="X482" i="1"/>
  <c r="X481" i="1"/>
  <c r="X480" i="1"/>
  <c r="X479" i="1"/>
  <c r="X478" i="1"/>
  <c r="X477" i="1"/>
  <c r="X476" i="1"/>
  <c r="X475" i="1"/>
  <c r="X474" i="1"/>
  <c r="X473" i="1"/>
  <c r="X472" i="1"/>
  <c r="X471" i="1"/>
  <c r="X470" i="1"/>
  <c r="X469" i="1"/>
  <c r="X464" i="1"/>
  <c r="X463" i="1"/>
  <c r="X462" i="1"/>
  <c r="X461" i="1"/>
  <c r="X460" i="1"/>
  <c r="X459" i="1"/>
  <c r="X458" i="1"/>
  <c r="X457" i="1"/>
  <c r="X456" i="1"/>
  <c r="X455" i="1"/>
  <c r="X454" i="1"/>
  <c r="X453" i="1"/>
  <c r="X452" i="1"/>
  <c r="X451" i="1"/>
  <c r="X450" i="1"/>
  <c r="X449" i="1"/>
  <c r="X448" i="1"/>
  <c r="X447" i="1"/>
  <c r="X446" i="1"/>
  <c r="X445" i="1"/>
  <c r="X444" i="1"/>
  <c r="X443" i="1"/>
  <c r="X442" i="1"/>
  <c r="X437" i="1"/>
  <c r="X436" i="1"/>
  <c r="X435" i="1"/>
  <c r="X434" i="1"/>
  <c r="X433" i="1"/>
  <c r="X432" i="1"/>
  <c r="X431" i="1"/>
  <c r="X430" i="1"/>
  <c r="X429" i="1"/>
  <c r="X428" i="1"/>
  <c r="X427" i="1"/>
  <c r="X426" i="1"/>
  <c r="X425" i="1"/>
  <c r="X424" i="1"/>
  <c r="X423" i="1"/>
  <c r="X422" i="1"/>
  <c r="X421" i="1"/>
  <c r="X420" i="1"/>
  <c r="X419" i="1"/>
  <c r="X418" i="1"/>
  <c r="X417" i="1"/>
  <c r="X416" i="1"/>
  <c r="X415" i="1"/>
  <c r="X411" i="1"/>
  <c r="X410" i="1"/>
  <c r="X409" i="1"/>
  <c r="X408" i="1"/>
  <c r="X407" i="1"/>
  <c r="X406" i="1"/>
  <c r="X405" i="1"/>
  <c r="X404" i="1"/>
  <c r="X403" i="1"/>
  <c r="X402" i="1"/>
  <c r="X401" i="1"/>
  <c r="X400" i="1"/>
  <c r="X399" i="1"/>
  <c r="X398" i="1"/>
  <c r="X397" i="1"/>
  <c r="X396" i="1"/>
  <c r="X395" i="1"/>
  <c r="X394" i="1"/>
  <c r="X393" i="1"/>
  <c r="X392" i="1"/>
  <c r="X391" i="1"/>
  <c r="X390" i="1"/>
  <c r="X389" i="1"/>
  <c r="X385" i="1"/>
  <c r="X384" i="1"/>
  <c r="X383" i="1"/>
  <c r="X382" i="1"/>
  <c r="X381" i="1"/>
  <c r="X380" i="1"/>
  <c r="X379" i="1"/>
  <c r="X378" i="1"/>
  <c r="X377" i="1"/>
  <c r="X376" i="1"/>
  <c r="X375" i="1"/>
  <c r="X374" i="1"/>
  <c r="X373" i="1"/>
  <c r="X372" i="1"/>
  <c r="X371" i="1"/>
  <c r="X370" i="1"/>
  <c r="X369" i="1"/>
  <c r="X368" i="1"/>
  <c r="X367" i="1"/>
  <c r="X366" i="1"/>
  <c r="X365" i="1"/>
  <c r="X364" i="1"/>
  <c r="X363" i="1"/>
  <c r="X359" i="1"/>
  <c r="X358" i="1"/>
  <c r="X357" i="1"/>
  <c r="X356" i="1"/>
  <c r="X355" i="1"/>
  <c r="X354" i="1"/>
  <c r="X353" i="1"/>
  <c r="X352" i="1"/>
  <c r="X351" i="1"/>
  <c r="X350" i="1"/>
  <c r="X349" i="1"/>
  <c r="X348" i="1"/>
  <c r="X347" i="1"/>
  <c r="X346" i="1"/>
  <c r="X345" i="1"/>
  <c r="X344" i="1"/>
  <c r="X343" i="1"/>
  <c r="X342" i="1"/>
  <c r="X341" i="1"/>
  <c r="X340" i="1"/>
  <c r="X339" i="1"/>
  <c r="X338" i="1"/>
  <c r="X337" i="1"/>
  <c r="X333" i="1"/>
  <c r="X332" i="1"/>
  <c r="X331" i="1"/>
  <c r="X330" i="1"/>
  <c r="X329" i="1"/>
  <c r="X328" i="1"/>
  <c r="X327" i="1"/>
  <c r="X326" i="1"/>
  <c r="X325" i="1"/>
  <c r="X324" i="1"/>
  <c r="X323" i="1"/>
  <c r="X322" i="1"/>
  <c r="X321" i="1"/>
  <c r="X320" i="1"/>
  <c r="X319" i="1"/>
  <c r="X318" i="1"/>
  <c r="X317" i="1"/>
  <c r="X316" i="1"/>
  <c r="X315" i="1"/>
  <c r="X314" i="1"/>
  <c r="X313" i="1"/>
  <c r="X312" i="1"/>
  <c r="X311" i="1"/>
  <c r="X305" i="1"/>
  <c r="X304" i="1"/>
  <c r="X303" i="1"/>
  <c r="X302" i="1"/>
  <c r="X301" i="1"/>
  <c r="X300" i="1"/>
  <c r="X299" i="1"/>
  <c r="X298" i="1"/>
  <c r="X297" i="1"/>
  <c r="X296" i="1"/>
  <c r="X295" i="1"/>
  <c r="X294" i="1"/>
  <c r="X293" i="1"/>
  <c r="X292" i="1"/>
  <c r="X291" i="1"/>
  <c r="X290" i="1"/>
  <c r="X289" i="1"/>
  <c r="X288" i="1"/>
  <c r="X287" i="1"/>
  <c r="X286" i="1"/>
  <c r="X285" i="1"/>
  <c r="X284" i="1"/>
  <c r="X283" i="1"/>
  <c r="X277" i="1"/>
  <c r="X276" i="1"/>
  <c r="X275" i="1"/>
  <c r="X274" i="1"/>
  <c r="X273" i="1"/>
  <c r="X272" i="1"/>
  <c r="X271" i="1"/>
  <c r="X270" i="1"/>
  <c r="X269" i="1"/>
  <c r="X268" i="1"/>
  <c r="X267" i="1"/>
  <c r="X266" i="1"/>
  <c r="X265" i="1"/>
  <c r="X264" i="1"/>
  <c r="X263" i="1"/>
  <c r="X262" i="1"/>
  <c r="X261" i="1"/>
  <c r="X260" i="1"/>
  <c r="X259" i="1"/>
  <c r="X258" i="1"/>
  <c r="X257" i="1"/>
  <c r="X256" i="1"/>
  <c r="X255" i="1"/>
  <c r="X252" i="1"/>
  <c r="X251" i="1"/>
  <c r="X250" i="1"/>
  <c r="X249" i="1"/>
  <c r="X248" i="1"/>
  <c r="X247" i="1"/>
  <c r="X246" i="1"/>
  <c r="X245" i="1"/>
  <c r="X244" i="1"/>
  <c r="X243" i="1"/>
  <c r="X242" i="1"/>
  <c r="X241" i="1"/>
  <c r="X240" i="1"/>
  <c r="X239" i="1"/>
  <c r="X238" i="1"/>
  <c r="X237" i="1"/>
  <c r="X236" i="1"/>
  <c r="X235" i="1"/>
  <c r="X234" i="1"/>
  <c r="X233" i="1"/>
  <c r="X232" i="1"/>
  <c r="X231" i="1"/>
  <c r="X230" i="1"/>
  <c r="X227" i="1"/>
  <c r="X226" i="1"/>
  <c r="X225" i="1"/>
  <c r="X224" i="1"/>
  <c r="X223" i="1"/>
  <c r="X222" i="1"/>
  <c r="X221" i="1"/>
  <c r="X220" i="1"/>
  <c r="X219" i="1"/>
  <c r="X218" i="1"/>
  <c r="X217" i="1"/>
  <c r="X216" i="1"/>
  <c r="X215" i="1"/>
  <c r="X214" i="1"/>
  <c r="X213" i="1"/>
  <c r="X212" i="1"/>
  <c r="X211" i="1"/>
  <c r="X210" i="1"/>
  <c r="X209" i="1"/>
  <c r="X208" i="1"/>
  <c r="X207" i="1"/>
  <c r="X206" i="1"/>
  <c r="X205" i="1"/>
  <c r="X203" i="1"/>
  <c r="X202" i="1"/>
  <c r="X201" i="1"/>
  <c r="X200" i="1"/>
  <c r="X199" i="1"/>
  <c r="X198" i="1"/>
  <c r="X197" i="1"/>
  <c r="X196" i="1"/>
  <c r="X195" i="1"/>
  <c r="X194" i="1"/>
  <c r="X193" i="1"/>
  <c r="X192" i="1"/>
  <c r="X191" i="1"/>
  <c r="X190" i="1"/>
  <c r="X189" i="1"/>
  <c r="X188" i="1"/>
  <c r="X187" i="1"/>
  <c r="X186" i="1"/>
  <c r="X185" i="1"/>
  <c r="X184" i="1"/>
  <c r="X183" i="1"/>
  <c r="X182" i="1"/>
  <c r="X181" i="1"/>
  <c r="X177" i="1"/>
  <c r="X176" i="1"/>
  <c r="X175" i="1"/>
  <c r="X174" i="1"/>
  <c r="X173" i="1"/>
  <c r="X172" i="1"/>
  <c r="X171" i="1"/>
  <c r="X170" i="1"/>
  <c r="X169" i="1"/>
  <c r="X168" i="1"/>
  <c r="X167" i="1"/>
  <c r="X166" i="1"/>
  <c r="X165" i="1"/>
  <c r="X164" i="1"/>
  <c r="X163" i="1"/>
  <c r="X162" i="1"/>
  <c r="X161" i="1"/>
  <c r="X160" i="1"/>
  <c r="X159" i="1"/>
  <c r="X158" i="1"/>
  <c r="X157" i="1"/>
  <c r="X156" i="1"/>
  <c r="X155" i="1"/>
  <c r="X151" i="1"/>
  <c r="X150" i="1"/>
  <c r="X149" i="1"/>
  <c r="X148" i="1"/>
  <c r="X147" i="1"/>
  <c r="X146" i="1"/>
  <c r="X145" i="1"/>
  <c r="X144" i="1"/>
  <c r="X143" i="1"/>
  <c r="X142" i="1"/>
  <c r="X141" i="1"/>
  <c r="X140" i="1"/>
  <c r="X139" i="1"/>
  <c r="X138" i="1"/>
  <c r="X137" i="1"/>
  <c r="X136" i="1"/>
  <c r="X135" i="1"/>
  <c r="X134" i="1"/>
  <c r="X133" i="1"/>
  <c r="X132" i="1"/>
  <c r="X131" i="1"/>
  <c r="X130" i="1"/>
  <c r="X129" i="1"/>
  <c r="X126" i="1"/>
  <c r="X125" i="1"/>
  <c r="X124" i="1"/>
  <c r="X123" i="1"/>
  <c r="X122" i="1"/>
  <c r="X121" i="1"/>
  <c r="X120" i="1"/>
  <c r="X119" i="1"/>
  <c r="X118" i="1"/>
  <c r="X117" i="1"/>
  <c r="X116" i="1"/>
  <c r="X115" i="1"/>
  <c r="X114" i="1"/>
  <c r="X113" i="1"/>
  <c r="X112" i="1"/>
  <c r="X111" i="1"/>
  <c r="X110" i="1"/>
  <c r="X109" i="1"/>
  <c r="X108" i="1"/>
  <c r="X107" i="1"/>
  <c r="X101" i="1"/>
  <c r="X100" i="1"/>
  <c r="X99" i="1"/>
  <c r="X98" i="1"/>
  <c r="X97" i="1"/>
  <c r="X96" i="1"/>
  <c r="X95" i="1"/>
  <c r="X94" i="1"/>
  <c r="X93" i="1"/>
  <c r="X92" i="1"/>
  <c r="X91" i="1"/>
  <c r="X90" i="1"/>
  <c r="X89" i="1"/>
  <c r="X88" i="1"/>
  <c r="X87" i="1"/>
  <c r="X86" i="1"/>
  <c r="X85" i="1"/>
  <c r="X84" i="1"/>
  <c r="X83" i="1"/>
  <c r="X82" i="1"/>
  <c r="X81" i="1"/>
  <c r="X80" i="1"/>
  <c r="X79" i="1"/>
  <c r="X78" i="1"/>
  <c r="X73" i="1"/>
  <c r="X72" i="1"/>
  <c r="X71" i="1"/>
  <c r="X70" i="1"/>
  <c r="X69" i="1"/>
  <c r="X68" i="1"/>
  <c r="X67" i="1"/>
  <c r="X66" i="1"/>
  <c r="X65" i="1"/>
  <c r="X64" i="1"/>
  <c r="X63" i="1"/>
  <c r="X62" i="1"/>
  <c r="X61" i="1"/>
  <c r="X60" i="1"/>
  <c r="X59" i="1"/>
  <c r="X58" i="1"/>
  <c r="X57" i="1"/>
  <c r="X56" i="1"/>
  <c r="X55" i="1"/>
  <c r="X54" i="1"/>
  <c r="X53" i="1"/>
  <c r="X52" i="1"/>
  <c r="X51" i="1"/>
  <c r="X48" i="1"/>
  <c r="X26" i="1"/>
  <c r="X47" i="1"/>
  <c r="X46" i="1"/>
  <c r="X45" i="1"/>
  <c r="X44" i="1"/>
  <c r="X43" i="1"/>
  <c r="X42" i="1"/>
  <c r="X41" i="1"/>
  <c r="X40" i="1"/>
  <c r="X39" i="1"/>
  <c r="X38" i="1"/>
  <c r="X37" i="1"/>
  <c r="X36" i="1"/>
  <c r="X35" i="1"/>
  <c r="X34" i="1"/>
  <c r="X33" i="1"/>
  <c r="X32" i="1"/>
  <c r="X31" i="1"/>
  <c r="X30" i="1"/>
  <c r="X29" i="1"/>
  <c r="X28" i="1"/>
  <c r="X27" i="1"/>
  <c r="X23" i="1"/>
  <c r="X19" i="1"/>
  <c r="X18" i="1"/>
  <c r="X17" i="1"/>
  <c r="X16" i="1"/>
  <c r="X15" i="1"/>
  <c r="X14" i="1"/>
  <c r="X13" i="1"/>
  <c r="X12" i="1"/>
  <c r="X11" i="1"/>
  <c r="X10" i="1"/>
  <c r="X9" i="1"/>
  <c r="X8" i="1"/>
  <c r="X7" i="1"/>
  <c r="X6" i="1"/>
  <c r="X5" i="1"/>
  <c r="X4" i="1"/>
  <c r="X3" i="1"/>
  <c r="X2" i="1"/>
  <c r="AE839" i="1"/>
  <c r="F839" i="1"/>
  <c r="AE813" i="1"/>
  <c r="F813" i="1"/>
  <c r="AE787" i="1"/>
  <c r="AE760" i="1"/>
  <c r="AE706" i="1"/>
  <c r="AE679" i="1"/>
  <c r="AE626" i="1"/>
  <c r="AE600" i="1"/>
  <c r="AE573" i="1"/>
  <c r="F573" i="1"/>
  <c r="AE546" i="1"/>
  <c r="F546" i="1"/>
  <c r="AE519" i="1"/>
  <c r="F519" i="1"/>
  <c r="AE492" i="1"/>
  <c r="F492" i="1"/>
  <c r="AE465" i="1"/>
  <c r="F465" i="1"/>
  <c r="AE438" i="1"/>
  <c r="F438" i="1"/>
  <c r="AE412" i="1"/>
  <c r="F412" i="1"/>
  <c r="AE386" i="1"/>
  <c r="F386" i="1"/>
  <c r="AE360" i="1"/>
  <c r="F360" i="1"/>
  <c r="AE334" i="1"/>
  <c r="F334" i="1"/>
  <c r="AE306" i="1"/>
  <c r="AE278" i="1"/>
  <c r="AE253" i="1"/>
  <c r="AE228" i="1"/>
  <c r="AE201" i="1"/>
  <c r="Y147" i="1"/>
  <c r="Y142" i="1"/>
  <c r="AE153" i="1"/>
  <c r="AE126" i="1"/>
  <c r="Y101" i="1"/>
  <c r="Y100" i="1"/>
  <c r="Y99" i="1"/>
  <c r="Y98" i="1"/>
  <c r="Y97" i="1"/>
  <c r="Y96" i="1"/>
  <c r="Y95" i="1"/>
  <c r="Y94" i="1"/>
  <c r="Y93" i="1"/>
  <c r="Y92" i="1"/>
  <c r="Y91" i="1"/>
  <c r="Y90" i="1"/>
  <c r="Y89" i="1"/>
  <c r="Y88" i="1"/>
  <c r="Y87" i="1"/>
  <c r="Y86" i="1"/>
  <c r="Y85" i="1"/>
  <c r="Y84" i="1"/>
  <c r="Y83" i="1"/>
  <c r="Y82" i="1"/>
  <c r="Y81" i="1"/>
  <c r="Y80" i="1"/>
  <c r="Y79" i="1"/>
  <c r="AE74" i="1"/>
  <c r="Y72" i="1"/>
  <c r="Y71" i="1"/>
  <c r="Y70" i="1"/>
  <c r="Y69" i="1"/>
  <c r="Y68" i="1"/>
  <c r="Y67" i="1"/>
  <c r="Y66" i="1"/>
  <c r="Y65" i="1"/>
  <c r="Y64" i="1"/>
  <c r="Y63" i="1"/>
  <c r="Y62" i="1"/>
  <c r="Y61" i="1"/>
  <c r="Y60" i="1"/>
  <c r="Y59" i="1"/>
  <c r="Y58" i="1"/>
  <c r="Y57" i="1"/>
  <c r="Y56" i="1"/>
  <c r="Y55" i="1"/>
  <c r="Y54" i="1"/>
  <c r="Y53" i="1"/>
  <c r="Y52" i="1"/>
  <c r="F49" i="1"/>
  <c r="R18" i="1"/>
  <c r="Q18" i="1"/>
  <c r="P18" i="1"/>
  <c r="L18" i="1"/>
  <c r="AE48" i="1"/>
  <c r="Y33" i="1" s="1"/>
  <c r="R48" i="1"/>
  <c r="Q48" i="1"/>
  <c r="P48" i="1"/>
  <c r="L48" i="1"/>
  <c r="Y23" i="1"/>
  <c r="Y19" i="1"/>
  <c r="AE24" i="1"/>
  <c r="Y18" i="1"/>
  <c r="Y17" i="1"/>
  <c r="Y16" i="1"/>
  <c r="Y15" i="1"/>
  <c r="Y14" i="1"/>
  <c r="Y13" i="1"/>
  <c r="Y12" i="1"/>
  <c r="Y11" i="1"/>
  <c r="Y10" i="1"/>
  <c r="Y9" i="1"/>
  <c r="Y8" i="1"/>
  <c r="Y7" i="1"/>
  <c r="Y6" i="1"/>
  <c r="Y5" i="1"/>
  <c r="Y4" i="1"/>
  <c r="Y3" i="1"/>
  <c r="Y2" i="1"/>
  <c r="R828" i="1"/>
  <c r="Q828" i="1"/>
  <c r="P828" i="1"/>
  <c r="R827" i="1"/>
  <c r="Q827" i="1"/>
  <c r="P827" i="1"/>
  <c r="R826" i="1"/>
  <c r="Q826" i="1"/>
  <c r="P826" i="1"/>
  <c r="R825" i="1"/>
  <c r="Q825" i="1"/>
  <c r="P825" i="1"/>
  <c r="R824" i="1"/>
  <c r="Q824" i="1"/>
  <c r="P824" i="1"/>
  <c r="R823" i="1"/>
  <c r="Q823" i="1"/>
  <c r="P823" i="1"/>
  <c r="R822" i="1"/>
  <c r="Q822" i="1"/>
  <c r="P822" i="1"/>
  <c r="R821" i="1"/>
  <c r="Q821" i="1"/>
  <c r="P821" i="1"/>
  <c r="R820" i="1"/>
  <c r="Q820" i="1"/>
  <c r="P820" i="1"/>
  <c r="R819" i="1"/>
  <c r="Q819" i="1"/>
  <c r="P819" i="1"/>
  <c r="R818" i="1"/>
  <c r="Q818" i="1"/>
  <c r="P818" i="1"/>
  <c r="R817" i="1"/>
  <c r="Q817" i="1"/>
  <c r="P817" i="1"/>
  <c r="R806" i="1"/>
  <c r="Q806" i="1"/>
  <c r="P806" i="1"/>
  <c r="R805" i="1"/>
  <c r="Q805" i="1"/>
  <c r="P805" i="1"/>
  <c r="R804" i="1"/>
  <c r="Q804" i="1"/>
  <c r="P804" i="1"/>
  <c r="R803" i="1"/>
  <c r="Q803" i="1"/>
  <c r="P803" i="1"/>
  <c r="R802" i="1"/>
  <c r="Q802" i="1"/>
  <c r="P802" i="1"/>
  <c r="R801" i="1"/>
  <c r="Q801" i="1"/>
  <c r="P801" i="1"/>
  <c r="R800" i="1"/>
  <c r="Q800" i="1"/>
  <c r="P800" i="1"/>
  <c r="R799" i="1"/>
  <c r="Q799" i="1"/>
  <c r="P799" i="1"/>
  <c r="R798" i="1"/>
  <c r="Q798" i="1"/>
  <c r="P798" i="1"/>
  <c r="R797" i="1"/>
  <c r="Q797" i="1"/>
  <c r="P797" i="1"/>
  <c r="R796" i="1"/>
  <c r="Q796" i="1"/>
  <c r="P796" i="1"/>
  <c r="R795" i="1"/>
  <c r="Q795" i="1"/>
  <c r="P795" i="1"/>
  <c r="R794" i="1"/>
  <c r="Q794" i="1"/>
  <c r="P794" i="1"/>
  <c r="R793" i="1"/>
  <c r="Q793" i="1"/>
  <c r="P793" i="1"/>
  <c r="R792" i="1"/>
  <c r="Q792" i="1"/>
  <c r="P792" i="1"/>
  <c r="R791" i="1"/>
  <c r="Q791" i="1"/>
  <c r="P791" i="1"/>
  <c r="R781" i="1"/>
  <c r="Q781" i="1"/>
  <c r="P781" i="1"/>
  <c r="R780" i="1"/>
  <c r="Q780" i="1"/>
  <c r="P780" i="1"/>
  <c r="R779" i="1"/>
  <c r="Q779" i="1"/>
  <c r="P779" i="1"/>
  <c r="R778" i="1"/>
  <c r="Q778" i="1"/>
  <c r="P778" i="1"/>
  <c r="R777" i="1"/>
  <c r="Q777" i="1"/>
  <c r="P777" i="1"/>
  <c r="R776" i="1"/>
  <c r="Q776" i="1"/>
  <c r="P776" i="1"/>
  <c r="R775" i="1"/>
  <c r="Q775" i="1"/>
  <c r="P775" i="1"/>
  <c r="R774" i="1"/>
  <c r="Q774" i="1"/>
  <c r="P774" i="1"/>
  <c r="R773" i="1"/>
  <c r="Q773" i="1"/>
  <c r="P773" i="1"/>
  <c r="R772" i="1"/>
  <c r="Q772" i="1"/>
  <c r="P772" i="1"/>
  <c r="R771" i="1"/>
  <c r="Q771" i="1"/>
  <c r="P771" i="1"/>
  <c r="R770" i="1"/>
  <c r="Q770" i="1"/>
  <c r="P770" i="1"/>
  <c r="R769" i="1"/>
  <c r="Q769" i="1"/>
  <c r="P769" i="1"/>
  <c r="R768" i="1"/>
  <c r="Q768" i="1"/>
  <c r="P768" i="1"/>
  <c r="R767" i="1"/>
  <c r="Q767" i="1"/>
  <c r="P767" i="1"/>
  <c r="R766" i="1"/>
  <c r="Q766" i="1"/>
  <c r="P766" i="1"/>
  <c r="R765" i="1"/>
  <c r="Q765" i="1"/>
  <c r="P765" i="1"/>
  <c r="R752" i="1"/>
  <c r="Q752" i="1"/>
  <c r="P752" i="1"/>
  <c r="R751" i="1"/>
  <c r="Q751" i="1"/>
  <c r="P751" i="1"/>
  <c r="R750" i="1"/>
  <c r="Q750" i="1"/>
  <c r="P750" i="1"/>
  <c r="R749" i="1"/>
  <c r="Q749" i="1"/>
  <c r="P749" i="1"/>
  <c r="R748" i="1"/>
  <c r="Q748" i="1"/>
  <c r="P748" i="1"/>
  <c r="R747" i="1"/>
  <c r="Q747" i="1"/>
  <c r="P747" i="1"/>
  <c r="R746" i="1"/>
  <c r="Q746" i="1"/>
  <c r="P746" i="1"/>
  <c r="R745" i="1"/>
  <c r="Q745" i="1"/>
  <c r="P745" i="1"/>
  <c r="R744" i="1"/>
  <c r="Q744" i="1"/>
  <c r="P744" i="1"/>
  <c r="R743" i="1"/>
  <c r="Q743" i="1"/>
  <c r="P743" i="1"/>
  <c r="R742" i="1"/>
  <c r="Q742" i="1"/>
  <c r="P742" i="1"/>
  <c r="R741" i="1"/>
  <c r="Q741" i="1"/>
  <c r="P741" i="1"/>
  <c r="R740" i="1"/>
  <c r="Q740" i="1"/>
  <c r="P740" i="1"/>
  <c r="R739" i="1"/>
  <c r="Q739" i="1"/>
  <c r="P739" i="1"/>
  <c r="R738" i="1"/>
  <c r="Q738" i="1"/>
  <c r="P738" i="1"/>
  <c r="R727" i="1"/>
  <c r="Q727" i="1"/>
  <c r="P727" i="1"/>
  <c r="R726" i="1"/>
  <c r="Q726" i="1"/>
  <c r="P726" i="1"/>
  <c r="R725" i="1"/>
  <c r="Q725" i="1"/>
  <c r="P725" i="1"/>
  <c r="R724" i="1"/>
  <c r="Q724" i="1"/>
  <c r="P724" i="1"/>
  <c r="R723" i="1"/>
  <c r="Q723" i="1"/>
  <c r="P723" i="1"/>
  <c r="R722" i="1"/>
  <c r="Q722" i="1"/>
  <c r="P722" i="1"/>
  <c r="R721" i="1"/>
  <c r="Q721" i="1"/>
  <c r="P721" i="1"/>
  <c r="R720" i="1"/>
  <c r="Q720" i="1"/>
  <c r="P720" i="1"/>
  <c r="R719" i="1"/>
  <c r="Q719" i="1"/>
  <c r="P719" i="1"/>
  <c r="R718" i="1"/>
  <c r="Q718" i="1"/>
  <c r="P718" i="1"/>
  <c r="R717" i="1"/>
  <c r="Q717" i="1"/>
  <c r="P717" i="1"/>
  <c r="R716" i="1"/>
  <c r="Q716" i="1"/>
  <c r="P716" i="1"/>
  <c r="R715" i="1"/>
  <c r="Q715" i="1"/>
  <c r="P715" i="1"/>
  <c r="R714" i="1"/>
  <c r="Q714" i="1"/>
  <c r="P714" i="1"/>
  <c r="R713" i="1"/>
  <c r="Q713" i="1"/>
  <c r="P713" i="1"/>
  <c r="R712" i="1"/>
  <c r="Q712" i="1"/>
  <c r="P712" i="1"/>
  <c r="R711" i="1"/>
  <c r="Q711" i="1"/>
  <c r="P711" i="1"/>
  <c r="R698" i="1"/>
  <c r="Q698" i="1"/>
  <c r="P698" i="1"/>
  <c r="R697" i="1"/>
  <c r="Q697" i="1"/>
  <c r="P697" i="1"/>
  <c r="R696" i="1"/>
  <c r="Q696" i="1"/>
  <c r="P696" i="1"/>
  <c r="R695" i="1"/>
  <c r="Q695" i="1"/>
  <c r="P695" i="1"/>
  <c r="R694" i="1"/>
  <c r="Q694" i="1"/>
  <c r="P694" i="1"/>
  <c r="R693" i="1"/>
  <c r="Q693" i="1"/>
  <c r="P693" i="1"/>
  <c r="R692" i="1"/>
  <c r="Q692" i="1"/>
  <c r="P692" i="1"/>
  <c r="R691" i="1"/>
  <c r="Q691" i="1"/>
  <c r="P691" i="1"/>
  <c r="R690" i="1"/>
  <c r="Q690" i="1"/>
  <c r="P690" i="1"/>
  <c r="R689" i="1"/>
  <c r="Q689" i="1"/>
  <c r="P689" i="1"/>
  <c r="R688" i="1"/>
  <c r="Q688" i="1"/>
  <c r="P688" i="1"/>
  <c r="R687" i="1"/>
  <c r="Q687" i="1"/>
  <c r="P687" i="1"/>
  <c r="R686" i="1"/>
  <c r="Q686" i="1"/>
  <c r="P686" i="1"/>
  <c r="R685" i="1"/>
  <c r="Q685" i="1"/>
  <c r="P685" i="1"/>
  <c r="R684" i="1"/>
  <c r="Q684" i="1"/>
  <c r="P684" i="1"/>
  <c r="R671" i="1"/>
  <c r="Q671" i="1"/>
  <c r="P671" i="1"/>
  <c r="R670" i="1"/>
  <c r="Q670" i="1"/>
  <c r="P670" i="1"/>
  <c r="R669" i="1"/>
  <c r="Q669" i="1"/>
  <c r="P669" i="1"/>
  <c r="R668" i="1"/>
  <c r="Q668" i="1"/>
  <c r="P668" i="1"/>
  <c r="R667" i="1"/>
  <c r="Q667" i="1"/>
  <c r="P667" i="1"/>
  <c r="R666" i="1"/>
  <c r="Q666" i="1"/>
  <c r="P666" i="1"/>
  <c r="R665" i="1"/>
  <c r="Q665" i="1"/>
  <c r="P665" i="1"/>
  <c r="R664" i="1"/>
  <c r="Q664" i="1"/>
  <c r="P664" i="1"/>
  <c r="R663" i="1"/>
  <c r="Q663" i="1"/>
  <c r="P663" i="1"/>
  <c r="R662" i="1"/>
  <c r="Q662" i="1"/>
  <c r="P662" i="1"/>
  <c r="R661" i="1"/>
  <c r="Q661" i="1"/>
  <c r="P661" i="1"/>
  <c r="R660" i="1"/>
  <c r="Q660" i="1"/>
  <c r="P660" i="1"/>
  <c r="R659" i="1"/>
  <c r="Q659" i="1"/>
  <c r="P659" i="1"/>
  <c r="R658" i="1"/>
  <c r="Q658" i="1"/>
  <c r="P658" i="1"/>
  <c r="R657" i="1"/>
  <c r="Q657" i="1"/>
  <c r="P657" i="1"/>
  <c r="R646" i="1"/>
  <c r="Q646" i="1"/>
  <c r="P646" i="1"/>
  <c r="R645" i="1"/>
  <c r="Q645" i="1"/>
  <c r="P645" i="1"/>
  <c r="R644" i="1"/>
  <c r="Q644" i="1"/>
  <c r="P644" i="1"/>
  <c r="R643" i="1"/>
  <c r="Q643" i="1"/>
  <c r="P643" i="1"/>
  <c r="R642" i="1"/>
  <c r="Q642" i="1"/>
  <c r="P642" i="1"/>
  <c r="R641" i="1"/>
  <c r="Q641" i="1"/>
  <c r="P641" i="1"/>
  <c r="R640" i="1"/>
  <c r="Q640" i="1"/>
  <c r="P640" i="1"/>
  <c r="R639" i="1"/>
  <c r="Q639" i="1"/>
  <c r="P639" i="1"/>
  <c r="R638" i="1"/>
  <c r="Q638" i="1"/>
  <c r="P638" i="1"/>
  <c r="R637" i="1"/>
  <c r="Q637" i="1"/>
  <c r="P637" i="1"/>
  <c r="R636" i="1"/>
  <c r="Q636" i="1"/>
  <c r="P636" i="1"/>
  <c r="R635" i="1"/>
  <c r="Q635" i="1"/>
  <c r="P635" i="1"/>
  <c r="R634" i="1"/>
  <c r="Q634" i="1"/>
  <c r="P634" i="1"/>
  <c r="R633" i="1"/>
  <c r="Q633" i="1"/>
  <c r="P633" i="1"/>
  <c r="R632" i="1"/>
  <c r="Q632" i="1"/>
  <c r="P632" i="1"/>
  <c r="R631" i="1"/>
  <c r="Q631" i="1"/>
  <c r="P631" i="1"/>
  <c r="R630" i="1"/>
  <c r="Q630" i="1"/>
  <c r="P630" i="1"/>
  <c r="R617" i="1"/>
  <c r="Q617" i="1"/>
  <c r="P617" i="1"/>
  <c r="R616" i="1"/>
  <c r="Q616" i="1"/>
  <c r="P616" i="1"/>
  <c r="R615" i="1"/>
  <c r="Q615" i="1"/>
  <c r="P615" i="1"/>
  <c r="R614" i="1"/>
  <c r="Q614" i="1"/>
  <c r="P614" i="1"/>
  <c r="R613" i="1"/>
  <c r="Q613" i="1"/>
  <c r="P613" i="1"/>
  <c r="R612" i="1"/>
  <c r="Q612" i="1"/>
  <c r="P612" i="1"/>
  <c r="R611" i="1"/>
  <c r="Q611" i="1"/>
  <c r="P611" i="1"/>
  <c r="R610" i="1"/>
  <c r="Q610" i="1"/>
  <c r="P610" i="1"/>
  <c r="R609" i="1"/>
  <c r="Q609" i="1"/>
  <c r="P609" i="1"/>
  <c r="R608" i="1"/>
  <c r="Q608" i="1"/>
  <c r="P608" i="1"/>
  <c r="R607" i="1"/>
  <c r="Q607" i="1"/>
  <c r="P607" i="1"/>
  <c r="R606" i="1"/>
  <c r="Q606" i="1"/>
  <c r="P606" i="1"/>
  <c r="R605" i="1"/>
  <c r="Q605" i="1"/>
  <c r="P605" i="1"/>
  <c r="R604" i="1"/>
  <c r="Q604" i="1"/>
  <c r="P604" i="1"/>
  <c r="R592" i="1"/>
  <c r="Q592" i="1"/>
  <c r="P592" i="1"/>
  <c r="R591" i="1"/>
  <c r="Q591" i="1"/>
  <c r="P591" i="1"/>
  <c r="R590" i="1"/>
  <c r="Q590" i="1"/>
  <c r="P590" i="1"/>
  <c r="R589" i="1"/>
  <c r="Q589" i="1"/>
  <c r="P589" i="1"/>
  <c r="R588" i="1"/>
  <c r="Q588" i="1"/>
  <c r="P588" i="1"/>
  <c r="R587" i="1"/>
  <c r="Q587" i="1"/>
  <c r="P587" i="1"/>
  <c r="R586" i="1"/>
  <c r="Q586" i="1"/>
  <c r="P586" i="1"/>
  <c r="R585" i="1"/>
  <c r="Q585" i="1"/>
  <c r="P585" i="1"/>
  <c r="R584" i="1"/>
  <c r="Q584" i="1"/>
  <c r="P584" i="1"/>
  <c r="R583" i="1"/>
  <c r="Q583" i="1"/>
  <c r="P583" i="1"/>
  <c r="R582" i="1"/>
  <c r="Q582" i="1"/>
  <c r="P582" i="1"/>
  <c r="R581" i="1"/>
  <c r="Q581" i="1"/>
  <c r="P581" i="1"/>
  <c r="R580" i="1"/>
  <c r="Q580" i="1"/>
  <c r="P580" i="1"/>
  <c r="R579" i="1"/>
  <c r="Q579" i="1"/>
  <c r="P579" i="1"/>
  <c r="R578" i="1"/>
  <c r="Q578" i="1"/>
  <c r="P578" i="1"/>
  <c r="R565" i="1"/>
  <c r="Q565" i="1"/>
  <c r="P565" i="1"/>
  <c r="R564" i="1"/>
  <c r="Q564" i="1"/>
  <c r="P564" i="1"/>
  <c r="R563" i="1"/>
  <c r="Q563" i="1"/>
  <c r="P563" i="1"/>
  <c r="R562" i="1"/>
  <c r="Q562" i="1"/>
  <c r="P562" i="1"/>
  <c r="R561" i="1"/>
  <c r="Q561" i="1"/>
  <c r="P561" i="1"/>
  <c r="R560" i="1"/>
  <c r="Q560" i="1"/>
  <c r="P560" i="1"/>
  <c r="R559" i="1"/>
  <c r="Q559" i="1"/>
  <c r="P559" i="1"/>
  <c r="R558" i="1"/>
  <c r="Q558" i="1"/>
  <c r="P558" i="1"/>
  <c r="R557" i="1"/>
  <c r="Q557" i="1"/>
  <c r="P557" i="1"/>
  <c r="R556" i="1"/>
  <c r="Q556" i="1"/>
  <c r="P556" i="1"/>
  <c r="R555" i="1"/>
  <c r="Q555" i="1"/>
  <c r="P555" i="1"/>
  <c r="R554" i="1"/>
  <c r="Q554" i="1"/>
  <c r="P554" i="1"/>
  <c r="R553" i="1"/>
  <c r="Q553" i="1"/>
  <c r="P553" i="1"/>
  <c r="R552" i="1"/>
  <c r="Q552" i="1"/>
  <c r="P552" i="1"/>
  <c r="R551" i="1"/>
  <c r="Q551" i="1"/>
  <c r="P551" i="1"/>
  <c r="R538" i="1"/>
  <c r="Q538" i="1"/>
  <c r="P538" i="1"/>
  <c r="R537" i="1"/>
  <c r="Q537" i="1"/>
  <c r="P537" i="1"/>
  <c r="R536" i="1"/>
  <c r="Q536" i="1"/>
  <c r="P536" i="1"/>
  <c r="R535" i="1"/>
  <c r="Q535" i="1"/>
  <c r="P535" i="1"/>
  <c r="R534" i="1"/>
  <c r="Q534" i="1"/>
  <c r="P534" i="1"/>
  <c r="R533" i="1"/>
  <c r="Q533" i="1"/>
  <c r="P533" i="1"/>
  <c r="R532" i="1"/>
  <c r="Q532" i="1"/>
  <c r="P532" i="1"/>
  <c r="R531" i="1"/>
  <c r="Q531" i="1"/>
  <c r="P531" i="1"/>
  <c r="R530" i="1"/>
  <c r="Q530" i="1"/>
  <c r="P530" i="1"/>
  <c r="R529" i="1"/>
  <c r="Q529" i="1"/>
  <c r="P529" i="1"/>
  <c r="R528" i="1"/>
  <c r="Q528" i="1"/>
  <c r="P528" i="1"/>
  <c r="R527" i="1"/>
  <c r="Q527" i="1"/>
  <c r="P527" i="1"/>
  <c r="R526" i="1"/>
  <c r="Q526" i="1"/>
  <c r="P526" i="1"/>
  <c r="R525" i="1"/>
  <c r="Q525" i="1"/>
  <c r="P525" i="1"/>
  <c r="R524" i="1"/>
  <c r="Q524" i="1"/>
  <c r="P524" i="1"/>
  <c r="R511" i="1"/>
  <c r="Q511" i="1"/>
  <c r="P511" i="1"/>
  <c r="R510" i="1"/>
  <c r="Q510" i="1"/>
  <c r="P510" i="1"/>
  <c r="R509" i="1"/>
  <c r="Q509" i="1"/>
  <c r="P509" i="1"/>
  <c r="R508" i="1"/>
  <c r="Q508" i="1"/>
  <c r="P508" i="1"/>
  <c r="R507" i="1"/>
  <c r="Q507" i="1"/>
  <c r="P507" i="1"/>
  <c r="R506" i="1"/>
  <c r="Q506" i="1"/>
  <c r="P506" i="1"/>
  <c r="R505" i="1"/>
  <c r="Q505" i="1"/>
  <c r="P505" i="1"/>
  <c r="R504" i="1"/>
  <c r="Q504" i="1"/>
  <c r="P504" i="1"/>
  <c r="R503" i="1"/>
  <c r="Q503" i="1"/>
  <c r="P503" i="1"/>
  <c r="R502" i="1"/>
  <c r="Q502" i="1"/>
  <c r="P502" i="1"/>
  <c r="R501" i="1"/>
  <c r="Q501" i="1"/>
  <c r="P501" i="1"/>
  <c r="R500" i="1"/>
  <c r="Q500" i="1"/>
  <c r="P500" i="1"/>
  <c r="R499" i="1"/>
  <c r="Q499" i="1"/>
  <c r="P499" i="1"/>
  <c r="R498" i="1"/>
  <c r="Q498" i="1"/>
  <c r="P498" i="1"/>
  <c r="R497" i="1"/>
  <c r="Q497" i="1"/>
  <c r="P497" i="1"/>
  <c r="R486" i="1"/>
  <c r="Q486" i="1"/>
  <c r="P486" i="1"/>
  <c r="R485" i="1"/>
  <c r="Q485" i="1"/>
  <c r="P485" i="1"/>
  <c r="R484" i="1"/>
  <c r="Q484" i="1"/>
  <c r="P484" i="1"/>
  <c r="R483" i="1"/>
  <c r="Q483" i="1"/>
  <c r="P483" i="1"/>
  <c r="R482" i="1"/>
  <c r="Q482" i="1"/>
  <c r="P482" i="1"/>
  <c r="R481" i="1"/>
  <c r="Q481" i="1"/>
  <c r="P481" i="1"/>
  <c r="R480" i="1"/>
  <c r="Q480" i="1"/>
  <c r="P480" i="1"/>
  <c r="R479" i="1"/>
  <c r="Q479" i="1"/>
  <c r="P479" i="1"/>
  <c r="R478" i="1"/>
  <c r="Q478" i="1"/>
  <c r="P478" i="1"/>
  <c r="R477" i="1"/>
  <c r="Q477" i="1"/>
  <c r="P477" i="1"/>
  <c r="R476" i="1"/>
  <c r="Q476" i="1"/>
  <c r="P476" i="1"/>
  <c r="R475" i="1"/>
  <c r="Q475" i="1"/>
  <c r="P475" i="1"/>
  <c r="R474" i="1"/>
  <c r="Q474" i="1"/>
  <c r="P474" i="1"/>
  <c r="R473" i="1"/>
  <c r="Q473" i="1"/>
  <c r="P473" i="1"/>
  <c r="R472" i="1"/>
  <c r="Q472" i="1"/>
  <c r="P472" i="1"/>
  <c r="R471" i="1"/>
  <c r="Q471" i="1"/>
  <c r="P471" i="1"/>
  <c r="R470" i="1"/>
  <c r="Q470" i="1"/>
  <c r="P470" i="1"/>
  <c r="R459" i="1"/>
  <c r="Q459" i="1"/>
  <c r="P459" i="1"/>
  <c r="R458" i="1"/>
  <c r="Q458" i="1"/>
  <c r="P458" i="1"/>
  <c r="R457" i="1"/>
  <c r="Q457" i="1"/>
  <c r="P457" i="1"/>
  <c r="R456" i="1"/>
  <c r="Q456" i="1"/>
  <c r="P456" i="1"/>
  <c r="R455" i="1"/>
  <c r="Q455" i="1"/>
  <c r="P455" i="1"/>
  <c r="R454" i="1"/>
  <c r="Q454" i="1"/>
  <c r="P454" i="1"/>
  <c r="R453" i="1"/>
  <c r="Q453" i="1"/>
  <c r="P453" i="1"/>
  <c r="R452" i="1"/>
  <c r="Q452" i="1"/>
  <c r="P452" i="1"/>
  <c r="R451" i="1"/>
  <c r="Q451" i="1"/>
  <c r="P451" i="1"/>
  <c r="R450" i="1"/>
  <c r="Q450" i="1"/>
  <c r="P450" i="1"/>
  <c r="R449" i="1"/>
  <c r="Q449" i="1"/>
  <c r="P449" i="1"/>
  <c r="R448" i="1"/>
  <c r="Q448" i="1"/>
  <c r="P448" i="1"/>
  <c r="R447" i="1"/>
  <c r="Q447" i="1"/>
  <c r="P447" i="1"/>
  <c r="R446" i="1"/>
  <c r="Q446" i="1"/>
  <c r="P446" i="1"/>
  <c r="R445" i="1"/>
  <c r="Q445" i="1"/>
  <c r="P445" i="1"/>
  <c r="R444" i="1"/>
  <c r="Q444" i="1"/>
  <c r="P444" i="1"/>
  <c r="R443" i="1"/>
  <c r="Q443" i="1"/>
  <c r="P443" i="1"/>
  <c r="R432" i="1"/>
  <c r="Q432" i="1"/>
  <c r="P432" i="1"/>
  <c r="R431" i="1"/>
  <c r="Q431" i="1"/>
  <c r="P431" i="1"/>
  <c r="R430" i="1"/>
  <c r="Q430" i="1"/>
  <c r="P430" i="1"/>
  <c r="R429" i="1"/>
  <c r="Q429" i="1"/>
  <c r="P429" i="1"/>
  <c r="R428" i="1"/>
  <c r="Q428" i="1"/>
  <c r="P428" i="1"/>
  <c r="R427" i="1"/>
  <c r="Q427" i="1"/>
  <c r="P427" i="1"/>
  <c r="R426" i="1"/>
  <c r="Q426" i="1"/>
  <c r="P426" i="1"/>
  <c r="R425" i="1"/>
  <c r="Q425" i="1"/>
  <c r="P425" i="1"/>
  <c r="R424" i="1"/>
  <c r="Q424" i="1"/>
  <c r="P424" i="1"/>
  <c r="R423" i="1"/>
  <c r="Q423" i="1"/>
  <c r="P423" i="1"/>
  <c r="R422" i="1"/>
  <c r="Q422" i="1"/>
  <c r="P422" i="1"/>
  <c r="R421" i="1"/>
  <c r="Q421" i="1"/>
  <c r="P421" i="1"/>
  <c r="R420" i="1"/>
  <c r="Q420" i="1"/>
  <c r="P420" i="1"/>
  <c r="R419" i="1"/>
  <c r="Q419" i="1"/>
  <c r="P419" i="1"/>
  <c r="R418" i="1"/>
  <c r="Q418" i="1"/>
  <c r="P418" i="1"/>
  <c r="R417" i="1"/>
  <c r="Q417" i="1"/>
  <c r="P417" i="1"/>
  <c r="R416" i="1"/>
  <c r="Q416" i="1"/>
  <c r="P416" i="1"/>
  <c r="R405" i="1"/>
  <c r="Q405" i="1"/>
  <c r="P405" i="1"/>
  <c r="R404" i="1"/>
  <c r="Q404" i="1"/>
  <c r="P404" i="1"/>
  <c r="R403" i="1"/>
  <c r="Q403" i="1"/>
  <c r="P403" i="1"/>
  <c r="R402" i="1"/>
  <c r="Q402" i="1"/>
  <c r="P402" i="1"/>
  <c r="R401" i="1"/>
  <c r="Q401" i="1"/>
  <c r="P401" i="1"/>
  <c r="R400" i="1"/>
  <c r="Q400" i="1"/>
  <c r="P400" i="1"/>
  <c r="R399" i="1"/>
  <c r="Q399" i="1"/>
  <c r="P399" i="1"/>
  <c r="R398" i="1"/>
  <c r="Q398" i="1"/>
  <c r="P398" i="1"/>
  <c r="R397" i="1"/>
  <c r="Q397" i="1"/>
  <c r="P397" i="1"/>
  <c r="R396" i="1"/>
  <c r="Q396" i="1"/>
  <c r="P396" i="1"/>
  <c r="R395" i="1"/>
  <c r="Q395" i="1"/>
  <c r="P395" i="1"/>
  <c r="R394" i="1"/>
  <c r="Q394" i="1"/>
  <c r="P394" i="1"/>
  <c r="R393" i="1"/>
  <c r="Q393" i="1"/>
  <c r="P393" i="1"/>
  <c r="R392" i="1"/>
  <c r="Q392" i="1"/>
  <c r="P392" i="1"/>
  <c r="R391" i="1"/>
  <c r="Q391" i="1"/>
  <c r="P391" i="1"/>
  <c r="R390" i="1"/>
  <c r="Q390" i="1"/>
  <c r="P390" i="1"/>
  <c r="R378" i="1"/>
  <c r="Q378" i="1"/>
  <c r="P378" i="1"/>
  <c r="R377" i="1"/>
  <c r="Q377" i="1"/>
  <c r="P377" i="1"/>
  <c r="R376" i="1"/>
  <c r="Q376" i="1"/>
  <c r="P376" i="1"/>
  <c r="R375" i="1"/>
  <c r="Q375" i="1"/>
  <c r="P375" i="1"/>
  <c r="R374" i="1"/>
  <c r="Q374" i="1"/>
  <c r="P374" i="1"/>
  <c r="R373" i="1"/>
  <c r="Q373" i="1"/>
  <c r="P373" i="1"/>
  <c r="R372" i="1"/>
  <c r="Q372" i="1"/>
  <c r="P372" i="1"/>
  <c r="R371" i="1"/>
  <c r="Q371" i="1"/>
  <c r="P371" i="1"/>
  <c r="R370" i="1"/>
  <c r="Q370" i="1"/>
  <c r="P370" i="1"/>
  <c r="R369" i="1"/>
  <c r="Q369" i="1"/>
  <c r="P369" i="1"/>
  <c r="R368" i="1"/>
  <c r="Q368" i="1"/>
  <c r="P368" i="1"/>
  <c r="R367" i="1"/>
  <c r="Q367" i="1"/>
  <c r="P367" i="1"/>
  <c r="R366" i="1"/>
  <c r="Q366" i="1"/>
  <c r="P366" i="1"/>
  <c r="R365" i="1"/>
  <c r="Q365" i="1"/>
  <c r="P365" i="1"/>
  <c r="R364" i="1"/>
  <c r="Q364" i="1"/>
  <c r="P364" i="1"/>
  <c r="R353" i="1"/>
  <c r="Q353" i="1"/>
  <c r="P353" i="1"/>
  <c r="R352" i="1"/>
  <c r="Q352" i="1"/>
  <c r="P352" i="1"/>
  <c r="R351" i="1"/>
  <c r="Q351" i="1"/>
  <c r="P351" i="1"/>
  <c r="R350" i="1"/>
  <c r="Q350" i="1"/>
  <c r="P350" i="1"/>
  <c r="R349" i="1"/>
  <c r="Q349" i="1"/>
  <c r="P349" i="1"/>
  <c r="R348" i="1"/>
  <c r="Q348" i="1"/>
  <c r="P348" i="1"/>
  <c r="R347" i="1"/>
  <c r="Q347" i="1"/>
  <c r="P347" i="1"/>
  <c r="R346" i="1"/>
  <c r="Q346" i="1"/>
  <c r="P346" i="1"/>
  <c r="R345" i="1"/>
  <c r="Q345" i="1"/>
  <c r="P345" i="1"/>
  <c r="R344" i="1"/>
  <c r="Q344" i="1"/>
  <c r="P344" i="1"/>
  <c r="R343" i="1"/>
  <c r="Q343" i="1"/>
  <c r="P343" i="1"/>
  <c r="R342" i="1"/>
  <c r="Q342" i="1"/>
  <c r="P342" i="1"/>
  <c r="R341" i="1"/>
  <c r="Q341" i="1"/>
  <c r="P341" i="1"/>
  <c r="R340" i="1"/>
  <c r="Q340" i="1"/>
  <c r="P340" i="1"/>
  <c r="R339" i="1"/>
  <c r="Q339" i="1"/>
  <c r="P339" i="1"/>
  <c r="R338" i="1"/>
  <c r="Q338" i="1"/>
  <c r="P338" i="1"/>
  <c r="R324" i="1"/>
  <c r="Q324" i="1"/>
  <c r="P324" i="1"/>
  <c r="R323" i="1"/>
  <c r="Q323" i="1"/>
  <c r="P323" i="1"/>
  <c r="R322" i="1"/>
  <c r="Q322" i="1"/>
  <c r="P322" i="1"/>
  <c r="R321" i="1"/>
  <c r="Q321" i="1"/>
  <c r="P321" i="1"/>
  <c r="R320" i="1"/>
  <c r="Q320" i="1"/>
  <c r="P320" i="1"/>
  <c r="R319" i="1"/>
  <c r="Q319" i="1"/>
  <c r="P319" i="1"/>
  <c r="R318" i="1"/>
  <c r="Q318" i="1"/>
  <c r="P318" i="1"/>
  <c r="R317" i="1"/>
  <c r="Q317" i="1"/>
  <c r="P317" i="1"/>
  <c r="R316" i="1"/>
  <c r="Q316" i="1"/>
  <c r="P316" i="1"/>
  <c r="R315" i="1"/>
  <c r="Q315" i="1"/>
  <c r="P315" i="1"/>
  <c r="R314" i="1"/>
  <c r="Q314" i="1"/>
  <c r="P314" i="1"/>
  <c r="R313" i="1"/>
  <c r="Q313" i="1"/>
  <c r="P313" i="1"/>
  <c r="R312" i="1"/>
  <c r="Q312" i="1"/>
  <c r="P312" i="1"/>
  <c r="R301" i="1"/>
  <c r="Q301" i="1"/>
  <c r="P301" i="1"/>
  <c r="R300" i="1"/>
  <c r="Q300" i="1"/>
  <c r="P300" i="1"/>
  <c r="R299" i="1"/>
  <c r="Q299" i="1"/>
  <c r="P299" i="1"/>
  <c r="R298" i="1"/>
  <c r="Q298" i="1"/>
  <c r="P298" i="1"/>
  <c r="R297" i="1"/>
  <c r="Q297" i="1"/>
  <c r="P297" i="1"/>
  <c r="R296" i="1"/>
  <c r="Q296" i="1"/>
  <c r="P296" i="1"/>
  <c r="R295" i="1"/>
  <c r="Q295" i="1"/>
  <c r="P295" i="1"/>
  <c r="R294" i="1"/>
  <c r="Q294" i="1"/>
  <c r="P294" i="1"/>
  <c r="R293" i="1"/>
  <c r="Q293" i="1"/>
  <c r="P293" i="1"/>
  <c r="R292" i="1"/>
  <c r="Q292" i="1"/>
  <c r="P292" i="1"/>
  <c r="R291" i="1"/>
  <c r="Q291" i="1"/>
  <c r="P291" i="1"/>
  <c r="R290" i="1"/>
  <c r="Q290" i="1"/>
  <c r="P290" i="1"/>
  <c r="R289" i="1"/>
  <c r="Q289" i="1"/>
  <c r="P289" i="1"/>
  <c r="R288" i="1"/>
  <c r="Q288" i="1"/>
  <c r="P288" i="1"/>
  <c r="R287" i="1"/>
  <c r="Q287" i="1"/>
  <c r="P287" i="1"/>
  <c r="R286" i="1"/>
  <c r="Q286" i="1"/>
  <c r="P286" i="1"/>
  <c r="R285" i="1"/>
  <c r="Q285" i="1"/>
  <c r="P285" i="1"/>
  <c r="R284" i="1"/>
  <c r="Q284" i="1"/>
  <c r="P284" i="1"/>
  <c r="R271" i="1"/>
  <c r="Q271" i="1"/>
  <c r="P271" i="1"/>
  <c r="R270" i="1"/>
  <c r="Q270" i="1"/>
  <c r="P270" i="1"/>
  <c r="R269" i="1"/>
  <c r="Q269" i="1"/>
  <c r="P269" i="1"/>
  <c r="R268" i="1"/>
  <c r="Q268" i="1"/>
  <c r="P268" i="1"/>
  <c r="R267" i="1"/>
  <c r="Q267" i="1"/>
  <c r="P267" i="1"/>
  <c r="R266" i="1"/>
  <c r="Q266" i="1"/>
  <c r="P266" i="1"/>
  <c r="R265" i="1"/>
  <c r="Q265" i="1"/>
  <c r="P265" i="1"/>
  <c r="R264" i="1"/>
  <c r="Q264" i="1"/>
  <c r="P264" i="1"/>
  <c r="R263" i="1"/>
  <c r="Q263" i="1"/>
  <c r="P263" i="1"/>
  <c r="R262" i="1"/>
  <c r="Q262" i="1"/>
  <c r="P262" i="1"/>
  <c r="R261" i="1"/>
  <c r="Q261" i="1"/>
  <c r="P261" i="1"/>
  <c r="R260" i="1"/>
  <c r="Q260" i="1"/>
  <c r="P260" i="1"/>
  <c r="R259" i="1"/>
  <c r="Q259" i="1"/>
  <c r="P259" i="1"/>
  <c r="R258" i="1"/>
  <c r="Q258" i="1"/>
  <c r="P258" i="1"/>
  <c r="R257" i="1"/>
  <c r="Q257" i="1"/>
  <c r="P257" i="1"/>
  <c r="R256" i="1"/>
  <c r="Q256" i="1"/>
  <c r="P256" i="1"/>
  <c r="R248" i="1"/>
  <c r="Q248" i="1"/>
  <c r="P248" i="1"/>
  <c r="R247" i="1"/>
  <c r="Q247" i="1"/>
  <c r="P247" i="1"/>
  <c r="R246" i="1"/>
  <c r="Q246" i="1"/>
  <c r="P246" i="1"/>
  <c r="R245" i="1"/>
  <c r="Q245" i="1"/>
  <c r="P245" i="1"/>
  <c r="R244" i="1"/>
  <c r="Q244" i="1"/>
  <c r="P244" i="1"/>
  <c r="R243" i="1"/>
  <c r="Q243" i="1"/>
  <c r="P243" i="1"/>
  <c r="R242" i="1"/>
  <c r="Q242" i="1"/>
  <c r="P242" i="1"/>
  <c r="R241" i="1"/>
  <c r="Q241" i="1"/>
  <c r="P241" i="1"/>
  <c r="R240" i="1"/>
  <c r="Q240" i="1"/>
  <c r="P240" i="1"/>
  <c r="R239" i="1"/>
  <c r="Q239" i="1"/>
  <c r="P239" i="1"/>
  <c r="R238" i="1"/>
  <c r="Q238" i="1"/>
  <c r="P238" i="1"/>
  <c r="R237" i="1"/>
  <c r="Q237" i="1"/>
  <c r="P237" i="1"/>
  <c r="R236" i="1"/>
  <c r="Q236" i="1"/>
  <c r="P236" i="1"/>
  <c r="R235" i="1"/>
  <c r="Q235" i="1"/>
  <c r="P235" i="1"/>
  <c r="R234" i="1"/>
  <c r="Q234" i="1"/>
  <c r="P234" i="1"/>
  <c r="R233" i="1"/>
  <c r="Q233" i="1"/>
  <c r="P233" i="1"/>
  <c r="R232" i="1"/>
  <c r="Q232" i="1"/>
  <c r="P232" i="1"/>
  <c r="R231" i="1"/>
  <c r="Q231" i="1"/>
  <c r="P231" i="1"/>
  <c r="R224" i="1"/>
  <c r="Q224" i="1"/>
  <c r="P224" i="1"/>
  <c r="R223" i="1"/>
  <c r="Q223" i="1"/>
  <c r="P223" i="1"/>
  <c r="R222" i="1"/>
  <c r="Q222" i="1"/>
  <c r="P222" i="1"/>
  <c r="R221" i="1"/>
  <c r="Q221" i="1"/>
  <c r="P221" i="1"/>
  <c r="R220" i="1"/>
  <c r="Q220" i="1"/>
  <c r="P220" i="1"/>
  <c r="R219" i="1"/>
  <c r="Q219" i="1"/>
  <c r="P219" i="1"/>
  <c r="R218" i="1"/>
  <c r="Q218" i="1"/>
  <c r="P218" i="1"/>
  <c r="R217" i="1"/>
  <c r="Q217" i="1"/>
  <c r="P217" i="1"/>
  <c r="R216" i="1"/>
  <c r="Q216" i="1"/>
  <c r="P216" i="1"/>
  <c r="R215" i="1"/>
  <c r="Q215" i="1"/>
  <c r="P215" i="1"/>
  <c r="R214" i="1"/>
  <c r="Q214" i="1"/>
  <c r="P214" i="1"/>
  <c r="R213" i="1"/>
  <c r="Q213" i="1"/>
  <c r="P213" i="1"/>
  <c r="R212" i="1"/>
  <c r="Q212" i="1"/>
  <c r="P212" i="1"/>
  <c r="R211" i="1"/>
  <c r="Q211" i="1"/>
  <c r="P211" i="1"/>
  <c r="R210" i="1"/>
  <c r="Q210" i="1"/>
  <c r="P210" i="1"/>
  <c r="R209" i="1"/>
  <c r="Q209" i="1"/>
  <c r="P209" i="1"/>
  <c r="R208" i="1"/>
  <c r="Q208" i="1"/>
  <c r="P208" i="1"/>
  <c r="R207" i="1"/>
  <c r="Q207" i="1"/>
  <c r="P207" i="1"/>
  <c r="R206" i="1"/>
  <c r="Q206" i="1"/>
  <c r="P206" i="1"/>
  <c r="R196" i="1"/>
  <c r="Q196" i="1"/>
  <c r="P196" i="1"/>
  <c r="R195" i="1"/>
  <c r="Q195" i="1"/>
  <c r="P195" i="1"/>
  <c r="R194" i="1"/>
  <c r="Q194" i="1"/>
  <c r="P194" i="1"/>
  <c r="R193" i="1"/>
  <c r="Q193" i="1"/>
  <c r="P193" i="1"/>
  <c r="R192" i="1"/>
  <c r="Q192" i="1"/>
  <c r="P192" i="1"/>
  <c r="R191" i="1"/>
  <c r="Q191" i="1"/>
  <c r="P191" i="1"/>
  <c r="R190" i="1"/>
  <c r="Q190" i="1"/>
  <c r="P190" i="1"/>
  <c r="R189" i="1"/>
  <c r="Q189" i="1"/>
  <c r="P189" i="1"/>
  <c r="R188" i="1"/>
  <c r="Q188" i="1"/>
  <c r="P188" i="1"/>
  <c r="R187" i="1"/>
  <c r="Q187" i="1"/>
  <c r="P187" i="1"/>
  <c r="R186" i="1"/>
  <c r="Q186" i="1"/>
  <c r="P186" i="1"/>
  <c r="R185" i="1"/>
  <c r="Q185" i="1"/>
  <c r="P185" i="1"/>
  <c r="R184" i="1"/>
  <c r="Q184" i="1"/>
  <c r="P184" i="1"/>
  <c r="R183" i="1"/>
  <c r="Q183" i="1"/>
  <c r="P183" i="1"/>
  <c r="R182" i="1"/>
  <c r="Q182" i="1"/>
  <c r="P182" i="1"/>
  <c r="R173" i="1"/>
  <c r="Q173" i="1"/>
  <c r="P173" i="1"/>
  <c r="R172" i="1"/>
  <c r="Q172" i="1"/>
  <c r="P172" i="1"/>
  <c r="R171" i="1"/>
  <c r="Q171" i="1"/>
  <c r="P171" i="1"/>
  <c r="R170" i="1"/>
  <c r="Q170" i="1"/>
  <c r="P170" i="1"/>
  <c r="R169" i="1"/>
  <c r="Q169" i="1"/>
  <c r="P169" i="1"/>
  <c r="R168" i="1"/>
  <c r="Q168" i="1"/>
  <c r="P168" i="1"/>
  <c r="R167" i="1"/>
  <c r="Q167" i="1"/>
  <c r="P167" i="1"/>
  <c r="R166" i="1"/>
  <c r="Q166" i="1"/>
  <c r="P166" i="1"/>
  <c r="R165" i="1"/>
  <c r="Q165" i="1"/>
  <c r="P165" i="1"/>
  <c r="R164" i="1"/>
  <c r="Q164" i="1"/>
  <c r="P164" i="1"/>
  <c r="R163" i="1"/>
  <c r="Q163" i="1"/>
  <c r="P163" i="1"/>
  <c r="R162" i="1"/>
  <c r="Q162" i="1"/>
  <c r="P162" i="1"/>
  <c r="R161" i="1"/>
  <c r="Q161" i="1"/>
  <c r="P161" i="1"/>
  <c r="R160" i="1"/>
  <c r="Q160" i="1"/>
  <c r="P160" i="1"/>
  <c r="R159" i="1"/>
  <c r="Q159" i="1"/>
  <c r="P159" i="1"/>
  <c r="R158" i="1"/>
  <c r="Q158" i="1"/>
  <c r="P158" i="1"/>
  <c r="R157" i="1"/>
  <c r="Q157" i="1"/>
  <c r="P157" i="1"/>
  <c r="R156" i="1"/>
  <c r="Q156" i="1"/>
  <c r="P156" i="1"/>
  <c r="R146" i="1"/>
  <c r="Q146" i="1"/>
  <c r="P146" i="1"/>
  <c r="R145" i="1"/>
  <c r="Q145" i="1"/>
  <c r="P145" i="1"/>
  <c r="R144" i="1"/>
  <c r="Q144" i="1"/>
  <c r="P144" i="1"/>
  <c r="R143" i="1"/>
  <c r="Q143" i="1"/>
  <c r="P143" i="1"/>
  <c r="R142" i="1"/>
  <c r="Q142" i="1"/>
  <c r="P142" i="1"/>
  <c r="R141" i="1"/>
  <c r="Q141" i="1"/>
  <c r="P141" i="1"/>
  <c r="R140" i="1"/>
  <c r="Q140" i="1"/>
  <c r="P140" i="1"/>
  <c r="R139" i="1"/>
  <c r="Q139" i="1"/>
  <c r="P139" i="1"/>
  <c r="R138" i="1"/>
  <c r="Q138" i="1"/>
  <c r="P138" i="1"/>
  <c r="R137" i="1"/>
  <c r="Q137" i="1"/>
  <c r="P137" i="1"/>
  <c r="R136" i="1"/>
  <c r="Q136" i="1"/>
  <c r="P136" i="1"/>
  <c r="R135" i="1"/>
  <c r="Q135" i="1"/>
  <c r="P135" i="1"/>
  <c r="R134" i="1"/>
  <c r="Q134" i="1"/>
  <c r="P134" i="1"/>
  <c r="R133" i="1"/>
  <c r="Q133" i="1"/>
  <c r="P133" i="1"/>
  <c r="R132" i="1"/>
  <c r="Q132" i="1"/>
  <c r="P132" i="1"/>
  <c r="R131" i="1"/>
  <c r="Q131" i="1"/>
  <c r="P131" i="1"/>
  <c r="R130" i="1"/>
  <c r="Q130" i="1"/>
  <c r="P130" i="1"/>
  <c r="R124" i="1"/>
  <c r="Q124" i="1"/>
  <c r="P124" i="1"/>
  <c r="R123" i="1"/>
  <c r="Q123" i="1"/>
  <c r="P123" i="1"/>
  <c r="R122" i="1"/>
  <c r="Q122" i="1"/>
  <c r="P122" i="1"/>
  <c r="R121" i="1"/>
  <c r="Q121" i="1"/>
  <c r="P121" i="1"/>
  <c r="R120" i="1"/>
  <c r="Q120" i="1"/>
  <c r="P120" i="1"/>
  <c r="R119" i="1"/>
  <c r="Q119" i="1"/>
  <c r="P119" i="1"/>
  <c r="R118" i="1"/>
  <c r="Q118" i="1"/>
  <c r="P118" i="1"/>
  <c r="R117" i="1"/>
  <c r="Q117" i="1"/>
  <c r="P117" i="1"/>
  <c r="R116" i="1"/>
  <c r="Q116" i="1"/>
  <c r="P116" i="1"/>
  <c r="R115" i="1"/>
  <c r="Q115" i="1"/>
  <c r="P115" i="1"/>
  <c r="R114" i="1"/>
  <c r="Q114" i="1"/>
  <c r="P114" i="1"/>
  <c r="R113" i="1"/>
  <c r="Q113" i="1"/>
  <c r="P113" i="1"/>
  <c r="R112" i="1"/>
  <c r="Q112" i="1"/>
  <c r="P112" i="1"/>
  <c r="R111" i="1"/>
  <c r="Q111" i="1"/>
  <c r="P111" i="1"/>
  <c r="R110" i="1"/>
  <c r="Q110" i="1"/>
  <c r="P110" i="1"/>
  <c r="R109" i="1"/>
  <c r="Q109" i="1"/>
  <c r="P109" i="1"/>
  <c r="R108" i="1"/>
  <c r="Q108" i="1"/>
  <c r="P108" i="1"/>
  <c r="R100" i="1"/>
  <c r="Q100" i="1"/>
  <c r="P100" i="1"/>
  <c r="R99" i="1"/>
  <c r="Q99" i="1"/>
  <c r="P99" i="1"/>
  <c r="R98" i="1"/>
  <c r="Q98" i="1"/>
  <c r="P98" i="1"/>
  <c r="R97" i="1"/>
  <c r="Q97" i="1"/>
  <c r="P97" i="1"/>
  <c r="R96" i="1"/>
  <c r="Q96" i="1"/>
  <c r="P96" i="1"/>
  <c r="R95" i="1"/>
  <c r="Q95" i="1"/>
  <c r="P95" i="1"/>
  <c r="R94" i="1"/>
  <c r="Q94" i="1"/>
  <c r="P94" i="1"/>
  <c r="R93" i="1"/>
  <c r="Q93" i="1"/>
  <c r="P93" i="1"/>
  <c r="R92" i="1"/>
  <c r="Q92" i="1"/>
  <c r="P92" i="1"/>
  <c r="R91" i="1"/>
  <c r="Q91" i="1"/>
  <c r="P91" i="1"/>
  <c r="R90" i="1"/>
  <c r="Q90" i="1"/>
  <c r="P90" i="1"/>
  <c r="R89" i="1"/>
  <c r="Q89" i="1"/>
  <c r="P89" i="1"/>
  <c r="R88" i="1"/>
  <c r="Q88" i="1"/>
  <c r="P88" i="1"/>
  <c r="R87" i="1"/>
  <c r="Q87" i="1"/>
  <c r="P87" i="1"/>
  <c r="R86" i="1"/>
  <c r="Q86" i="1"/>
  <c r="P86" i="1"/>
  <c r="R85" i="1"/>
  <c r="Q85" i="1"/>
  <c r="P85" i="1"/>
  <c r="R84" i="1"/>
  <c r="Q84" i="1"/>
  <c r="P84" i="1"/>
  <c r="R83" i="1"/>
  <c r="Q83" i="1"/>
  <c r="P83" i="1"/>
  <c r="R82" i="1"/>
  <c r="Q82" i="1"/>
  <c r="P82" i="1"/>
  <c r="R81" i="1"/>
  <c r="Q81" i="1"/>
  <c r="P81" i="1"/>
  <c r="R80" i="1"/>
  <c r="Q80" i="1"/>
  <c r="P80" i="1"/>
  <c r="R79" i="1"/>
  <c r="Q79" i="1"/>
  <c r="P79" i="1"/>
  <c r="R71" i="1"/>
  <c r="Q71" i="1"/>
  <c r="P71" i="1"/>
  <c r="R70" i="1"/>
  <c r="Q70" i="1"/>
  <c r="P70" i="1"/>
  <c r="R69" i="1"/>
  <c r="Q69" i="1"/>
  <c r="P69" i="1"/>
  <c r="R68" i="1"/>
  <c r="Q68" i="1"/>
  <c r="P68" i="1"/>
  <c r="R67" i="1"/>
  <c r="Q67" i="1"/>
  <c r="P67" i="1"/>
  <c r="R66" i="1"/>
  <c r="Q66" i="1"/>
  <c r="P66" i="1"/>
  <c r="R65" i="1"/>
  <c r="Q65" i="1"/>
  <c r="P65" i="1"/>
  <c r="R64" i="1"/>
  <c r="Q64" i="1"/>
  <c r="P64" i="1"/>
  <c r="R63" i="1"/>
  <c r="Q63" i="1"/>
  <c r="P63" i="1"/>
  <c r="R62" i="1"/>
  <c r="Q62" i="1"/>
  <c r="P62" i="1"/>
  <c r="R61" i="1"/>
  <c r="Q61" i="1"/>
  <c r="P61" i="1"/>
  <c r="R60" i="1"/>
  <c r="Q60" i="1"/>
  <c r="P60" i="1"/>
  <c r="R59" i="1"/>
  <c r="Q59" i="1"/>
  <c r="P59" i="1"/>
  <c r="R58" i="1"/>
  <c r="Q58" i="1"/>
  <c r="P58" i="1"/>
  <c r="R57" i="1"/>
  <c r="Q57" i="1"/>
  <c r="P57" i="1"/>
  <c r="R56" i="1"/>
  <c r="Q56" i="1"/>
  <c r="P56" i="1"/>
  <c r="R55" i="1"/>
  <c r="Q55" i="1"/>
  <c r="P55" i="1"/>
  <c r="R54" i="1"/>
  <c r="Q54" i="1"/>
  <c r="P54" i="1"/>
  <c r="R53" i="1"/>
  <c r="Q53" i="1"/>
  <c r="P53" i="1"/>
  <c r="R52" i="1"/>
  <c r="Q52" i="1"/>
  <c r="P52" i="1"/>
  <c r="R47" i="1"/>
  <c r="Q47" i="1"/>
  <c r="P47" i="1"/>
  <c r="R46" i="1"/>
  <c r="Q46" i="1"/>
  <c r="P46" i="1"/>
  <c r="R45" i="1"/>
  <c r="Q45" i="1"/>
  <c r="P45" i="1"/>
  <c r="R44" i="1"/>
  <c r="Q44" i="1"/>
  <c r="P44" i="1"/>
  <c r="R43" i="1"/>
  <c r="Q43" i="1"/>
  <c r="P43" i="1"/>
  <c r="R42" i="1"/>
  <c r="Q42" i="1"/>
  <c r="P42" i="1"/>
  <c r="R41" i="1"/>
  <c r="Q41" i="1"/>
  <c r="P41" i="1"/>
  <c r="R40" i="1"/>
  <c r="Q40" i="1"/>
  <c r="P40" i="1"/>
  <c r="R39" i="1"/>
  <c r="Q39" i="1"/>
  <c r="P39" i="1"/>
  <c r="R38" i="1"/>
  <c r="Q38" i="1"/>
  <c r="P38" i="1"/>
  <c r="R37" i="1"/>
  <c r="Q37" i="1"/>
  <c r="P37" i="1"/>
  <c r="R36" i="1"/>
  <c r="Q36" i="1"/>
  <c r="P36" i="1"/>
  <c r="R35" i="1"/>
  <c r="Q35" i="1"/>
  <c r="P35" i="1"/>
  <c r="R34" i="1"/>
  <c r="Q34" i="1"/>
  <c r="P34" i="1"/>
  <c r="R33" i="1"/>
  <c r="Q33" i="1"/>
  <c r="P33" i="1"/>
  <c r="R32" i="1"/>
  <c r="Q32" i="1"/>
  <c r="P32" i="1"/>
  <c r="R31" i="1"/>
  <c r="Q31" i="1"/>
  <c r="P31" i="1"/>
  <c r="R30" i="1"/>
  <c r="Q30" i="1"/>
  <c r="P30" i="1"/>
  <c r="R29" i="1"/>
  <c r="Q29" i="1"/>
  <c r="P29" i="1"/>
  <c r="R28" i="1"/>
  <c r="Q28" i="1"/>
  <c r="P28" i="1"/>
  <c r="R27" i="1"/>
  <c r="Q27" i="1"/>
  <c r="P27" i="1"/>
  <c r="R17" i="1"/>
  <c r="Q17" i="1"/>
  <c r="P17" i="1"/>
  <c r="R16" i="1"/>
  <c r="Q16" i="1"/>
  <c r="P16" i="1"/>
  <c r="R15" i="1"/>
  <c r="Q15" i="1"/>
  <c r="P15" i="1"/>
  <c r="R14" i="1"/>
  <c r="Q14" i="1"/>
  <c r="P14" i="1"/>
  <c r="R13" i="1"/>
  <c r="Q13" i="1"/>
  <c r="P13" i="1"/>
  <c r="R12" i="1"/>
  <c r="Q12" i="1"/>
  <c r="P12" i="1"/>
  <c r="R11" i="1"/>
  <c r="Q11" i="1"/>
  <c r="P11" i="1"/>
  <c r="R10" i="1"/>
  <c r="Q10" i="1"/>
  <c r="P10" i="1"/>
  <c r="R9" i="1"/>
  <c r="Q9" i="1"/>
  <c r="P9" i="1"/>
  <c r="R8" i="1"/>
  <c r="Q8" i="1"/>
  <c r="P8" i="1"/>
  <c r="R7" i="1"/>
  <c r="Q7" i="1"/>
  <c r="P7" i="1"/>
  <c r="R6" i="1"/>
  <c r="Q6" i="1"/>
  <c r="P6" i="1"/>
  <c r="R5" i="1"/>
  <c r="Q5" i="1"/>
  <c r="P5" i="1"/>
  <c r="R4" i="1"/>
  <c r="Q4" i="1"/>
  <c r="P4" i="1"/>
  <c r="R3" i="1"/>
  <c r="Q3" i="1"/>
  <c r="P3" i="1"/>
  <c r="R816" i="1"/>
  <c r="R790" i="1"/>
  <c r="R764" i="1"/>
  <c r="R737" i="1"/>
  <c r="R710" i="1"/>
  <c r="R683" i="1"/>
  <c r="R656" i="1"/>
  <c r="R629" i="1"/>
  <c r="R603" i="1"/>
  <c r="R577" i="1"/>
  <c r="R550" i="1"/>
  <c r="R523" i="1"/>
  <c r="R496" i="1"/>
  <c r="R469" i="1"/>
  <c r="R442" i="1"/>
  <c r="R415" i="1"/>
  <c r="R389" i="1"/>
  <c r="R363" i="1"/>
  <c r="R337" i="1"/>
  <c r="R311" i="1"/>
  <c r="R283" i="1"/>
  <c r="R255" i="1"/>
  <c r="R230" i="1"/>
  <c r="R205" i="1"/>
  <c r="R181" i="1"/>
  <c r="R155" i="1"/>
  <c r="R129" i="1"/>
  <c r="R107" i="1"/>
  <c r="R78" i="1"/>
  <c r="R51" i="1"/>
  <c r="R26" i="1"/>
  <c r="R2" i="1"/>
  <c r="Q816" i="1"/>
  <c r="Q790" i="1"/>
  <c r="Q764" i="1"/>
  <c r="Q737" i="1"/>
  <c r="Q710" i="1"/>
  <c r="Q683" i="1"/>
  <c r="Q656" i="1"/>
  <c r="Q629" i="1"/>
  <c r="Q603" i="1"/>
  <c r="Q577" i="1"/>
  <c r="Q550" i="1"/>
  <c r="Q523" i="1"/>
  <c r="Q496" i="1"/>
  <c r="Q469" i="1"/>
  <c r="Q442" i="1"/>
  <c r="Q415" i="1"/>
  <c r="Q389" i="1"/>
  <c r="Q363" i="1"/>
  <c r="Q337" i="1"/>
  <c r="Q311" i="1"/>
  <c r="Q283" i="1"/>
  <c r="Q255" i="1"/>
  <c r="Q230" i="1"/>
  <c r="Q205" i="1"/>
  <c r="Q181" i="1"/>
  <c r="Q155" i="1"/>
  <c r="Q129" i="1"/>
  <c r="Q107" i="1"/>
  <c r="Q78" i="1"/>
  <c r="Q51" i="1"/>
  <c r="Q26" i="1"/>
  <c r="Q2" i="1"/>
  <c r="P2" i="1"/>
  <c r="P816" i="1"/>
  <c r="P790" i="1"/>
  <c r="P764" i="1"/>
  <c r="P737" i="1"/>
  <c r="P710" i="1"/>
  <c r="P683" i="1"/>
  <c r="P656" i="1"/>
  <c r="P629" i="1"/>
  <c r="P603" i="1"/>
  <c r="P577" i="1"/>
  <c r="P550" i="1"/>
  <c r="P523" i="1"/>
  <c r="P496" i="1"/>
  <c r="P469" i="1"/>
  <c r="P442" i="1"/>
  <c r="P415" i="1"/>
  <c r="P389" i="1"/>
  <c r="P363" i="1"/>
  <c r="P337" i="1"/>
  <c r="P311" i="1"/>
  <c r="P283" i="1"/>
  <c r="P255" i="1"/>
  <c r="P230" i="1"/>
  <c r="P205" i="1"/>
  <c r="P181" i="1"/>
  <c r="P155" i="1"/>
  <c r="P129" i="1"/>
  <c r="P107" i="1"/>
  <c r="P78" i="1"/>
  <c r="P51" i="1"/>
  <c r="P26" i="1"/>
  <c r="AE46" i="1"/>
  <c r="Y47" i="1"/>
  <c r="Y46" i="1"/>
  <c r="Y45" i="1"/>
  <c r="Y44" i="1"/>
  <c r="Y43" i="1"/>
  <c r="Y42" i="1"/>
  <c r="Y41" i="1"/>
  <c r="Y40" i="1"/>
  <c r="Y39" i="1"/>
  <c r="Y38" i="1"/>
  <c r="Y37" i="1"/>
  <c r="Y36" i="1"/>
  <c r="Y35" i="1"/>
  <c r="Y34" i="1"/>
  <c r="Y32" i="1"/>
  <c r="Y31" i="1"/>
  <c r="Y29" i="1"/>
  <c r="Y28" i="1"/>
  <c r="Y27" i="1"/>
  <c r="AE47" i="1"/>
  <c r="Y30" i="1" s="1"/>
  <c r="J4" i="6"/>
  <c r="J5" i="6" s="1"/>
  <c r="J6" i="6" s="1"/>
  <c r="J7" i="6" s="1"/>
  <c r="J8" i="6" s="1"/>
  <c r="J9" i="6" s="1"/>
  <c r="J10" i="6" s="1"/>
  <c r="J11" i="6" s="1"/>
  <c r="J12" i="6" s="1"/>
  <c r="J13" i="6" s="1"/>
  <c r="J14" i="6" s="1"/>
  <c r="J15" i="6" s="1"/>
  <c r="J16" i="6" s="1"/>
  <c r="J17" i="6" s="1"/>
  <c r="J18" i="6" s="1"/>
  <c r="J19" i="6" s="1"/>
  <c r="J20" i="6" s="1"/>
  <c r="J21" i="6" s="1"/>
  <c r="J22" i="6" s="1"/>
  <c r="J23" i="6" s="1"/>
  <c r="J24" i="6" s="1"/>
  <c r="J25" i="6" s="1"/>
  <c r="J26" i="6" s="1"/>
  <c r="J27" i="6" s="1"/>
  <c r="B4" i="5"/>
  <c r="L828" i="1"/>
  <c r="L827" i="1"/>
  <c r="L826" i="1"/>
  <c r="L825" i="1"/>
  <c r="L824" i="1"/>
  <c r="L823" i="1"/>
  <c r="L822" i="1"/>
  <c r="L821" i="1"/>
  <c r="L820" i="1"/>
  <c r="L819" i="1"/>
  <c r="L818" i="1"/>
  <c r="L817" i="1"/>
  <c r="L806" i="1"/>
  <c r="L805" i="1"/>
  <c r="L804" i="1"/>
  <c r="L803" i="1"/>
  <c r="L802" i="1"/>
  <c r="L801" i="1"/>
  <c r="L800" i="1"/>
  <c r="L799" i="1"/>
  <c r="L798" i="1"/>
  <c r="L797" i="1"/>
  <c r="L796" i="1"/>
  <c r="L795" i="1"/>
  <c r="L794" i="1"/>
  <c r="L793" i="1"/>
  <c r="L792" i="1"/>
  <c r="L791" i="1"/>
  <c r="L781" i="1"/>
  <c r="L780" i="1"/>
  <c r="L779" i="1"/>
  <c r="L778" i="1"/>
  <c r="L777" i="1"/>
  <c r="L776" i="1"/>
  <c r="L775" i="1"/>
  <c r="L774" i="1"/>
  <c r="L773" i="1"/>
  <c r="L772" i="1"/>
  <c r="L771" i="1"/>
  <c r="L770" i="1"/>
  <c r="L769" i="1"/>
  <c r="L768" i="1"/>
  <c r="L767" i="1"/>
  <c r="L766" i="1"/>
  <c r="L765" i="1"/>
  <c r="L752" i="1"/>
  <c r="L751" i="1"/>
  <c r="L750" i="1"/>
  <c r="L749" i="1"/>
  <c r="L748" i="1"/>
  <c r="L747" i="1"/>
  <c r="L746" i="1"/>
  <c r="L745" i="1"/>
  <c r="L744" i="1"/>
  <c r="L743" i="1"/>
  <c r="L742" i="1"/>
  <c r="L741" i="1"/>
  <c r="L740" i="1"/>
  <c r="L739" i="1"/>
  <c r="L738" i="1"/>
  <c r="L727" i="1"/>
  <c r="L726" i="1"/>
  <c r="L725" i="1"/>
  <c r="L724" i="1"/>
  <c r="L723" i="1"/>
  <c r="L722" i="1"/>
  <c r="L721" i="1"/>
  <c r="L720" i="1"/>
  <c r="L719" i="1"/>
  <c r="L718" i="1"/>
  <c r="L717" i="1"/>
  <c r="L716" i="1"/>
  <c r="L715" i="1"/>
  <c r="L714" i="1"/>
  <c r="L713" i="1"/>
  <c r="L712" i="1"/>
  <c r="L711" i="1"/>
  <c r="L698" i="1"/>
  <c r="L697" i="1"/>
  <c r="L696" i="1"/>
  <c r="L695" i="1"/>
  <c r="L694" i="1"/>
  <c r="L693" i="1"/>
  <c r="L692" i="1"/>
  <c r="L691" i="1"/>
  <c r="L690" i="1"/>
  <c r="L689" i="1"/>
  <c r="L688" i="1"/>
  <c r="L687" i="1"/>
  <c r="L686" i="1"/>
  <c r="L685" i="1"/>
  <c r="L684" i="1"/>
  <c r="L671" i="1"/>
  <c r="L670" i="1"/>
  <c r="L669" i="1"/>
  <c r="L668" i="1"/>
  <c r="L667" i="1"/>
  <c r="L666" i="1"/>
  <c r="L665" i="1"/>
  <c r="L664" i="1"/>
  <c r="L663" i="1"/>
  <c r="L662" i="1"/>
  <c r="L661" i="1"/>
  <c r="L660" i="1"/>
  <c r="L659" i="1"/>
  <c r="L658" i="1"/>
  <c r="L657" i="1"/>
  <c r="L646" i="1"/>
  <c r="L645" i="1"/>
  <c r="L644" i="1"/>
  <c r="L643" i="1"/>
  <c r="L642" i="1"/>
  <c r="L641" i="1"/>
  <c r="L640" i="1"/>
  <c r="L639" i="1"/>
  <c r="L638" i="1"/>
  <c r="L637" i="1"/>
  <c r="L636" i="1"/>
  <c r="L635" i="1"/>
  <c r="L634" i="1"/>
  <c r="L633" i="1"/>
  <c r="L632" i="1"/>
  <c r="L631" i="1"/>
  <c r="L630" i="1"/>
  <c r="L617" i="1"/>
  <c r="L616" i="1"/>
  <c r="L615" i="1"/>
  <c r="L614" i="1"/>
  <c r="L613" i="1"/>
  <c r="L612" i="1"/>
  <c r="L611" i="1"/>
  <c r="L610" i="1"/>
  <c r="L609" i="1"/>
  <c r="L608" i="1"/>
  <c r="L607" i="1"/>
  <c r="L606" i="1"/>
  <c r="L605" i="1"/>
  <c r="L604" i="1"/>
  <c r="L592" i="1"/>
  <c r="L591" i="1"/>
  <c r="L590" i="1"/>
  <c r="L589" i="1"/>
  <c r="L588" i="1"/>
  <c r="L587" i="1"/>
  <c r="L586" i="1"/>
  <c r="L585" i="1"/>
  <c r="L584" i="1"/>
  <c r="L583" i="1"/>
  <c r="L582" i="1"/>
  <c r="L581" i="1"/>
  <c r="L580" i="1"/>
  <c r="L579" i="1"/>
  <c r="L578" i="1"/>
  <c r="L565" i="1"/>
  <c r="L564" i="1"/>
  <c r="L563" i="1"/>
  <c r="L562" i="1"/>
  <c r="L561" i="1"/>
  <c r="L560" i="1"/>
  <c r="L559" i="1"/>
  <c r="L558" i="1"/>
  <c r="L557" i="1"/>
  <c r="L556" i="1"/>
  <c r="L555" i="1"/>
  <c r="L554" i="1"/>
  <c r="L553" i="1"/>
  <c r="L552" i="1"/>
  <c r="L551" i="1"/>
  <c r="L538" i="1"/>
  <c r="L537" i="1"/>
  <c r="L536" i="1"/>
  <c r="L535" i="1"/>
  <c r="L534" i="1"/>
  <c r="L533" i="1"/>
  <c r="L532" i="1"/>
  <c r="L531" i="1"/>
  <c r="L530" i="1"/>
  <c r="L529" i="1"/>
  <c r="L528" i="1"/>
  <c r="L527" i="1"/>
  <c r="L526" i="1"/>
  <c r="L525" i="1"/>
  <c r="L524" i="1"/>
  <c r="L511" i="1"/>
  <c r="L510" i="1"/>
  <c r="L509" i="1"/>
  <c r="L508" i="1"/>
  <c r="L507" i="1"/>
  <c r="L506" i="1"/>
  <c r="L505" i="1"/>
  <c r="L504" i="1"/>
  <c r="L503" i="1"/>
  <c r="L502" i="1"/>
  <c r="L501" i="1"/>
  <c r="L500" i="1"/>
  <c r="L499" i="1"/>
  <c r="L498" i="1"/>
  <c r="L497" i="1"/>
  <c r="L486" i="1"/>
  <c r="L485" i="1"/>
  <c r="L484" i="1"/>
  <c r="L483" i="1"/>
  <c r="L482" i="1"/>
  <c r="L481" i="1"/>
  <c r="L480" i="1"/>
  <c r="L479" i="1"/>
  <c r="L478" i="1"/>
  <c r="L477" i="1"/>
  <c r="L476" i="1"/>
  <c r="L475" i="1"/>
  <c r="L474" i="1"/>
  <c r="L473" i="1"/>
  <c r="L472" i="1"/>
  <c r="L471" i="1"/>
  <c r="L470" i="1"/>
  <c r="L459" i="1"/>
  <c r="L458" i="1"/>
  <c r="L457" i="1"/>
  <c r="L456" i="1"/>
  <c r="L455" i="1"/>
  <c r="L454" i="1"/>
  <c r="L453" i="1"/>
  <c r="L452" i="1"/>
  <c r="L451" i="1"/>
  <c r="L450" i="1"/>
  <c r="L449" i="1"/>
  <c r="L448" i="1"/>
  <c r="L447" i="1"/>
  <c r="L446" i="1"/>
  <c r="L445" i="1"/>
  <c r="L444" i="1"/>
  <c r="L443" i="1"/>
  <c r="L432" i="1"/>
  <c r="L431" i="1"/>
  <c r="L430" i="1"/>
  <c r="L429" i="1"/>
  <c r="L428" i="1"/>
  <c r="L427" i="1"/>
  <c r="L426" i="1"/>
  <c r="L425" i="1"/>
  <c r="L424" i="1"/>
  <c r="L423" i="1"/>
  <c r="L422" i="1"/>
  <c r="L421" i="1"/>
  <c r="L420" i="1"/>
  <c r="L419" i="1"/>
  <c r="L418" i="1"/>
  <c r="L417" i="1"/>
  <c r="L416" i="1"/>
  <c r="L405" i="1"/>
  <c r="L404" i="1"/>
  <c r="L403" i="1"/>
  <c r="L402" i="1"/>
  <c r="L401" i="1"/>
  <c r="L400" i="1"/>
  <c r="L399" i="1"/>
  <c r="L398" i="1"/>
  <c r="L397" i="1"/>
  <c r="L396" i="1"/>
  <c r="L395" i="1"/>
  <c r="L394" i="1"/>
  <c r="L393" i="1"/>
  <c r="L392" i="1"/>
  <c r="L391" i="1"/>
  <c r="L390" i="1"/>
  <c r="L378" i="1"/>
  <c r="L377" i="1"/>
  <c r="L376" i="1"/>
  <c r="L375" i="1"/>
  <c r="L374" i="1"/>
  <c r="L373" i="1"/>
  <c r="L372" i="1"/>
  <c r="L371" i="1"/>
  <c r="L370" i="1"/>
  <c r="L369" i="1"/>
  <c r="L368" i="1"/>
  <c r="L367" i="1"/>
  <c r="L366" i="1"/>
  <c r="L365" i="1"/>
  <c r="L364" i="1"/>
  <c r="L353" i="1"/>
  <c r="L352" i="1"/>
  <c r="L351" i="1"/>
  <c r="L350" i="1"/>
  <c r="L349" i="1"/>
  <c r="L348" i="1"/>
  <c r="L347" i="1"/>
  <c r="L346" i="1"/>
  <c r="L345" i="1"/>
  <c r="L344" i="1"/>
  <c r="L343" i="1"/>
  <c r="L342" i="1"/>
  <c r="L341" i="1"/>
  <c r="L340" i="1"/>
  <c r="L339" i="1"/>
  <c r="L338" i="1"/>
  <c r="L324" i="1"/>
  <c r="L323" i="1"/>
  <c r="L322" i="1"/>
  <c r="L321" i="1"/>
  <c r="L320" i="1"/>
  <c r="L319" i="1"/>
  <c r="L318" i="1"/>
  <c r="L317" i="1"/>
  <c r="L316" i="1"/>
  <c r="L315" i="1"/>
  <c r="L314" i="1"/>
  <c r="L313" i="1"/>
  <c r="L312" i="1"/>
  <c r="L301" i="1"/>
  <c r="L300" i="1"/>
  <c r="L299" i="1"/>
  <c r="L298" i="1"/>
  <c r="L297" i="1"/>
  <c r="L296" i="1"/>
  <c r="L295" i="1"/>
  <c r="L294" i="1"/>
  <c r="L293" i="1"/>
  <c r="L292" i="1"/>
  <c r="L291" i="1"/>
  <c r="L290" i="1"/>
  <c r="L289" i="1"/>
  <c r="L288" i="1"/>
  <c r="L287" i="1"/>
  <c r="L286" i="1"/>
  <c r="L285" i="1"/>
  <c r="L284" i="1"/>
  <c r="L271" i="1"/>
  <c r="L270" i="1"/>
  <c r="L269" i="1"/>
  <c r="L268" i="1"/>
  <c r="L267" i="1"/>
  <c r="L266" i="1"/>
  <c r="L265" i="1"/>
  <c r="L264" i="1"/>
  <c r="L263" i="1"/>
  <c r="L262" i="1"/>
  <c r="L261" i="1"/>
  <c r="L260" i="1"/>
  <c r="L259" i="1"/>
  <c r="L258" i="1"/>
  <c r="L257" i="1"/>
  <c r="L256" i="1"/>
  <c r="L248" i="1"/>
  <c r="L247" i="1"/>
  <c r="L246" i="1"/>
  <c r="L245" i="1"/>
  <c r="L244" i="1"/>
  <c r="L243" i="1"/>
  <c r="L242" i="1"/>
  <c r="L241" i="1"/>
  <c r="L240" i="1"/>
  <c r="L239" i="1"/>
  <c r="L238" i="1"/>
  <c r="L237" i="1"/>
  <c r="L236" i="1"/>
  <c r="L235" i="1"/>
  <c r="L234" i="1"/>
  <c r="L233" i="1"/>
  <c r="L232" i="1"/>
  <c r="L231" i="1"/>
  <c r="L224" i="1"/>
  <c r="L223" i="1"/>
  <c r="L222" i="1"/>
  <c r="L221" i="1"/>
  <c r="L220" i="1"/>
  <c r="L219" i="1"/>
  <c r="L218" i="1"/>
  <c r="L217" i="1"/>
  <c r="L216" i="1"/>
  <c r="L215" i="1"/>
  <c r="L214" i="1"/>
  <c r="L213" i="1"/>
  <c r="L212" i="1"/>
  <c r="L211" i="1"/>
  <c r="L210" i="1"/>
  <c r="L209" i="1"/>
  <c r="L208" i="1"/>
  <c r="L207" i="1"/>
  <c r="L206" i="1"/>
  <c r="L196" i="1"/>
  <c r="L195" i="1"/>
  <c r="L194" i="1"/>
  <c r="L193" i="1"/>
  <c r="L192" i="1"/>
  <c r="L191" i="1"/>
  <c r="L190" i="1"/>
  <c r="L189" i="1"/>
  <c r="L188" i="1"/>
  <c r="L187" i="1"/>
  <c r="L186" i="1"/>
  <c r="L185" i="1"/>
  <c r="L184" i="1"/>
  <c r="L183" i="1"/>
  <c r="L182" i="1"/>
  <c r="L173" i="1"/>
  <c r="L172" i="1"/>
  <c r="L171" i="1"/>
  <c r="L170" i="1"/>
  <c r="L169" i="1"/>
  <c r="L168" i="1"/>
  <c r="L167" i="1"/>
  <c r="L166" i="1"/>
  <c r="L165" i="1"/>
  <c r="L164" i="1"/>
  <c r="L163" i="1"/>
  <c r="L162" i="1"/>
  <c r="L161" i="1"/>
  <c r="L160" i="1"/>
  <c r="L159" i="1"/>
  <c r="L158" i="1"/>
  <c r="L157" i="1"/>
  <c r="L156" i="1"/>
  <c r="L146" i="1"/>
  <c r="L145" i="1"/>
  <c r="L144" i="1"/>
  <c r="L143" i="1"/>
  <c r="L142" i="1"/>
  <c r="L141" i="1"/>
  <c r="L140" i="1"/>
  <c r="L139" i="1"/>
  <c r="L138" i="1"/>
  <c r="L137" i="1"/>
  <c r="L136" i="1"/>
  <c r="L135" i="1"/>
  <c r="L134" i="1"/>
  <c r="L133" i="1"/>
  <c r="L132" i="1"/>
  <c r="L131" i="1"/>
  <c r="L130" i="1"/>
  <c r="L124" i="1"/>
  <c r="L123" i="1"/>
  <c r="L122" i="1"/>
  <c r="L121" i="1"/>
  <c r="L120" i="1"/>
  <c r="L119" i="1"/>
  <c r="L118" i="1"/>
  <c r="L117" i="1"/>
  <c r="L116" i="1"/>
  <c r="L115" i="1"/>
  <c r="L114" i="1"/>
  <c r="L113" i="1"/>
  <c r="L112" i="1"/>
  <c r="L111" i="1"/>
  <c r="L110" i="1"/>
  <c r="L109" i="1"/>
  <c r="L108" i="1"/>
  <c r="L100" i="1"/>
  <c r="L99" i="1"/>
  <c r="L98" i="1"/>
  <c r="L97" i="1"/>
  <c r="L96" i="1"/>
  <c r="L95" i="1"/>
  <c r="L94" i="1"/>
  <c r="L93" i="1"/>
  <c r="L92" i="1"/>
  <c r="L91" i="1"/>
  <c r="L90" i="1"/>
  <c r="L89" i="1"/>
  <c r="L88" i="1"/>
  <c r="L87" i="1"/>
  <c r="L86" i="1"/>
  <c r="L85" i="1"/>
  <c r="L84" i="1"/>
  <c r="L83" i="1"/>
  <c r="L82" i="1"/>
  <c r="L81" i="1"/>
  <c r="L80" i="1"/>
  <c r="L79" i="1"/>
  <c r="L71" i="1"/>
  <c r="L70" i="1"/>
  <c r="L69" i="1"/>
  <c r="L68" i="1"/>
  <c r="L67" i="1"/>
  <c r="L66" i="1"/>
  <c r="L65" i="1"/>
  <c r="L64" i="1"/>
  <c r="L63" i="1"/>
  <c r="L62" i="1"/>
  <c r="L61" i="1"/>
  <c r="L60" i="1"/>
  <c r="L59" i="1"/>
  <c r="L58" i="1"/>
  <c r="L57" i="1"/>
  <c r="L56" i="1"/>
  <c r="L55" i="1"/>
  <c r="L54" i="1"/>
  <c r="L53" i="1"/>
  <c r="L52" i="1"/>
  <c r="L47" i="1"/>
  <c r="L46" i="1"/>
  <c r="L45" i="1"/>
  <c r="L44" i="1"/>
  <c r="L43" i="1"/>
  <c r="L42" i="1"/>
  <c r="L41" i="1"/>
  <c r="L40" i="1"/>
  <c r="L39" i="1"/>
  <c r="L38" i="1"/>
  <c r="L37" i="1"/>
  <c r="L36" i="1"/>
  <c r="L35" i="1"/>
  <c r="L34" i="1"/>
  <c r="L33" i="1"/>
  <c r="L32" i="1"/>
  <c r="L31" i="1"/>
  <c r="L30" i="1"/>
  <c r="L29" i="1"/>
  <c r="L28" i="1"/>
  <c r="L27" i="1"/>
  <c r="L17" i="1"/>
  <c r="L16" i="1"/>
  <c r="L15" i="1"/>
  <c r="L14" i="1"/>
  <c r="L13" i="1"/>
  <c r="L12" i="1"/>
  <c r="L11" i="1"/>
  <c r="L10" i="1"/>
  <c r="L9" i="1"/>
  <c r="L8" i="1"/>
  <c r="L7" i="1"/>
  <c r="L6" i="1"/>
  <c r="L5" i="1"/>
  <c r="L4" i="1"/>
  <c r="L3" i="1"/>
  <c r="L2" i="1"/>
  <c r="M816" i="1"/>
  <c r="M790" i="1"/>
  <c r="M764" i="1"/>
  <c r="M737" i="1"/>
  <c r="M710" i="1"/>
  <c r="M683" i="1"/>
  <c r="M656" i="1"/>
  <c r="M629" i="1"/>
  <c r="M603" i="1"/>
  <c r="M577" i="1"/>
  <c r="M550" i="1"/>
  <c r="M523" i="1"/>
  <c r="M496" i="1"/>
  <c r="M469" i="1"/>
  <c r="M442" i="1"/>
  <c r="M415" i="1"/>
  <c r="M389" i="1"/>
  <c r="M363" i="1"/>
  <c r="M337" i="1"/>
  <c r="M311" i="1"/>
  <c r="M283" i="1"/>
  <c r="M255" i="1"/>
  <c r="M230" i="1"/>
  <c r="M205" i="1"/>
  <c r="M181" i="1"/>
  <c r="M155" i="1"/>
  <c r="M129" i="1"/>
  <c r="M107" i="1"/>
  <c r="M78" i="1"/>
  <c r="M51" i="1"/>
  <c r="M26" i="1"/>
  <c r="J78" i="1"/>
  <c r="AE816" i="1"/>
  <c r="AD816" i="1"/>
  <c r="AC816" i="1"/>
  <c r="Y816" i="1"/>
  <c r="W816" i="1"/>
  <c r="V816" i="1"/>
  <c r="U816" i="1"/>
  <c r="S816" i="1"/>
  <c r="O816" i="1"/>
  <c r="N816" i="1"/>
  <c r="L816" i="1"/>
  <c r="K816" i="1"/>
  <c r="J816" i="1"/>
  <c r="I816" i="1"/>
  <c r="H816" i="1"/>
  <c r="G816" i="1"/>
  <c r="F816" i="1"/>
  <c r="E816" i="1"/>
  <c r="B816" i="1"/>
  <c r="AE790" i="1"/>
  <c r="AD790" i="1"/>
  <c r="AC790" i="1"/>
  <c r="Y790" i="1"/>
  <c r="W790" i="1"/>
  <c r="V790" i="1"/>
  <c r="U790" i="1"/>
  <c r="S790" i="1"/>
  <c r="O790" i="1"/>
  <c r="N790" i="1"/>
  <c r="L790" i="1"/>
  <c r="K790" i="1"/>
  <c r="J790" i="1"/>
  <c r="I790" i="1"/>
  <c r="H790" i="1"/>
  <c r="G790" i="1"/>
  <c r="F790" i="1"/>
  <c r="E790" i="1"/>
  <c r="B790" i="1"/>
  <c r="AE764" i="1"/>
  <c r="AD764" i="1"/>
  <c r="AC764" i="1"/>
  <c r="Y764" i="1"/>
  <c r="W764" i="1"/>
  <c r="V764" i="1"/>
  <c r="U764" i="1"/>
  <c r="S764" i="1"/>
  <c r="O764" i="1"/>
  <c r="N764" i="1"/>
  <c r="L764" i="1"/>
  <c r="K764" i="1"/>
  <c r="J764" i="1"/>
  <c r="I764" i="1"/>
  <c r="H764" i="1"/>
  <c r="G764" i="1"/>
  <c r="F764" i="1"/>
  <c r="E764" i="1"/>
  <c r="B764" i="1"/>
  <c r="AE737" i="1"/>
  <c r="AD737" i="1"/>
  <c r="AC737" i="1"/>
  <c r="Y737" i="1"/>
  <c r="W737" i="1"/>
  <c r="V737" i="1"/>
  <c r="U737" i="1"/>
  <c r="S737" i="1"/>
  <c r="O737" i="1"/>
  <c r="N737" i="1"/>
  <c r="L737" i="1"/>
  <c r="K737" i="1"/>
  <c r="J737" i="1"/>
  <c r="I737" i="1"/>
  <c r="H737" i="1"/>
  <c r="G737" i="1"/>
  <c r="F737" i="1"/>
  <c r="E737" i="1"/>
  <c r="B737" i="1"/>
  <c r="AE710" i="1"/>
  <c r="AD710" i="1"/>
  <c r="AC710" i="1"/>
  <c r="Y710" i="1"/>
  <c r="W710" i="1"/>
  <c r="V710" i="1"/>
  <c r="U710" i="1"/>
  <c r="S710" i="1"/>
  <c r="O710" i="1"/>
  <c r="N710" i="1"/>
  <c r="L710" i="1"/>
  <c r="K710" i="1"/>
  <c r="J710" i="1"/>
  <c r="I710" i="1"/>
  <c r="H710" i="1"/>
  <c r="G710" i="1"/>
  <c r="F710" i="1"/>
  <c r="E710" i="1"/>
  <c r="B710" i="1"/>
  <c r="AE683" i="1"/>
  <c r="AD683" i="1"/>
  <c r="AC683" i="1"/>
  <c r="Y683" i="1"/>
  <c r="W683" i="1"/>
  <c r="V683" i="1"/>
  <c r="U683" i="1"/>
  <c r="S683" i="1"/>
  <c r="O683" i="1"/>
  <c r="N683" i="1"/>
  <c r="L683" i="1"/>
  <c r="K683" i="1"/>
  <c r="J683" i="1"/>
  <c r="I683" i="1"/>
  <c r="H683" i="1"/>
  <c r="G683" i="1"/>
  <c r="F683" i="1"/>
  <c r="E683" i="1"/>
  <c r="B683" i="1"/>
  <c r="AE656" i="1"/>
  <c r="AD656" i="1"/>
  <c r="AC656" i="1"/>
  <c r="Y656" i="1"/>
  <c r="W656" i="1"/>
  <c r="V656" i="1"/>
  <c r="U656" i="1"/>
  <c r="S656" i="1"/>
  <c r="O656" i="1"/>
  <c r="N656" i="1"/>
  <c r="L656" i="1"/>
  <c r="K656" i="1"/>
  <c r="J656" i="1"/>
  <c r="I656" i="1"/>
  <c r="H656" i="1"/>
  <c r="G656" i="1"/>
  <c r="F656" i="1"/>
  <c r="E656" i="1"/>
  <c r="B656" i="1"/>
  <c r="AE629" i="1"/>
  <c r="AD629" i="1"/>
  <c r="AC629" i="1"/>
  <c r="Y629" i="1"/>
  <c r="W629" i="1"/>
  <c r="V629" i="1"/>
  <c r="U629" i="1"/>
  <c r="S629" i="1"/>
  <c r="O629" i="1"/>
  <c r="N629" i="1"/>
  <c r="L629" i="1"/>
  <c r="K629" i="1"/>
  <c r="J629" i="1"/>
  <c r="I629" i="1"/>
  <c r="H629" i="1"/>
  <c r="G629" i="1"/>
  <c r="F629" i="1"/>
  <c r="E629" i="1"/>
  <c r="B629" i="1"/>
  <c r="AE603" i="1"/>
  <c r="AD603" i="1"/>
  <c r="AC603" i="1"/>
  <c r="Y603" i="1"/>
  <c r="W603" i="1"/>
  <c r="V603" i="1"/>
  <c r="U603" i="1"/>
  <c r="S603" i="1"/>
  <c r="O603" i="1"/>
  <c r="N603" i="1"/>
  <c r="L603" i="1"/>
  <c r="K603" i="1"/>
  <c r="J603" i="1"/>
  <c r="I603" i="1"/>
  <c r="H603" i="1"/>
  <c r="G603" i="1"/>
  <c r="F603" i="1"/>
  <c r="E603" i="1"/>
  <c r="B603" i="1"/>
  <c r="AE577" i="1"/>
  <c r="AD577" i="1"/>
  <c r="AC577" i="1"/>
  <c r="Y577" i="1"/>
  <c r="W577" i="1"/>
  <c r="V577" i="1"/>
  <c r="U577" i="1"/>
  <c r="S577" i="1"/>
  <c r="O577" i="1"/>
  <c r="N577" i="1"/>
  <c r="L577" i="1"/>
  <c r="K577" i="1"/>
  <c r="J577" i="1"/>
  <c r="I577" i="1"/>
  <c r="H577" i="1"/>
  <c r="G577" i="1"/>
  <c r="F577" i="1"/>
  <c r="E577" i="1"/>
  <c r="B577" i="1"/>
  <c r="AE550" i="1"/>
  <c r="AD550" i="1"/>
  <c r="AC550" i="1"/>
  <c r="Y550" i="1"/>
  <c r="W550" i="1"/>
  <c r="V550" i="1"/>
  <c r="U550" i="1"/>
  <c r="S550" i="1"/>
  <c r="O550" i="1"/>
  <c r="N550" i="1"/>
  <c r="L550" i="1"/>
  <c r="K550" i="1"/>
  <c r="J550" i="1"/>
  <c r="I550" i="1"/>
  <c r="H550" i="1"/>
  <c r="G550" i="1"/>
  <c r="F550" i="1"/>
  <c r="E550" i="1"/>
  <c r="B550" i="1"/>
  <c r="AE523" i="1"/>
  <c r="AD523" i="1"/>
  <c r="AC523" i="1"/>
  <c r="Y523" i="1"/>
  <c r="W523" i="1"/>
  <c r="V523" i="1"/>
  <c r="U523" i="1"/>
  <c r="S523" i="1"/>
  <c r="O523" i="1"/>
  <c r="N523" i="1"/>
  <c r="L523" i="1"/>
  <c r="K523" i="1"/>
  <c r="J523" i="1"/>
  <c r="I523" i="1"/>
  <c r="H523" i="1"/>
  <c r="G523" i="1"/>
  <c r="F523" i="1"/>
  <c r="E523" i="1"/>
  <c r="B523" i="1"/>
  <c r="AE496" i="1"/>
  <c r="AD496" i="1"/>
  <c r="AC496" i="1"/>
  <c r="Y496" i="1"/>
  <c r="W496" i="1"/>
  <c r="V496" i="1"/>
  <c r="U496" i="1"/>
  <c r="S496" i="1"/>
  <c r="O496" i="1"/>
  <c r="N496" i="1"/>
  <c r="L496" i="1"/>
  <c r="K496" i="1"/>
  <c r="J496" i="1"/>
  <c r="I496" i="1"/>
  <c r="H496" i="1"/>
  <c r="G496" i="1"/>
  <c r="F496" i="1"/>
  <c r="E496" i="1"/>
  <c r="B496" i="1"/>
  <c r="AE469" i="1"/>
  <c r="AD469" i="1"/>
  <c r="AC469" i="1"/>
  <c r="Y469" i="1"/>
  <c r="W469" i="1"/>
  <c r="V469" i="1"/>
  <c r="U469" i="1"/>
  <c r="S469" i="1"/>
  <c r="O469" i="1"/>
  <c r="N469" i="1"/>
  <c r="L469" i="1"/>
  <c r="K469" i="1"/>
  <c r="J469" i="1"/>
  <c r="I469" i="1"/>
  <c r="H469" i="1"/>
  <c r="G469" i="1"/>
  <c r="F469" i="1"/>
  <c r="E469" i="1"/>
  <c r="B469" i="1"/>
  <c r="AE442" i="1"/>
  <c r="AD442" i="1"/>
  <c r="AC442" i="1"/>
  <c r="Y442" i="1"/>
  <c r="W442" i="1"/>
  <c r="V442" i="1"/>
  <c r="U442" i="1"/>
  <c r="S442" i="1"/>
  <c r="O442" i="1"/>
  <c r="N442" i="1"/>
  <c r="L442" i="1"/>
  <c r="K442" i="1"/>
  <c r="J442" i="1"/>
  <c r="I442" i="1"/>
  <c r="H442" i="1"/>
  <c r="G442" i="1"/>
  <c r="F442" i="1"/>
  <c r="E442" i="1"/>
  <c r="B442" i="1"/>
  <c r="AE415" i="1"/>
  <c r="AD415" i="1"/>
  <c r="AC415" i="1"/>
  <c r="Y415" i="1"/>
  <c r="W415" i="1"/>
  <c r="V415" i="1"/>
  <c r="U415" i="1"/>
  <c r="S415" i="1"/>
  <c r="O415" i="1"/>
  <c r="N415" i="1"/>
  <c r="L415" i="1"/>
  <c r="K415" i="1"/>
  <c r="J415" i="1"/>
  <c r="I415" i="1"/>
  <c r="H415" i="1"/>
  <c r="G415" i="1"/>
  <c r="F415" i="1"/>
  <c r="E415" i="1"/>
  <c r="B415" i="1"/>
  <c r="AE389" i="1"/>
  <c r="AD389" i="1"/>
  <c r="AC389" i="1"/>
  <c r="Y389" i="1"/>
  <c r="W389" i="1"/>
  <c r="V389" i="1"/>
  <c r="U389" i="1"/>
  <c r="S389" i="1"/>
  <c r="O389" i="1"/>
  <c r="N389" i="1"/>
  <c r="L389" i="1"/>
  <c r="K389" i="1"/>
  <c r="J389" i="1"/>
  <c r="I389" i="1"/>
  <c r="H389" i="1"/>
  <c r="G389" i="1"/>
  <c r="F389" i="1"/>
  <c r="E389" i="1"/>
  <c r="B389" i="1"/>
  <c r="AE363" i="1"/>
  <c r="AD363" i="1"/>
  <c r="AC363" i="1"/>
  <c r="Y363" i="1"/>
  <c r="W363" i="1"/>
  <c r="V363" i="1"/>
  <c r="U363" i="1"/>
  <c r="S363" i="1"/>
  <c r="O363" i="1"/>
  <c r="N363" i="1"/>
  <c r="L363" i="1"/>
  <c r="K363" i="1"/>
  <c r="J363" i="1"/>
  <c r="I363" i="1"/>
  <c r="H363" i="1"/>
  <c r="G363" i="1"/>
  <c r="F363" i="1"/>
  <c r="E363" i="1"/>
  <c r="B363" i="1"/>
  <c r="AE337" i="1"/>
  <c r="AD337" i="1"/>
  <c r="AC337" i="1"/>
  <c r="Y337" i="1"/>
  <c r="W337" i="1"/>
  <c r="V337" i="1"/>
  <c r="U337" i="1"/>
  <c r="S337" i="1"/>
  <c r="O337" i="1"/>
  <c r="N337" i="1"/>
  <c r="L337" i="1"/>
  <c r="K337" i="1"/>
  <c r="J337" i="1"/>
  <c r="I337" i="1"/>
  <c r="H337" i="1"/>
  <c r="G337" i="1"/>
  <c r="F337" i="1"/>
  <c r="E337" i="1"/>
  <c r="B337" i="1"/>
  <c r="AE311" i="1"/>
  <c r="AD311" i="1"/>
  <c r="AC311" i="1"/>
  <c r="Y311" i="1"/>
  <c r="W311" i="1"/>
  <c r="V311" i="1"/>
  <c r="U311" i="1"/>
  <c r="S311" i="1"/>
  <c r="O311" i="1"/>
  <c r="N311" i="1"/>
  <c r="L311" i="1"/>
  <c r="K311" i="1"/>
  <c r="J311" i="1"/>
  <c r="I311" i="1"/>
  <c r="H311" i="1"/>
  <c r="G311" i="1"/>
  <c r="F311" i="1"/>
  <c r="E311" i="1"/>
  <c r="B311" i="1"/>
  <c r="AE283" i="1"/>
  <c r="AD283" i="1"/>
  <c r="AC283" i="1"/>
  <c r="Y283" i="1"/>
  <c r="W283" i="1"/>
  <c r="V283" i="1"/>
  <c r="U283" i="1"/>
  <c r="S283" i="1"/>
  <c r="O283" i="1"/>
  <c r="N283" i="1"/>
  <c r="L283" i="1"/>
  <c r="K283" i="1"/>
  <c r="J283" i="1"/>
  <c r="I283" i="1"/>
  <c r="H283" i="1"/>
  <c r="G283" i="1"/>
  <c r="F283" i="1"/>
  <c r="E283" i="1"/>
  <c r="B283" i="1"/>
  <c r="AE255" i="1"/>
  <c r="AD255" i="1"/>
  <c r="AC255" i="1"/>
  <c r="Y255" i="1"/>
  <c r="W255" i="1"/>
  <c r="V255" i="1"/>
  <c r="U255" i="1"/>
  <c r="S255" i="1"/>
  <c r="O255" i="1"/>
  <c r="N255" i="1"/>
  <c r="L255" i="1"/>
  <c r="K255" i="1"/>
  <c r="J255" i="1"/>
  <c r="I255" i="1"/>
  <c r="H255" i="1"/>
  <c r="G255" i="1"/>
  <c r="F255" i="1"/>
  <c r="E255" i="1"/>
  <c r="B255" i="1"/>
  <c r="AE230" i="1"/>
  <c r="AD230" i="1"/>
  <c r="AC230" i="1"/>
  <c r="Y230" i="1"/>
  <c r="W230" i="1"/>
  <c r="V230" i="1"/>
  <c r="U230" i="1"/>
  <c r="S230" i="1"/>
  <c r="O230" i="1"/>
  <c r="N230" i="1"/>
  <c r="L230" i="1"/>
  <c r="K230" i="1"/>
  <c r="J230" i="1"/>
  <c r="I230" i="1"/>
  <c r="H230" i="1"/>
  <c r="G230" i="1"/>
  <c r="F230" i="1"/>
  <c r="E230" i="1"/>
  <c r="B230" i="1"/>
  <c r="AE205" i="1"/>
  <c r="AD205" i="1"/>
  <c r="AC205" i="1"/>
  <c r="Y205" i="1"/>
  <c r="W205" i="1"/>
  <c r="V205" i="1"/>
  <c r="U205" i="1"/>
  <c r="S205" i="1"/>
  <c r="O205" i="1"/>
  <c r="N205" i="1"/>
  <c r="L205" i="1"/>
  <c r="K205" i="1"/>
  <c r="J205" i="1"/>
  <c r="I205" i="1"/>
  <c r="H205" i="1"/>
  <c r="G205" i="1"/>
  <c r="F205" i="1"/>
  <c r="E205" i="1"/>
  <c r="B205" i="1"/>
  <c r="AE181" i="1"/>
  <c r="AD181" i="1"/>
  <c r="AC181" i="1"/>
  <c r="Y181" i="1"/>
  <c r="W181" i="1"/>
  <c r="V181" i="1"/>
  <c r="U181" i="1"/>
  <c r="S181" i="1"/>
  <c r="O181" i="1"/>
  <c r="N181" i="1"/>
  <c r="L181" i="1"/>
  <c r="K181" i="1"/>
  <c r="J181" i="1"/>
  <c r="I181" i="1"/>
  <c r="H181" i="1"/>
  <c r="G181" i="1"/>
  <c r="F181" i="1"/>
  <c r="E181" i="1"/>
  <c r="B181" i="1"/>
  <c r="AE155" i="1"/>
  <c r="AE178" i="1" s="1"/>
  <c r="AD155" i="1"/>
  <c r="AC155" i="1"/>
  <c r="Y155" i="1"/>
  <c r="W155" i="1"/>
  <c r="V155" i="1"/>
  <c r="U155" i="1"/>
  <c r="S155" i="1"/>
  <c r="O155" i="1"/>
  <c r="N155" i="1"/>
  <c r="L155" i="1"/>
  <c r="K155" i="1"/>
  <c r="J155" i="1"/>
  <c r="I155" i="1"/>
  <c r="H155" i="1"/>
  <c r="G155" i="1"/>
  <c r="F155" i="1"/>
  <c r="E155" i="1"/>
  <c r="B155" i="1"/>
  <c r="AE129" i="1"/>
  <c r="AD129" i="1"/>
  <c r="AC129" i="1"/>
  <c r="Y129" i="1"/>
  <c r="W129" i="1"/>
  <c r="V129" i="1"/>
  <c r="U129" i="1"/>
  <c r="S129" i="1"/>
  <c r="O129" i="1"/>
  <c r="N129" i="1"/>
  <c r="L129" i="1"/>
  <c r="K129" i="1"/>
  <c r="J129" i="1"/>
  <c r="I129" i="1"/>
  <c r="H129" i="1"/>
  <c r="G129" i="1"/>
  <c r="F129" i="1"/>
  <c r="F153" i="1" s="1"/>
  <c r="E129" i="1"/>
  <c r="B129" i="1"/>
  <c r="AE107" i="1"/>
  <c r="AD107" i="1"/>
  <c r="AC107" i="1"/>
  <c r="Y107" i="1"/>
  <c r="W107" i="1"/>
  <c r="V107" i="1"/>
  <c r="U107" i="1"/>
  <c r="S107" i="1"/>
  <c r="O107" i="1"/>
  <c r="N107" i="1"/>
  <c r="L107" i="1"/>
  <c r="K107" i="1"/>
  <c r="J107" i="1"/>
  <c r="I107" i="1"/>
  <c r="H107" i="1"/>
  <c r="G107" i="1"/>
  <c r="F107" i="1"/>
  <c r="E107" i="1"/>
  <c r="B107" i="1"/>
  <c r="AE78" i="1"/>
  <c r="AE102" i="1" s="1"/>
  <c r="AD78" i="1"/>
  <c r="AC78" i="1"/>
  <c r="Y78" i="1"/>
  <c r="W78" i="1"/>
  <c r="V78" i="1"/>
  <c r="U78" i="1"/>
  <c r="S78" i="1"/>
  <c r="O78" i="1"/>
  <c r="N78" i="1"/>
  <c r="L78" i="1"/>
  <c r="K78" i="1"/>
  <c r="I78" i="1"/>
  <c r="H78" i="1"/>
  <c r="G78" i="1"/>
  <c r="F78" i="1"/>
  <c r="E78" i="1"/>
  <c r="B78" i="1"/>
  <c r="AE51" i="1"/>
  <c r="AD51" i="1"/>
  <c r="AC51" i="1"/>
  <c r="Y51" i="1"/>
  <c r="W51" i="1"/>
  <c r="V51" i="1"/>
  <c r="U51" i="1"/>
  <c r="S51" i="1"/>
  <c r="O51" i="1"/>
  <c r="N51" i="1"/>
  <c r="L51" i="1"/>
  <c r="K51" i="1"/>
  <c r="J51" i="1"/>
  <c r="I51" i="1"/>
  <c r="H51" i="1"/>
  <c r="G51" i="1"/>
  <c r="F51" i="1"/>
  <c r="E51" i="1"/>
  <c r="B51" i="1"/>
  <c r="AE26" i="1"/>
  <c r="AD26" i="1"/>
  <c r="AC26" i="1"/>
  <c r="Y26" i="1"/>
  <c r="W26" i="1"/>
  <c r="V26" i="1"/>
  <c r="U26" i="1"/>
  <c r="S26" i="1"/>
  <c r="O26" i="1"/>
  <c r="N26" i="1"/>
  <c r="L26" i="1"/>
  <c r="K26" i="1"/>
  <c r="J26" i="1"/>
  <c r="I26" i="1"/>
  <c r="H26" i="1"/>
  <c r="G26" i="1"/>
  <c r="F26" i="1"/>
  <c r="E26" i="1"/>
  <c r="B26" i="1"/>
  <c r="C3" i="5"/>
  <c r="Y838" i="1"/>
  <c r="Y837" i="1"/>
  <c r="Y836" i="1"/>
  <c r="Y835" i="1"/>
  <c r="Y834" i="1"/>
  <c r="Y833" i="1"/>
  <c r="Y832" i="1"/>
  <c r="Y831" i="1"/>
  <c r="Y830" i="1"/>
  <c r="Y829" i="1"/>
  <c r="Y828" i="1"/>
  <c r="Y827" i="1"/>
  <c r="Y826" i="1"/>
  <c r="Y825" i="1"/>
  <c r="Y824" i="1"/>
  <c r="Y823" i="1"/>
  <c r="Y822" i="1"/>
  <c r="Y821" i="1"/>
  <c r="Y820" i="1"/>
  <c r="Y819" i="1"/>
  <c r="Y818" i="1"/>
  <c r="Y817" i="1"/>
  <c r="Y812" i="1"/>
  <c r="Y811" i="1"/>
  <c r="Y810" i="1"/>
  <c r="Y809" i="1"/>
  <c r="Y808" i="1"/>
  <c r="Y807" i="1"/>
  <c r="Y806" i="1"/>
  <c r="Y805" i="1"/>
  <c r="Y804" i="1"/>
  <c r="Y803" i="1"/>
  <c r="Y802" i="1"/>
  <c r="Y801" i="1"/>
  <c r="Y800" i="1"/>
  <c r="Y799" i="1"/>
  <c r="Y798" i="1"/>
  <c r="Y797" i="1"/>
  <c r="Y796" i="1"/>
  <c r="Y795" i="1"/>
  <c r="Y794" i="1"/>
  <c r="Y793" i="1"/>
  <c r="Y792" i="1"/>
  <c r="Y791" i="1"/>
  <c r="Y786" i="1"/>
  <c r="Y785" i="1"/>
  <c r="Y784" i="1"/>
  <c r="Y783" i="1"/>
  <c r="Y782" i="1"/>
  <c r="Y781" i="1"/>
  <c r="Y780" i="1"/>
  <c r="Y779" i="1"/>
  <c r="Y778" i="1"/>
  <c r="Y777" i="1"/>
  <c r="Y776" i="1"/>
  <c r="Y775" i="1"/>
  <c r="Y774" i="1"/>
  <c r="Y773" i="1"/>
  <c r="Y772" i="1"/>
  <c r="Y771" i="1"/>
  <c r="Y770" i="1"/>
  <c r="Y769" i="1"/>
  <c r="Y768" i="1"/>
  <c r="Y767" i="1"/>
  <c r="Y766" i="1"/>
  <c r="Y765" i="1"/>
  <c r="AE730" i="1"/>
  <c r="Y717" i="1" s="1"/>
  <c r="Y727" i="1"/>
  <c r="Y726" i="1"/>
  <c r="Y725" i="1"/>
  <c r="Y724" i="1"/>
  <c r="Y723" i="1"/>
  <c r="Y722" i="1"/>
  <c r="Y721" i="1"/>
  <c r="Y720" i="1"/>
  <c r="Y719" i="1"/>
  <c r="Y718" i="1"/>
  <c r="Y716" i="1"/>
  <c r="Y715" i="1"/>
  <c r="Y714" i="1"/>
  <c r="Y713" i="1"/>
  <c r="Y712" i="1"/>
  <c r="Y759" i="1"/>
  <c r="Y758" i="1"/>
  <c r="Y757" i="1"/>
  <c r="Y756" i="1"/>
  <c r="Y755" i="1"/>
  <c r="Y754" i="1"/>
  <c r="Y753" i="1"/>
  <c r="Y752" i="1"/>
  <c r="Y751" i="1"/>
  <c r="Y750" i="1"/>
  <c r="Y749" i="1"/>
  <c r="Y748" i="1"/>
  <c r="Y747" i="1"/>
  <c r="Y746" i="1"/>
  <c r="Y745" i="1"/>
  <c r="Y744" i="1"/>
  <c r="Y743" i="1"/>
  <c r="Y742" i="1"/>
  <c r="Y741" i="1"/>
  <c r="Y740" i="1"/>
  <c r="Y739" i="1"/>
  <c r="Y738" i="1"/>
  <c r="Y711" i="1"/>
  <c r="Y705" i="1"/>
  <c r="Y704" i="1"/>
  <c r="Y703" i="1"/>
  <c r="Y702" i="1"/>
  <c r="Y701" i="1"/>
  <c r="Y700" i="1"/>
  <c r="Y699" i="1"/>
  <c r="Y698" i="1"/>
  <c r="Y697" i="1"/>
  <c r="Y696" i="1"/>
  <c r="Y695" i="1"/>
  <c r="Y694" i="1"/>
  <c r="Y693" i="1"/>
  <c r="Y692" i="1"/>
  <c r="Y691" i="1"/>
  <c r="Y690" i="1"/>
  <c r="Y689" i="1"/>
  <c r="Y688" i="1"/>
  <c r="Y687" i="1"/>
  <c r="Y686" i="1"/>
  <c r="Y685" i="1"/>
  <c r="Y684" i="1"/>
  <c r="Y678" i="1"/>
  <c r="Y677" i="1"/>
  <c r="Y676" i="1"/>
  <c r="Y675" i="1"/>
  <c r="Y674" i="1"/>
  <c r="Y673" i="1"/>
  <c r="Y672" i="1"/>
  <c r="Y671" i="1"/>
  <c r="Y670" i="1"/>
  <c r="Y669" i="1"/>
  <c r="Y668" i="1"/>
  <c r="Y667" i="1"/>
  <c r="Y666" i="1"/>
  <c r="Y665" i="1"/>
  <c r="Y664" i="1"/>
  <c r="Y663" i="1"/>
  <c r="Y662" i="1"/>
  <c r="Y661" i="1"/>
  <c r="Y660" i="1"/>
  <c r="Y659" i="1"/>
  <c r="Y658" i="1"/>
  <c r="Y657" i="1"/>
  <c r="AE646" i="1"/>
  <c r="AE645" i="1"/>
  <c r="Y644" i="1" s="1"/>
  <c r="Y651" i="1"/>
  <c r="Y650" i="1"/>
  <c r="Y649" i="1"/>
  <c r="Y648" i="1"/>
  <c r="Y647" i="1"/>
  <c r="Y646" i="1"/>
  <c r="Y645" i="1"/>
  <c r="Y643" i="1"/>
  <c r="Y642" i="1"/>
  <c r="Y641" i="1"/>
  <c r="Y640" i="1"/>
  <c r="Y638" i="1"/>
  <c r="Y637" i="1"/>
  <c r="Y636" i="1"/>
  <c r="Y635" i="1"/>
  <c r="Y634" i="1"/>
  <c r="Y633" i="1"/>
  <c r="Y632" i="1"/>
  <c r="Y631" i="1"/>
  <c r="Y630" i="1"/>
  <c r="Y625" i="1"/>
  <c r="Y624" i="1"/>
  <c r="Y623" i="1"/>
  <c r="Y622" i="1"/>
  <c r="Y621" i="1"/>
  <c r="Y620" i="1"/>
  <c r="Y619" i="1"/>
  <c r="Y618" i="1"/>
  <c r="Y617" i="1"/>
  <c r="Y616" i="1"/>
  <c r="Y615" i="1"/>
  <c r="Y614" i="1"/>
  <c r="Y613" i="1"/>
  <c r="Y612" i="1"/>
  <c r="Y611" i="1"/>
  <c r="Y610" i="1"/>
  <c r="Y609" i="1"/>
  <c r="Y608" i="1"/>
  <c r="Y607" i="1"/>
  <c r="Y606" i="1"/>
  <c r="Y605" i="1"/>
  <c r="Y604" i="1"/>
  <c r="Y599" i="1"/>
  <c r="Y598" i="1"/>
  <c r="Y597" i="1"/>
  <c r="Y596" i="1"/>
  <c r="Y595" i="1"/>
  <c r="Y594" i="1"/>
  <c r="Y593" i="1"/>
  <c r="Y592" i="1"/>
  <c r="Y591" i="1"/>
  <c r="Y590" i="1"/>
  <c r="Y589" i="1"/>
  <c r="Y588" i="1"/>
  <c r="Y587" i="1"/>
  <c r="Y586" i="1"/>
  <c r="Y585" i="1"/>
  <c r="Y584" i="1"/>
  <c r="Y583" i="1"/>
  <c r="Y582" i="1"/>
  <c r="Y581" i="1"/>
  <c r="Y580" i="1"/>
  <c r="Y579" i="1"/>
  <c r="Y578" i="1"/>
  <c r="Y572" i="1"/>
  <c r="Y571" i="1"/>
  <c r="Y570" i="1"/>
  <c r="Y569" i="1"/>
  <c r="Y568" i="1"/>
  <c r="Y567" i="1"/>
  <c r="Y566" i="1"/>
  <c r="Y565" i="1"/>
  <c r="Y564" i="1"/>
  <c r="Y563" i="1"/>
  <c r="Y562" i="1"/>
  <c r="Y561" i="1"/>
  <c r="Y560" i="1"/>
  <c r="Y559" i="1"/>
  <c r="Y558" i="1"/>
  <c r="Y557" i="1"/>
  <c r="Y556" i="1"/>
  <c r="Y555" i="1"/>
  <c r="Y554" i="1"/>
  <c r="Y553" i="1"/>
  <c r="Y552" i="1"/>
  <c r="Y551" i="1"/>
  <c r="Y545" i="1"/>
  <c r="Y544" i="1"/>
  <c r="Y543" i="1"/>
  <c r="Y542" i="1"/>
  <c r="Y541" i="1"/>
  <c r="Y540" i="1"/>
  <c r="Y539" i="1"/>
  <c r="Y538" i="1"/>
  <c r="Y537" i="1"/>
  <c r="Y536" i="1"/>
  <c r="Y535" i="1"/>
  <c r="Y534" i="1"/>
  <c r="Y533" i="1"/>
  <c r="Y532" i="1"/>
  <c r="Y531" i="1"/>
  <c r="Y530" i="1"/>
  <c r="Y529" i="1"/>
  <c r="Y528" i="1"/>
  <c r="Y527" i="1"/>
  <c r="Y526" i="1"/>
  <c r="Y525" i="1"/>
  <c r="Y524" i="1"/>
  <c r="Y497" i="1"/>
  <c r="Y518" i="1"/>
  <c r="Y517" i="1"/>
  <c r="Y516" i="1"/>
  <c r="Y515" i="1"/>
  <c r="Y514" i="1"/>
  <c r="Y513" i="1"/>
  <c r="Y512" i="1"/>
  <c r="Y511" i="1"/>
  <c r="Y510" i="1"/>
  <c r="Y509" i="1"/>
  <c r="Y508" i="1"/>
  <c r="Y507" i="1"/>
  <c r="Y506" i="1"/>
  <c r="Y505" i="1"/>
  <c r="Y504" i="1"/>
  <c r="Y503" i="1"/>
  <c r="Y502" i="1"/>
  <c r="Y501" i="1"/>
  <c r="Y500" i="1"/>
  <c r="Y499" i="1"/>
  <c r="Y498" i="1"/>
  <c r="Y491" i="1"/>
  <c r="Y490" i="1"/>
  <c r="Y489" i="1"/>
  <c r="Y488" i="1"/>
  <c r="Y487" i="1"/>
  <c r="Y486" i="1"/>
  <c r="Y485" i="1"/>
  <c r="Y484" i="1"/>
  <c r="Y483" i="1"/>
  <c r="Y482" i="1"/>
  <c r="Y481" i="1"/>
  <c r="Y480" i="1"/>
  <c r="Y479" i="1"/>
  <c r="Y478" i="1"/>
  <c r="Y477" i="1"/>
  <c r="Y476" i="1"/>
  <c r="Y475" i="1"/>
  <c r="Y474" i="1"/>
  <c r="Y473" i="1"/>
  <c r="Y472" i="1"/>
  <c r="Y471" i="1"/>
  <c r="Y470" i="1"/>
  <c r="Y459" i="1"/>
  <c r="Y458" i="1"/>
  <c r="Y457" i="1"/>
  <c r="Y456" i="1"/>
  <c r="Y455" i="1"/>
  <c r="Y454" i="1"/>
  <c r="Y453" i="1"/>
  <c r="Y452" i="1"/>
  <c r="Y451" i="1"/>
  <c r="Y450" i="1"/>
  <c r="Y449" i="1"/>
  <c r="Y448" i="1"/>
  <c r="Y447" i="1"/>
  <c r="Y446" i="1"/>
  <c r="Y445" i="1"/>
  <c r="Y444" i="1"/>
  <c r="Y443" i="1"/>
  <c r="Y416" i="1"/>
  <c r="Y437" i="1"/>
  <c r="Y436" i="1"/>
  <c r="Y435" i="1"/>
  <c r="Y434" i="1"/>
  <c r="Y433" i="1"/>
  <c r="Y432" i="1"/>
  <c r="Y431" i="1"/>
  <c r="Y430" i="1"/>
  <c r="Y429" i="1"/>
  <c r="Y428" i="1"/>
  <c r="Y427" i="1"/>
  <c r="Y426" i="1"/>
  <c r="Y425" i="1"/>
  <c r="Y424" i="1"/>
  <c r="Y423" i="1"/>
  <c r="Y422" i="1"/>
  <c r="Y421" i="1"/>
  <c r="Y420" i="1"/>
  <c r="Y419" i="1"/>
  <c r="Y418" i="1"/>
  <c r="Y417" i="1"/>
  <c r="Y411" i="1"/>
  <c r="Y410" i="1"/>
  <c r="Y409" i="1"/>
  <c r="Y408" i="1"/>
  <c r="Y407" i="1"/>
  <c r="Y406" i="1"/>
  <c r="Y405" i="1"/>
  <c r="Y404" i="1"/>
  <c r="Y403" i="1"/>
  <c r="Y402" i="1"/>
  <c r="Y401" i="1"/>
  <c r="Y400" i="1"/>
  <c r="Y399" i="1"/>
  <c r="Y398" i="1"/>
  <c r="Y397" i="1"/>
  <c r="Y396" i="1"/>
  <c r="Y395" i="1"/>
  <c r="Y394" i="1"/>
  <c r="Y393" i="1"/>
  <c r="Y392" i="1"/>
  <c r="Y391" i="1"/>
  <c r="Y390" i="1"/>
  <c r="Y359" i="1"/>
  <c r="Y358" i="1"/>
  <c r="Y357" i="1"/>
  <c r="Y356" i="1"/>
  <c r="Y355" i="1"/>
  <c r="Y354" i="1"/>
  <c r="Y353" i="1"/>
  <c r="Y352" i="1"/>
  <c r="Y351" i="1"/>
  <c r="Y350" i="1"/>
  <c r="Y349" i="1"/>
  <c r="Y348" i="1"/>
  <c r="Y347" i="1"/>
  <c r="Y346" i="1"/>
  <c r="Y345" i="1"/>
  <c r="Y344" i="1"/>
  <c r="Y343" i="1"/>
  <c r="Y342" i="1"/>
  <c r="Y341" i="1"/>
  <c r="Y340" i="1"/>
  <c r="Y339" i="1"/>
  <c r="Y338" i="1"/>
  <c r="Y385" i="1"/>
  <c r="Y384" i="1"/>
  <c r="Y383" i="1"/>
  <c r="Y382" i="1"/>
  <c r="Y381" i="1"/>
  <c r="Y380" i="1"/>
  <c r="Y379" i="1"/>
  <c r="Y378" i="1"/>
  <c r="Y377" i="1"/>
  <c r="Y376" i="1"/>
  <c r="Y375" i="1"/>
  <c r="Y374" i="1"/>
  <c r="Y373" i="1"/>
  <c r="Y372" i="1"/>
  <c r="Y371" i="1"/>
  <c r="Y370" i="1"/>
  <c r="Y369" i="1"/>
  <c r="Y368" i="1"/>
  <c r="Y367" i="1"/>
  <c r="Y366" i="1"/>
  <c r="Y365" i="1"/>
  <c r="Y364" i="1"/>
  <c r="Y333" i="1"/>
  <c r="Y332" i="1"/>
  <c r="Y331" i="1"/>
  <c r="Y330" i="1"/>
  <c r="Y329" i="1"/>
  <c r="Y328" i="1"/>
  <c r="Y327" i="1"/>
  <c r="Y326" i="1"/>
  <c r="Y325" i="1"/>
  <c r="Y324" i="1"/>
  <c r="Y323" i="1"/>
  <c r="Y322" i="1"/>
  <c r="Y321" i="1"/>
  <c r="Y320" i="1"/>
  <c r="Y319" i="1"/>
  <c r="Y318" i="1"/>
  <c r="Y317" i="1"/>
  <c r="Y316" i="1"/>
  <c r="Y315" i="1"/>
  <c r="Y314" i="1"/>
  <c r="Y313" i="1"/>
  <c r="Y312" i="1"/>
  <c r="Y305" i="1"/>
  <c r="Y304" i="1"/>
  <c r="Y303" i="1"/>
  <c r="Y302" i="1"/>
  <c r="Y301" i="1"/>
  <c r="Y300" i="1"/>
  <c r="Y299" i="1"/>
  <c r="Y298" i="1"/>
  <c r="Y297" i="1"/>
  <c r="Y296" i="1"/>
  <c r="Y295" i="1"/>
  <c r="Y294" i="1"/>
  <c r="Y293" i="1"/>
  <c r="Y292" i="1"/>
  <c r="Y291" i="1"/>
  <c r="Y290" i="1"/>
  <c r="Y289" i="1"/>
  <c r="Y288" i="1"/>
  <c r="Y287" i="1"/>
  <c r="Y286" i="1"/>
  <c r="Y285" i="1"/>
  <c r="Y284" i="1"/>
  <c r="Y277" i="1"/>
  <c r="Y276" i="1"/>
  <c r="Y275" i="1"/>
  <c r="Y274" i="1"/>
  <c r="Y273" i="1"/>
  <c r="Y272" i="1"/>
  <c r="Y271" i="1"/>
  <c r="Y270" i="1"/>
  <c r="Y269" i="1"/>
  <c r="Y268" i="1"/>
  <c r="Y267" i="1"/>
  <c r="Y266" i="1"/>
  <c r="Y265" i="1"/>
  <c r="Y264" i="1"/>
  <c r="Y263" i="1"/>
  <c r="Y262" i="1"/>
  <c r="Y261" i="1"/>
  <c r="Y260" i="1"/>
  <c r="Y259" i="1"/>
  <c r="Y258" i="1"/>
  <c r="Y257" i="1"/>
  <c r="Y256" i="1"/>
  <c r="Y252" i="1"/>
  <c r="Y251" i="1"/>
  <c r="Y250" i="1"/>
  <c r="Y249" i="1"/>
  <c r="Y248" i="1"/>
  <c r="Y247" i="1"/>
  <c r="Y246" i="1"/>
  <c r="Y245" i="1"/>
  <c r="Y244" i="1"/>
  <c r="Y243" i="1"/>
  <c r="Y242" i="1"/>
  <c r="Y241" i="1"/>
  <c r="Y240" i="1"/>
  <c r="Y239" i="1"/>
  <c r="Y238" i="1"/>
  <c r="Y237" i="1"/>
  <c r="Y236" i="1"/>
  <c r="Y235" i="1"/>
  <c r="Y234" i="1"/>
  <c r="Y233" i="1"/>
  <c r="Y232" i="1"/>
  <c r="Y231" i="1"/>
  <c r="Y227" i="1"/>
  <c r="Y226" i="1"/>
  <c r="Y225" i="1"/>
  <c r="Y224" i="1"/>
  <c r="Y223" i="1"/>
  <c r="Y222" i="1"/>
  <c r="Y221" i="1"/>
  <c r="Y220" i="1"/>
  <c r="Y219" i="1"/>
  <c r="Y218" i="1"/>
  <c r="Y217" i="1"/>
  <c r="Y216" i="1"/>
  <c r="Y215" i="1"/>
  <c r="Y214" i="1"/>
  <c r="Y213" i="1"/>
  <c r="Y212" i="1"/>
  <c r="Y211" i="1"/>
  <c r="Y210" i="1"/>
  <c r="Y209" i="1"/>
  <c r="Y208" i="1"/>
  <c r="Y207" i="1"/>
  <c r="Y206" i="1"/>
  <c r="Y200" i="1"/>
  <c r="Y199" i="1"/>
  <c r="Y198" i="1"/>
  <c r="Y197" i="1"/>
  <c r="Y196" i="1"/>
  <c r="Y195" i="1"/>
  <c r="Y194" i="1"/>
  <c r="Y193" i="1"/>
  <c r="Y192" i="1"/>
  <c r="Y191" i="1"/>
  <c r="Y190" i="1"/>
  <c r="Y189" i="1"/>
  <c r="Y188" i="1"/>
  <c r="Y187" i="1"/>
  <c r="Y186" i="1"/>
  <c r="Y185" i="1"/>
  <c r="Y184" i="1"/>
  <c r="Y183" i="1"/>
  <c r="Y182" i="1"/>
  <c r="Y177" i="1"/>
  <c r="Y176" i="1"/>
  <c r="Y175" i="1"/>
  <c r="Y174" i="1"/>
  <c r="Y173" i="1"/>
  <c r="Y172" i="1"/>
  <c r="Y171" i="1"/>
  <c r="Y170" i="1"/>
  <c r="Y169" i="1"/>
  <c r="Y168" i="1"/>
  <c r="Y167" i="1"/>
  <c r="Y166" i="1"/>
  <c r="Y165" i="1"/>
  <c r="Y164" i="1"/>
  <c r="Y163" i="1"/>
  <c r="Y162" i="1"/>
  <c r="Y161" i="1"/>
  <c r="Y160" i="1"/>
  <c r="Y159" i="1"/>
  <c r="Y158" i="1"/>
  <c r="Y157" i="1"/>
  <c r="Y156" i="1"/>
  <c r="Y151" i="1"/>
  <c r="Y150" i="1"/>
  <c r="Y149" i="1"/>
  <c r="Y148" i="1"/>
  <c r="Y146" i="1"/>
  <c r="Y145" i="1"/>
  <c r="Y144" i="1"/>
  <c r="Y143" i="1"/>
  <c r="Y141" i="1"/>
  <c r="Y140" i="1"/>
  <c r="Y139" i="1"/>
  <c r="Y138" i="1"/>
  <c r="Y137" i="1"/>
  <c r="Y136" i="1"/>
  <c r="Y135" i="1"/>
  <c r="Y134" i="1"/>
  <c r="Y133" i="1"/>
  <c r="Y132" i="1"/>
  <c r="Y131" i="1"/>
  <c r="Y130" i="1"/>
  <c r="Y125" i="1"/>
  <c r="Y124" i="1"/>
  <c r="Y123" i="1"/>
  <c r="Y122" i="1"/>
  <c r="Y121" i="1"/>
  <c r="Y120" i="1"/>
  <c r="Y119" i="1"/>
  <c r="Y118" i="1"/>
  <c r="Y117" i="1"/>
  <c r="Y116" i="1"/>
  <c r="Y115" i="1"/>
  <c r="Y114" i="1"/>
  <c r="Y113" i="1"/>
  <c r="Y112" i="1"/>
  <c r="Y111" i="1"/>
  <c r="Y110" i="1"/>
  <c r="Y109" i="1"/>
  <c r="Y108" i="1"/>
  <c r="L3" i="5" l="1"/>
  <c r="C359" i="7"/>
  <c r="D359" i="7" s="1"/>
  <c r="C8" i="7"/>
  <c r="D8" i="7" s="1"/>
  <c r="C16" i="7"/>
  <c r="D16" i="7" s="1"/>
  <c r="C24" i="7"/>
  <c r="D24" i="7" s="1"/>
  <c r="C32" i="7"/>
  <c r="D32" i="7" s="1"/>
  <c r="C40" i="7"/>
  <c r="D40" i="7" s="1"/>
  <c r="C48" i="7"/>
  <c r="D48" i="7" s="1"/>
  <c r="C56" i="7"/>
  <c r="D56" i="7" s="1"/>
  <c r="C64" i="7"/>
  <c r="D64" i="7" s="1"/>
  <c r="C72" i="7"/>
  <c r="D72" i="7" s="1"/>
  <c r="C80" i="7"/>
  <c r="D80" i="7" s="1"/>
  <c r="C88" i="7"/>
  <c r="D88" i="7" s="1"/>
  <c r="C96" i="7"/>
  <c r="D96" i="7" s="1"/>
  <c r="C104" i="7"/>
  <c r="D104" i="7" s="1"/>
  <c r="C112" i="7"/>
  <c r="D112" i="7" s="1"/>
  <c r="C120" i="7"/>
  <c r="D120" i="7" s="1"/>
  <c r="C128" i="7"/>
  <c r="D128" i="7" s="1"/>
  <c r="C136" i="7"/>
  <c r="D136" i="7" s="1"/>
  <c r="C144" i="7"/>
  <c r="D144" i="7" s="1"/>
  <c r="C152" i="7"/>
  <c r="D152" i="7" s="1"/>
  <c r="C160" i="7"/>
  <c r="D160" i="7" s="1"/>
  <c r="C168" i="7"/>
  <c r="D168" i="7" s="1"/>
  <c r="C176" i="7"/>
  <c r="D176" i="7" s="1"/>
  <c r="C184" i="7"/>
  <c r="D184" i="7" s="1"/>
  <c r="C192" i="7"/>
  <c r="D192" i="7" s="1"/>
  <c r="C200" i="7"/>
  <c r="D200" i="7" s="1"/>
  <c r="C208" i="7"/>
  <c r="D208" i="7" s="1"/>
  <c r="C216" i="7"/>
  <c r="D216" i="7" s="1"/>
  <c r="C224" i="7"/>
  <c r="D224" i="7" s="1"/>
  <c r="C232" i="7"/>
  <c r="D232" i="7" s="1"/>
  <c r="C240" i="7"/>
  <c r="D240" i="7" s="1"/>
  <c r="C248" i="7"/>
  <c r="D248" i="7" s="1"/>
  <c r="C256" i="7"/>
  <c r="D256" i="7" s="1"/>
  <c r="C264" i="7"/>
  <c r="D264" i="7" s="1"/>
  <c r="C272" i="7"/>
  <c r="D272" i="7" s="1"/>
  <c r="C288" i="7"/>
  <c r="D288" i="7" s="1"/>
  <c r="C296" i="7"/>
  <c r="D296" i="7" s="1"/>
  <c r="C304" i="7"/>
  <c r="D304" i="7" s="1"/>
  <c r="C312" i="7"/>
  <c r="D312" i="7" s="1"/>
  <c r="C320" i="7"/>
  <c r="D320" i="7" s="1"/>
  <c r="C336" i="7"/>
  <c r="D336" i="7" s="1"/>
  <c r="C344" i="7"/>
  <c r="D344" i="7" s="1"/>
  <c r="C352" i="7"/>
  <c r="D352" i="7" s="1"/>
  <c r="C360" i="7"/>
  <c r="D360" i="7" s="1"/>
  <c r="C9" i="7"/>
  <c r="D9" i="7" s="1"/>
  <c r="C17" i="7"/>
  <c r="D17" i="7" s="1"/>
  <c r="C25" i="7"/>
  <c r="D25" i="7" s="1"/>
  <c r="C33" i="7"/>
  <c r="D33" i="7" s="1"/>
  <c r="C41" i="7"/>
  <c r="D41" i="7" s="1"/>
  <c r="C49" i="7"/>
  <c r="D49" i="7" s="1"/>
  <c r="C57" i="7"/>
  <c r="D57" i="7" s="1"/>
  <c r="C65" i="7"/>
  <c r="D65" i="7" s="1"/>
  <c r="C73" i="7"/>
  <c r="D73" i="7" s="1"/>
  <c r="C81" i="7"/>
  <c r="D81" i="7" s="1"/>
  <c r="C89" i="7"/>
  <c r="D89" i="7" s="1"/>
  <c r="C97" i="7"/>
  <c r="D97" i="7" s="1"/>
  <c r="C105" i="7"/>
  <c r="D105" i="7" s="1"/>
  <c r="C113" i="7"/>
  <c r="D113" i="7" s="1"/>
  <c r="C121" i="7"/>
  <c r="D121" i="7" s="1"/>
  <c r="C129" i="7"/>
  <c r="D129" i="7" s="1"/>
  <c r="C137" i="7"/>
  <c r="D137" i="7" s="1"/>
  <c r="C145" i="7"/>
  <c r="D145" i="7" s="1"/>
  <c r="C153" i="7"/>
  <c r="D153" i="7" s="1"/>
  <c r="C161" i="7"/>
  <c r="D161" i="7" s="1"/>
  <c r="C169" i="7"/>
  <c r="D169" i="7" s="1"/>
  <c r="C177" i="7"/>
  <c r="D177" i="7" s="1"/>
  <c r="C185" i="7"/>
  <c r="D185" i="7" s="1"/>
  <c r="C193" i="7"/>
  <c r="D193" i="7" s="1"/>
  <c r="C201" i="7"/>
  <c r="D201" i="7" s="1"/>
  <c r="C209" i="7"/>
  <c r="D209" i="7" s="1"/>
  <c r="C217" i="7"/>
  <c r="D217" i="7" s="1"/>
  <c r="C225" i="7"/>
  <c r="D225" i="7" s="1"/>
  <c r="C233" i="7"/>
  <c r="D233" i="7" s="1"/>
  <c r="C241" i="7"/>
  <c r="D241" i="7" s="1"/>
  <c r="C249" i="7"/>
  <c r="D249" i="7" s="1"/>
  <c r="C265" i="7"/>
  <c r="D265" i="7" s="1"/>
  <c r="C273" i="7"/>
  <c r="D273" i="7" s="1"/>
  <c r="C281" i="7"/>
  <c r="D281" i="7" s="1"/>
  <c r="C289" i="7"/>
  <c r="D289" i="7" s="1"/>
  <c r="C297" i="7"/>
  <c r="D297" i="7" s="1"/>
  <c r="C305" i="7"/>
  <c r="D305" i="7" s="1"/>
  <c r="C313" i="7"/>
  <c r="D313" i="7" s="1"/>
  <c r="C321" i="7"/>
  <c r="D321" i="7" s="1"/>
  <c r="C329" i="7"/>
  <c r="D329" i="7" s="1"/>
  <c r="C337" i="7"/>
  <c r="D337" i="7" s="1"/>
  <c r="C345" i="7"/>
  <c r="D345" i="7" s="1"/>
  <c r="C353" i="7"/>
  <c r="D353" i="7" s="1"/>
  <c r="C361" i="7"/>
  <c r="D361" i="7" s="1"/>
  <c r="C18" i="7"/>
  <c r="D18" i="7" s="1"/>
  <c r="C26" i="7"/>
  <c r="D26" i="7" s="1"/>
  <c r="C34" i="7"/>
  <c r="D34" i="7" s="1"/>
  <c r="C42" i="7"/>
  <c r="D42" i="7" s="1"/>
  <c r="C50" i="7"/>
  <c r="D50" i="7" s="1"/>
  <c r="C58" i="7"/>
  <c r="D58" i="7" s="1"/>
  <c r="C66" i="7"/>
  <c r="D66" i="7" s="1"/>
  <c r="C82" i="7"/>
  <c r="D82" i="7" s="1"/>
  <c r="C90" i="7"/>
  <c r="D90" i="7" s="1"/>
  <c r="C98" i="7"/>
  <c r="D98" i="7" s="1"/>
  <c r="C106" i="7"/>
  <c r="D106" i="7" s="1"/>
  <c r="C114" i="7"/>
  <c r="D114" i="7" s="1"/>
  <c r="C122" i="7"/>
  <c r="D122" i="7" s="1"/>
  <c r="C130" i="7"/>
  <c r="D130" i="7" s="1"/>
  <c r="C138" i="7"/>
  <c r="D138" i="7" s="1"/>
  <c r="C146" i="7"/>
  <c r="D146" i="7" s="1"/>
  <c r="C154" i="7"/>
  <c r="D154" i="7" s="1"/>
  <c r="C162" i="7"/>
  <c r="D162" i="7" s="1"/>
  <c r="C170" i="7"/>
  <c r="D170" i="7" s="1"/>
  <c r="C178" i="7"/>
  <c r="D178" i="7" s="1"/>
  <c r="C194" i="7"/>
  <c r="D194" i="7" s="1"/>
  <c r="C202" i="7"/>
  <c r="D202" i="7" s="1"/>
  <c r="C210" i="7"/>
  <c r="D210" i="7" s="1"/>
  <c r="C218" i="7"/>
  <c r="D218" i="7" s="1"/>
  <c r="C226" i="7"/>
  <c r="D226" i="7" s="1"/>
  <c r="C234" i="7"/>
  <c r="D234" i="7" s="1"/>
  <c r="C242" i="7"/>
  <c r="D242" i="7" s="1"/>
  <c r="C250" i="7"/>
  <c r="D250" i="7" s="1"/>
  <c r="C258" i="7"/>
  <c r="D258" i="7" s="1"/>
  <c r="C266" i="7"/>
  <c r="D266" i="7" s="1"/>
  <c r="C274" i="7"/>
  <c r="D274" i="7" s="1"/>
  <c r="C290" i="7"/>
  <c r="D290" i="7" s="1"/>
  <c r="C298" i="7"/>
  <c r="D298" i="7" s="1"/>
  <c r="C306" i="7"/>
  <c r="D306" i="7" s="1"/>
  <c r="C314" i="7"/>
  <c r="D314" i="7" s="1"/>
  <c r="C330" i="7"/>
  <c r="D330" i="7" s="1"/>
  <c r="C338" i="7"/>
  <c r="D338" i="7" s="1"/>
  <c r="C346" i="7"/>
  <c r="D346" i="7" s="1"/>
  <c r="C354" i="7"/>
  <c r="D354" i="7" s="1"/>
  <c r="C362" i="7"/>
  <c r="D362" i="7" s="1"/>
  <c r="C3" i="7"/>
  <c r="D3" i="7" s="1"/>
  <c r="C11" i="7"/>
  <c r="D11" i="7" s="1"/>
  <c r="C19" i="7"/>
  <c r="D19" i="7" s="1"/>
  <c r="C27" i="7"/>
  <c r="D27" i="7" s="1"/>
  <c r="C35" i="7"/>
  <c r="D35" i="7" s="1"/>
  <c r="C43" i="7"/>
  <c r="D43" i="7" s="1"/>
  <c r="C51" i="7"/>
  <c r="D51" i="7" s="1"/>
  <c r="C59" i="7"/>
  <c r="D59" i="7" s="1"/>
  <c r="C67" i="7"/>
  <c r="D67" i="7" s="1"/>
  <c r="C75" i="7"/>
  <c r="D75" i="7" s="1"/>
  <c r="C83" i="7"/>
  <c r="D83" i="7" s="1"/>
  <c r="C91" i="7"/>
  <c r="D91" i="7" s="1"/>
  <c r="C99" i="7"/>
  <c r="D99" i="7" s="1"/>
  <c r="C107" i="7"/>
  <c r="D107" i="7" s="1"/>
  <c r="C115" i="7"/>
  <c r="D115" i="7" s="1"/>
  <c r="C131" i="7"/>
  <c r="D131" i="7" s="1"/>
  <c r="C139" i="7"/>
  <c r="D139" i="7" s="1"/>
  <c r="C147" i="7"/>
  <c r="D147" i="7" s="1"/>
  <c r="C155" i="7"/>
  <c r="D155" i="7" s="1"/>
  <c r="C163" i="7"/>
  <c r="D163" i="7" s="1"/>
  <c r="C171" i="7"/>
  <c r="D171" i="7" s="1"/>
  <c r="C179" i="7"/>
  <c r="D179" i="7" s="1"/>
  <c r="C187" i="7"/>
  <c r="D187" i="7" s="1"/>
  <c r="C195" i="7"/>
  <c r="D195" i="7" s="1"/>
  <c r="C203" i="7"/>
  <c r="D203" i="7" s="1"/>
  <c r="C211" i="7"/>
  <c r="D211" i="7" s="1"/>
  <c r="C219" i="7"/>
  <c r="D219" i="7" s="1"/>
  <c r="C227" i="7"/>
  <c r="D227" i="7" s="1"/>
  <c r="C235" i="7"/>
  <c r="D235" i="7" s="1"/>
  <c r="C243" i="7"/>
  <c r="D243" i="7" s="1"/>
  <c r="C251" i="7"/>
  <c r="D251" i="7" s="1"/>
  <c r="C259" i="7"/>
  <c r="D259" i="7" s="1"/>
  <c r="C267" i="7"/>
  <c r="D267" i="7" s="1"/>
  <c r="C275" i="7"/>
  <c r="D275" i="7" s="1"/>
  <c r="C283" i="7"/>
  <c r="D283" i="7" s="1"/>
  <c r="C291" i="7"/>
  <c r="D291" i="7" s="1"/>
  <c r="C299" i="7"/>
  <c r="D299" i="7" s="1"/>
  <c r="C307" i="7"/>
  <c r="D307" i="7" s="1"/>
  <c r="C315" i="7"/>
  <c r="D315" i="7" s="1"/>
  <c r="C323" i="7"/>
  <c r="D323" i="7" s="1"/>
  <c r="C331" i="7"/>
  <c r="D331" i="7" s="1"/>
  <c r="C339" i="7"/>
  <c r="D339" i="7" s="1"/>
  <c r="C347" i="7"/>
  <c r="D347" i="7" s="1"/>
  <c r="C355" i="7"/>
  <c r="D355" i="7" s="1"/>
  <c r="C363" i="7"/>
  <c r="D363" i="7" s="1"/>
  <c r="C4" i="7"/>
  <c r="D4" i="7" s="1"/>
  <c r="C12" i="7"/>
  <c r="D12" i="7" s="1"/>
  <c r="C20" i="7"/>
  <c r="D20" i="7" s="1"/>
  <c r="C28" i="7"/>
  <c r="D28" i="7" s="1"/>
  <c r="C36" i="7"/>
  <c r="D36" i="7" s="1"/>
  <c r="C44" i="7"/>
  <c r="D44" i="7" s="1"/>
  <c r="C52" i="7"/>
  <c r="D52" i="7" s="1"/>
  <c r="C60" i="7"/>
  <c r="D60" i="7" s="1"/>
  <c r="C68" i="7"/>
  <c r="D68" i="7" s="1"/>
  <c r="C76" i="7"/>
  <c r="D76" i="7" s="1"/>
  <c r="C84" i="7"/>
  <c r="D84" i="7" s="1"/>
  <c r="C92" i="7"/>
  <c r="D92" i="7" s="1"/>
  <c r="C100" i="7"/>
  <c r="D100" i="7" s="1"/>
  <c r="C108" i="7"/>
  <c r="D108" i="7" s="1"/>
  <c r="C116" i="7"/>
  <c r="D116" i="7" s="1"/>
  <c r="C124" i="7"/>
  <c r="D124" i="7" s="1"/>
  <c r="C132" i="7"/>
  <c r="D132" i="7" s="1"/>
  <c r="C140" i="7"/>
  <c r="D140" i="7" s="1"/>
  <c r="C148" i="7"/>
  <c r="D148" i="7" s="1"/>
  <c r="C156" i="7"/>
  <c r="D156" i="7" s="1"/>
  <c r="C172" i="7"/>
  <c r="D172" i="7" s="1"/>
  <c r="C188" i="7"/>
  <c r="D188" i="7" s="1"/>
  <c r="C196" i="7"/>
  <c r="D196" i="7" s="1"/>
  <c r="C204" i="7"/>
  <c r="D204" i="7" s="1"/>
  <c r="C212" i="7"/>
  <c r="D212" i="7" s="1"/>
  <c r="C220" i="7"/>
  <c r="D220" i="7" s="1"/>
  <c r="C228" i="7"/>
  <c r="D228" i="7" s="1"/>
  <c r="C236" i="7"/>
  <c r="D236" i="7" s="1"/>
  <c r="C244" i="7"/>
  <c r="D244" i="7" s="1"/>
  <c r="C252" i="7"/>
  <c r="D252" i="7" s="1"/>
  <c r="C268" i="7"/>
  <c r="D268" i="7" s="1"/>
  <c r="C276" i="7"/>
  <c r="D276" i="7" s="1"/>
  <c r="C284" i="7"/>
  <c r="D284" i="7" s="1"/>
  <c r="C292" i="7"/>
  <c r="D292" i="7" s="1"/>
  <c r="C300" i="7"/>
  <c r="D300" i="7" s="1"/>
  <c r="C308" i="7"/>
  <c r="D308" i="7" s="1"/>
  <c r="C316" i="7"/>
  <c r="D316" i="7" s="1"/>
  <c r="C324" i="7"/>
  <c r="D324" i="7" s="1"/>
  <c r="C332" i="7"/>
  <c r="D332" i="7" s="1"/>
  <c r="C340" i="7"/>
  <c r="D340" i="7" s="1"/>
  <c r="C348" i="7"/>
  <c r="D348" i="7" s="1"/>
  <c r="C356" i="7"/>
  <c r="D356" i="7" s="1"/>
  <c r="C364" i="7"/>
  <c r="D364" i="7" s="1"/>
  <c r="C5" i="7"/>
  <c r="D5" i="7" s="1"/>
  <c r="C13" i="7"/>
  <c r="D13" i="7" s="1"/>
  <c r="C21" i="7"/>
  <c r="D21" i="7" s="1"/>
  <c r="C29" i="7"/>
  <c r="D29" i="7" s="1"/>
  <c r="C37" i="7"/>
  <c r="D37" i="7" s="1"/>
  <c r="C45" i="7"/>
  <c r="D45" i="7" s="1"/>
  <c r="C53" i="7"/>
  <c r="D53" i="7" s="1"/>
  <c r="C61" i="7"/>
  <c r="D61" i="7" s="1"/>
  <c r="C69" i="7"/>
  <c r="D69" i="7" s="1"/>
  <c r="C77" i="7"/>
  <c r="D77" i="7" s="1"/>
  <c r="C85" i="7"/>
  <c r="D85" i="7" s="1"/>
  <c r="C93" i="7"/>
  <c r="D93" i="7" s="1"/>
  <c r="C101" i="7"/>
  <c r="D101" i="7" s="1"/>
  <c r="C109" i="7"/>
  <c r="D109" i="7" s="1"/>
  <c r="C117" i="7"/>
  <c r="D117" i="7" s="1"/>
  <c r="C125" i="7"/>
  <c r="D125" i="7" s="1"/>
  <c r="C133" i="7"/>
  <c r="D133" i="7" s="1"/>
  <c r="C141" i="7"/>
  <c r="D141" i="7" s="1"/>
  <c r="C149" i="7"/>
  <c r="D149" i="7" s="1"/>
  <c r="C157" i="7"/>
  <c r="D157" i="7" s="1"/>
  <c r="C165" i="7"/>
  <c r="D165" i="7" s="1"/>
  <c r="C173" i="7"/>
  <c r="D173" i="7" s="1"/>
  <c r="C181" i="7"/>
  <c r="D181" i="7" s="1"/>
  <c r="C189" i="7"/>
  <c r="D189" i="7" s="1"/>
  <c r="C197" i="7"/>
  <c r="D197" i="7" s="1"/>
  <c r="C213" i="7"/>
  <c r="D213" i="7" s="1"/>
  <c r="C221" i="7"/>
  <c r="D221" i="7" s="1"/>
  <c r="C229" i="7"/>
  <c r="D229" i="7" s="1"/>
  <c r="C237" i="7"/>
  <c r="D237" i="7" s="1"/>
  <c r="C245" i="7"/>
  <c r="D245" i="7" s="1"/>
  <c r="C253" i="7"/>
  <c r="D253" i="7" s="1"/>
  <c r="C261" i="7"/>
  <c r="D261" i="7" s="1"/>
  <c r="C277" i="7"/>
  <c r="D277" i="7" s="1"/>
  <c r="C285" i="7"/>
  <c r="D285" i="7" s="1"/>
  <c r="C293" i="7"/>
  <c r="D293" i="7" s="1"/>
  <c r="C301" i="7"/>
  <c r="D301" i="7" s="1"/>
  <c r="C309" i="7"/>
  <c r="D309" i="7" s="1"/>
  <c r="C317" i="7"/>
  <c r="D317" i="7" s="1"/>
  <c r="C325" i="7"/>
  <c r="D325" i="7" s="1"/>
  <c r="C333" i="7"/>
  <c r="D333" i="7" s="1"/>
  <c r="C341" i="7"/>
  <c r="D341" i="7" s="1"/>
  <c r="C349" i="7"/>
  <c r="D349" i="7" s="1"/>
  <c r="C357" i="7"/>
  <c r="D357" i="7" s="1"/>
  <c r="N3" i="5"/>
  <c r="C6" i="7"/>
  <c r="D6" i="7" s="1"/>
  <c r="C22" i="7"/>
  <c r="D22" i="7" s="1"/>
  <c r="C30" i="7"/>
  <c r="D30" i="7" s="1"/>
  <c r="C38" i="7"/>
  <c r="D38" i="7" s="1"/>
  <c r="C46" i="7"/>
  <c r="D46" i="7" s="1"/>
  <c r="C54" i="7"/>
  <c r="D54" i="7" s="1"/>
  <c r="C62" i="7"/>
  <c r="D62" i="7" s="1"/>
  <c r="C70" i="7"/>
  <c r="D70" i="7" s="1"/>
  <c r="C78" i="7"/>
  <c r="D78" i="7" s="1"/>
  <c r="C86" i="7"/>
  <c r="D86" i="7" s="1"/>
  <c r="C94" i="7"/>
  <c r="D94" i="7" s="1"/>
  <c r="C102" i="7"/>
  <c r="D102" i="7" s="1"/>
  <c r="C110" i="7"/>
  <c r="D110" i="7" s="1"/>
  <c r="C118" i="7"/>
  <c r="D118" i="7" s="1"/>
  <c r="C126" i="7"/>
  <c r="D126" i="7" s="1"/>
  <c r="C134" i="7"/>
  <c r="D134" i="7" s="1"/>
  <c r="C142" i="7"/>
  <c r="D142" i="7" s="1"/>
  <c r="C158" i="7"/>
  <c r="D158" i="7" s="1"/>
  <c r="C166" i="7"/>
  <c r="D166" i="7" s="1"/>
  <c r="C174" i="7"/>
  <c r="D174" i="7" s="1"/>
  <c r="C182" i="7"/>
  <c r="D182" i="7" s="1"/>
  <c r="C198" i="7"/>
  <c r="D198" i="7" s="1"/>
  <c r="C206" i="7"/>
  <c r="D206" i="7" s="1"/>
  <c r="C214" i="7"/>
  <c r="D214" i="7" s="1"/>
  <c r="C222" i="7"/>
  <c r="D222" i="7" s="1"/>
  <c r="C230" i="7"/>
  <c r="D230" i="7" s="1"/>
  <c r="C238" i="7"/>
  <c r="D238" i="7" s="1"/>
  <c r="C246" i="7"/>
  <c r="D246" i="7" s="1"/>
  <c r="C254" i="7"/>
  <c r="D254" i="7" s="1"/>
  <c r="C262" i="7"/>
  <c r="D262" i="7" s="1"/>
  <c r="C270" i="7"/>
  <c r="D270" i="7" s="1"/>
  <c r="C278" i="7"/>
  <c r="D278" i="7" s="1"/>
  <c r="C286" i="7"/>
  <c r="D286" i="7" s="1"/>
  <c r="C294" i="7"/>
  <c r="D294" i="7" s="1"/>
  <c r="C302" i="7"/>
  <c r="D302" i="7" s="1"/>
  <c r="C310" i="7"/>
  <c r="D310" i="7" s="1"/>
  <c r="C318" i="7"/>
  <c r="D318" i="7" s="1"/>
  <c r="C326" i="7"/>
  <c r="D326" i="7" s="1"/>
  <c r="C334" i="7"/>
  <c r="D334" i="7" s="1"/>
  <c r="C342" i="7"/>
  <c r="D342" i="7" s="1"/>
  <c r="C350" i="7"/>
  <c r="D350" i="7" s="1"/>
  <c r="C358" i="7"/>
  <c r="D358" i="7" s="1"/>
  <c r="O3" i="5"/>
  <c r="C7" i="7"/>
  <c r="D7" i="7" s="1"/>
  <c r="C15" i="7"/>
  <c r="D15" i="7" s="1"/>
  <c r="C23" i="7"/>
  <c r="D23" i="7" s="1"/>
  <c r="C31" i="7"/>
  <c r="D31" i="7" s="1"/>
  <c r="C39" i="7"/>
  <c r="D39" i="7" s="1"/>
  <c r="C47" i="7"/>
  <c r="D47" i="7" s="1"/>
  <c r="C63" i="7"/>
  <c r="D63" i="7" s="1"/>
  <c r="C71" i="7"/>
  <c r="D71" i="7" s="1"/>
  <c r="C79" i="7"/>
  <c r="D79" i="7" s="1"/>
  <c r="C87" i="7"/>
  <c r="D87" i="7" s="1"/>
  <c r="C95" i="7"/>
  <c r="D95" i="7" s="1"/>
  <c r="C111" i="7"/>
  <c r="D111" i="7" s="1"/>
  <c r="C119" i="7"/>
  <c r="D119" i="7" s="1"/>
  <c r="C127" i="7"/>
  <c r="D127" i="7" s="1"/>
  <c r="C135" i="7"/>
  <c r="D135" i="7" s="1"/>
  <c r="C143" i="7"/>
  <c r="D143" i="7" s="1"/>
  <c r="C151" i="7"/>
  <c r="D151" i="7" s="1"/>
  <c r="C159" i="7"/>
  <c r="D159" i="7" s="1"/>
  <c r="C167" i="7"/>
  <c r="D167" i="7" s="1"/>
  <c r="C175" i="7"/>
  <c r="D175" i="7" s="1"/>
  <c r="C183" i="7"/>
  <c r="D183" i="7" s="1"/>
  <c r="C191" i="7"/>
  <c r="D191" i="7" s="1"/>
  <c r="C199" i="7"/>
  <c r="D199" i="7" s="1"/>
  <c r="C215" i="7"/>
  <c r="D215" i="7" s="1"/>
  <c r="C223" i="7"/>
  <c r="D223" i="7" s="1"/>
  <c r="C231" i="7"/>
  <c r="D231" i="7" s="1"/>
  <c r="C239" i="7"/>
  <c r="D239" i="7" s="1"/>
  <c r="C247" i="7"/>
  <c r="D247" i="7" s="1"/>
  <c r="C255" i="7"/>
  <c r="D255" i="7" s="1"/>
  <c r="C263" i="7"/>
  <c r="D263" i="7" s="1"/>
  <c r="C271" i="7"/>
  <c r="D271" i="7" s="1"/>
  <c r="C279" i="7"/>
  <c r="D279" i="7" s="1"/>
  <c r="C287" i="7"/>
  <c r="D287" i="7" s="1"/>
  <c r="C295" i="7"/>
  <c r="D295" i="7" s="1"/>
  <c r="C303" i="7"/>
  <c r="D303" i="7" s="1"/>
  <c r="C311" i="7"/>
  <c r="D311" i="7" s="1"/>
  <c r="C319" i="7"/>
  <c r="D319" i="7" s="1"/>
  <c r="C327" i="7"/>
  <c r="D327" i="7" s="1"/>
  <c r="C335" i="7"/>
  <c r="D335" i="7" s="1"/>
  <c r="C343" i="7"/>
  <c r="D343" i="7" s="1"/>
  <c r="C351" i="7"/>
  <c r="D351" i="7" s="1"/>
  <c r="P3" i="5"/>
  <c r="Q3" i="5"/>
  <c r="R3" i="5"/>
  <c r="I18" i="1"/>
  <c r="J18" i="1" s="1"/>
  <c r="M18" i="1" s="1"/>
  <c r="I48" i="1"/>
  <c r="J48" i="1" s="1"/>
  <c r="M48" i="1" s="1"/>
  <c r="S3" i="5"/>
  <c r="G3" i="5"/>
  <c r="H3" i="5"/>
  <c r="I3" i="5"/>
  <c r="J3" i="5"/>
  <c r="K3" i="5"/>
  <c r="Y813" i="1"/>
  <c r="AD813" i="1" s="1"/>
  <c r="Y839" i="1"/>
  <c r="AD839" i="1" s="1"/>
  <c r="Y787" i="1"/>
  <c r="AD787" i="1" s="1"/>
  <c r="Y760" i="1"/>
  <c r="AD760" i="1" s="1"/>
  <c r="Y706" i="1"/>
  <c r="Z693" i="1" s="1"/>
  <c r="AE733" i="1"/>
  <c r="AE652" i="1"/>
  <c r="Y679" i="1"/>
  <c r="AD679" i="1" s="1"/>
  <c r="Y626" i="1"/>
  <c r="AD626" i="1" s="1"/>
  <c r="Y600" i="1"/>
  <c r="AD600" i="1" s="1"/>
  <c r="Y573" i="1"/>
  <c r="AD573" i="1" s="1"/>
  <c r="Y546" i="1"/>
  <c r="AD546" i="1" s="1"/>
  <c r="Y519" i="1"/>
  <c r="AD519" i="1" s="1"/>
  <c r="Y492" i="1"/>
  <c r="AD492" i="1" s="1"/>
  <c r="Y438" i="1"/>
  <c r="AD438" i="1" s="1"/>
  <c r="Y412" i="1"/>
  <c r="AD412" i="1" s="1"/>
  <c r="Y360" i="1"/>
  <c r="AD360" i="1" s="1"/>
  <c r="Y386" i="1"/>
  <c r="AD386" i="1" s="1"/>
  <c r="Y334" i="1"/>
  <c r="AD334" i="1" s="1"/>
  <c r="Y306" i="1"/>
  <c r="Z299" i="1" s="1"/>
  <c r="Y278" i="1"/>
  <c r="Z257" i="1" s="1"/>
  <c r="Y253" i="1"/>
  <c r="Z249" i="1" s="1"/>
  <c r="Y228" i="1"/>
  <c r="AD228" i="1" s="1"/>
  <c r="Y201" i="1"/>
  <c r="Z197" i="1" s="1"/>
  <c r="Y178" i="1"/>
  <c r="Y153" i="1"/>
  <c r="Z151" i="1" s="1"/>
  <c r="Y126" i="1"/>
  <c r="Z119" i="1" s="1"/>
  <c r="Y102" i="1"/>
  <c r="Z85" i="1" s="1"/>
  <c r="Y48" i="1"/>
  <c r="D4" i="5" s="1"/>
  <c r="F4" i="5" s="1"/>
  <c r="AE49" i="1"/>
  <c r="Y24" i="1"/>
  <c r="C4" i="5"/>
  <c r="C6" i="5"/>
  <c r="C29" i="5"/>
  <c r="C21" i="5"/>
  <c r="C30" i="5"/>
  <c r="C5" i="5"/>
  <c r="D3" i="5"/>
  <c r="F3" i="5" s="1"/>
  <c r="C13" i="5"/>
  <c r="C14" i="5"/>
  <c r="C22" i="5"/>
  <c r="B5" i="5"/>
  <c r="B6" i="5" s="1"/>
  <c r="B7" i="5" s="1"/>
  <c r="B8" i="5" s="1"/>
  <c r="B9" i="5" s="1"/>
  <c r="B10" i="5" s="1"/>
  <c r="B11" i="5" s="1"/>
  <c r="C7" i="5"/>
  <c r="C15" i="5"/>
  <c r="C23" i="5"/>
  <c r="C31" i="5"/>
  <c r="C8" i="5"/>
  <c r="C16" i="5"/>
  <c r="C24" i="5"/>
  <c r="C32" i="5"/>
  <c r="C9" i="5"/>
  <c r="C17" i="5"/>
  <c r="C25" i="5"/>
  <c r="C33" i="5"/>
  <c r="C10" i="5"/>
  <c r="C18" i="5"/>
  <c r="C26" i="5"/>
  <c r="C34" i="5"/>
  <c r="C11" i="5"/>
  <c r="C19" i="5"/>
  <c r="C27" i="5"/>
  <c r="C12" i="5"/>
  <c r="C20" i="5"/>
  <c r="C28" i="5"/>
  <c r="I431" i="1"/>
  <c r="J431" i="1" s="1"/>
  <c r="M431" i="1" s="1"/>
  <c r="I3" i="1"/>
  <c r="J3" i="1" s="1"/>
  <c r="M3" i="1" s="1"/>
  <c r="I459" i="1"/>
  <c r="J459" i="1" s="1"/>
  <c r="M459" i="1" s="1"/>
  <c r="I470" i="1"/>
  <c r="J470" i="1" s="1"/>
  <c r="M470" i="1" s="1"/>
  <c r="I285" i="1"/>
  <c r="J285" i="1" s="1"/>
  <c r="M285" i="1" s="1"/>
  <c r="I30" i="1"/>
  <c r="J30" i="1" s="1"/>
  <c r="M30" i="1" s="1"/>
  <c r="I610" i="1"/>
  <c r="J610" i="1" s="1"/>
  <c r="M610" i="1" s="1"/>
  <c r="I712" i="1"/>
  <c r="J712" i="1" s="1"/>
  <c r="M712" i="1" s="1"/>
  <c r="I738" i="1"/>
  <c r="J738" i="1" s="1"/>
  <c r="M738" i="1" s="1"/>
  <c r="I500" i="1"/>
  <c r="J500" i="1" s="1"/>
  <c r="M500" i="1" s="1"/>
  <c r="D21" i="5"/>
  <c r="D25" i="5"/>
  <c r="D24" i="5"/>
  <c r="D18" i="5"/>
  <c r="D34" i="5"/>
  <c r="D6" i="5"/>
  <c r="D19" i="5"/>
  <c r="D32" i="5"/>
  <c r="D10" i="5"/>
  <c r="D7" i="5"/>
  <c r="D23" i="5"/>
  <c r="D9" i="5"/>
  <c r="D13" i="5"/>
  <c r="D16" i="5"/>
  <c r="D33" i="5"/>
  <c r="D12" i="5"/>
  <c r="D17" i="5"/>
  <c r="D26" i="5"/>
  <c r="D31" i="5"/>
  <c r="D11" i="5"/>
  <c r="D15" i="5"/>
  <c r="D29" i="5"/>
  <c r="D8" i="5"/>
  <c r="D14" i="5"/>
  <c r="D22" i="5"/>
  <c r="D28" i="5"/>
  <c r="Y463" i="1"/>
  <c r="Y464" i="1"/>
  <c r="Y462" i="1"/>
  <c r="Y461" i="1"/>
  <c r="Y460" i="1"/>
  <c r="Y639" i="1"/>
  <c r="Y729" i="1"/>
  <c r="Y730" i="1"/>
  <c r="Y732" i="1"/>
  <c r="Y731" i="1"/>
  <c r="Y728" i="1"/>
  <c r="Z752" i="1" l="1"/>
  <c r="Z554" i="1"/>
  <c r="Z284" i="1"/>
  <c r="Z233" i="1"/>
  <c r="Z479" i="1"/>
  <c r="Z379" i="1"/>
  <c r="Z596" i="1"/>
  <c r="Z375" i="1"/>
  <c r="M3" i="5"/>
  <c r="U3" i="5" s="1"/>
  <c r="P12" i="5"/>
  <c r="O12" i="5"/>
  <c r="N12" i="5"/>
  <c r="R12" i="5"/>
  <c r="Q12" i="5"/>
  <c r="P28" i="5"/>
  <c r="R28" i="5"/>
  <c r="Q28" i="5"/>
  <c r="O28" i="5"/>
  <c r="N28" i="5"/>
  <c r="R16" i="5"/>
  <c r="N16" i="5"/>
  <c r="Q16" i="5"/>
  <c r="O16" i="5"/>
  <c r="P16" i="5"/>
  <c r="N14" i="5"/>
  <c r="O14" i="5"/>
  <c r="Q14" i="5"/>
  <c r="P14" i="5"/>
  <c r="R14" i="5"/>
  <c r="P4" i="5"/>
  <c r="R4" i="5"/>
  <c r="O4" i="5"/>
  <c r="N4" i="5"/>
  <c r="Q4" i="5"/>
  <c r="R18" i="5"/>
  <c r="Q18" i="5"/>
  <c r="P18" i="5"/>
  <c r="O18" i="5"/>
  <c r="N18" i="5"/>
  <c r="P20" i="5"/>
  <c r="Q20" i="5"/>
  <c r="O20" i="5"/>
  <c r="N20" i="5"/>
  <c r="R20" i="5"/>
  <c r="R10" i="5"/>
  <c r="Q10" i="5"/>
  <c r="P10" i="5"/>
  <c r="O10" i="5"/>
  <c r="N10" i="5"/>
  <c r="O8" i="5"/>
  <c r="R8" i="5"/>
  <c r="Q8" i="5"/>
  <c r="N8" i="5"/>
  <c r="P8" i="5"/>
  <c r="R13" i="5"/>
  <c r="Q13" i="5"/>
  <c r="N13" i="5"/>
  <c r="P13" i="5"/>
  <c r="O13" i="5"/>
  <c r="O33" i="5"/>
  <c r="Q33" i="5"/>
  <c r="N33" i="5"/>
  <c r="R33" i="5"/>
  <c r="P33" i="5"/>
  <c r="Q31" i="5"/>
  <c r="P31" i="5"/>
  <c r="O31" i="5"/>
  <c r="N31" i="5"/>
  <c r="R31" i="5"/>
  <c r="P19" i="5"/>
  <c r="R19" i="5"/>
  <c r="O19" i="5"/>
  <c r="Q19" i="5"/>
  <c r="N19" i="5"/>
  <c r="O17" i="5"/>
  <c r="Q17" i="5"/>
  <c r="P17" i="5"/>
  <c r="N17" i="5"/>
  <c r="R17" i="5"/>
  <c r="Q15" i="5"/>
  <c r="P15" i="5"/>
  <c r="O15" i="5"/>
  <c r="N15" i="5"/>
  <c r="R15" i="5"/>
  <c r="N30" i="5"/>
  <c r="Q30" i="5"/>
  <c r="P30" i="5"/>
  <c r="R30" i="5"/>
  <c r="O30" i="5"/>
  <c r="O25" i="5"/>
  <c r="N25" i="5"/>
  <c r="R25" i="5"/>
  <c r="Q25" i="5"/>
  <c r="P25" i="5"/>
  <c r="R5" i="5"/>
  <c r="Q5" i="5"/>
  <c r="P5" i="5"/>
  <c r="N5" i="5"/>
  <c r="O5" i="5"/>
  <c r="O9" i="5"/>
  <c r="P9" i="5"/>
  <c r="N9" i="5"/>
  <c r="Q9" i="5"/>
  <c r="R9" i="5"/>
  <c r="Q7" i="5"/>
  <c r="P7" i="5"/>
  <c r="O7" i="5"/>
  <c r="N7" i="5"/>
  <c r="R7" i="5"/>
  <c r="R21" i="5"/>
  <c r="Q21" i="5"/>
  <c r="P21" i="5"/>
  <c r="N21" i="5"/>
  <c r="O21" i="5"/>
  <c r="R34" i="5"/>
  <c r="Q34" i="5"/>
  <c r="P34" i="5"/>
  <c r="O34" i="5"/>
  <c r="N34" i="5"/>
  <c r="R32" i="5"/>
  <c r="O32" i="5"/>
  <c r="N32" i="5"/>
  <c r="Q32" i="5"/>
  <c r="P32" i="5"/>
  <c r="R29" i="5"/>
  <c r="Q29" i="5"/>
  <c r="N29" i="5"/>
  <c r="P29" i="5"/>
  <c r="O29" i="5"/>
  <c r="O27" i="5"/>
  <c r="R27" i="5"/>
  <c r="P27" i="5"/>
  <c r="Q27" i="5"/>
  <c r="N27" i="5"/>
  <c r="Q23" i="5"/>
  <c r="R23" i="5"/>
  <c r="P23" i="5"/>
  <c r="O23" i="5"/>
  <c r="N23" i="5"/>
  <c r="P11" i="5"/>
  <c r="O11" i="5"/>
  <c r="R11" i="5"/>
  <c r="Q11" i="5"/>
  <c r="N11" i="5"/>
  <c r="R26" i="5"/>
  <c r="Q26" i="5"/>
  <c r="P26" i="5"/>
  <c r="O26" i="5"/>
  <c r="N26" i="5"/>
  <c r="O24" i="5"/>
  <c r="R24" i="5"/>
  <c r="Q24" i="5"/>
  <c r="N24" i="5"/>
  <c r="P24" i="5"/>
  <c r="N22" i="5"/>
  <c r="P22" i="5"/>
  <c r="Q22" i="5"/>
  <c r="R22" i="5"/>
  <c r="O22" i="5"/>
  <c r="N6" i="5"/>
  <c r="O6" i="5"/>
  <c r="Q6" i="5"/>
  <c r="P6" i="5"/>
  <c r="R6" i="5"/>
  <c r="Z372" i="1"/>
  <c r="S21" i="5"/>
  <c r="S29" i="5"/>
  <c r="S28" i="5"/>
  <c r="S18" i="5"/>
  <c r="S16" i="5"/>
  <c r="S14" i="5"/>
  <c r="S4" i="5"/>
  <c r="S11" i="5"/>
  <c r="S7" i="5"/>
  <c r="S34" i="5"/>
  <c r="S20" i="5"/>
  <c r="S10" i="5"/>
  <c r="S8" i="5"/>
  <c r="S13" i="5"/>
  <c r="S32" i="5"/>
  <c r="S26" i="5"/>
  <c r="S12" i="5"/>
  <c r="S33" i="5"/>
  <c r="S31" i="5"/>
  <c r="S27" i="5"/>
  <c r="S25" i="5"/>
  <c r="S23" i="5"/>
  <c r="S5" i="5"/>
  <c r="S9" i="5"/>
  <c r="S19" i="5"/>
  <c r="S17" i="5"/>
  <c r="S15" i="5"/>
  <c r="S30" i="5"/>
  <c r="S24" i="5"/>
  <c r="S22" i="5"/>
  <c r="S6" i="5"/>
  <c r="Z222" i="1"/>
  <c r="Z246" i="1"/>
  <c r="Z749" i="1"/>
  <c r="Z747" i="1"/>
  <c r="Z486" i="1"/>
  <c r="Z831" i="1"/>
  <c r="Z150" i="1"/>
  <c r="Z595" i="1"/>
  <c r="Z147" i="1"/>
  <c r="Z330" i="1"/>
  <c r="Z836" i="1"/>
  <c r="Z137" i="1"/>
  <c r="Z579" i="1"/>
  <c r="Z475" i="1"/>
  <c r="Z322" i="1"/>
  <c r="Z562" i="1"/>
  <c r="Z417" i="1"/>
  <c r="Z316" i="1"/>
  <c r="Z429" i="1"/>
  <c r="Z588" i="1"/>
  <c r="Z819" i="1"/>
  <c r="Z421" i="1"/>
  <c r="Z434" i="1"/>
  <c r="Z327" i="1"/>
  <c r="Z590" i="1"/>
  <c r="Z583" i="1"/>
  <c r="Z383" i="1"/>
  <c r="Z586" i="1"/>
  <c r="F10" i="5"/>
  <c r="F8" i="5"/>
  <c r="L34" i="5"/>
  <c r="H34" i="5"/>
  <c r="G34" i="5"/>
  <c r="K34" i="5"/>
  <c r="J34" i="5"/>
  <c r="I34" i="5"/>
  <c r="L32" i="5"/>
  <c r="K32" i="5"/>
  <c r="J32" i="5"/>
  <c r="H32" i="5"/>
  <c r="G32" i="5"/>
  <c r="I32" i="5"/>
  <c r="L14" i="5"/>
  <c r="K14" i="5"/>
  <c r="J14" i="5"/>
  <c r="I14" i="5"/>
  <c r="H14" i="5"/>
  <c r="G14" i="5"/>
  <c r="L4" i="5"/>
  <c r="K4" i="5"/>
  <c r="G4" i="5"/>
  <c r="J4" i="5"/>
  <c r="H4" i="5"/>
  <c r="I4" i="5"/>
  <c r="L26" i="5"/>
  <c r="H26" i="5"/>
  <c r="G26" i="5"/>
  <c r="K26" i="5"/>
  <c r="J26" i="5"/>
  <c r="I26" i="5"/>
  <c r="L24" i="5"/>
  <c r="K24" i="5"/>
  <c r="J24" i="5"/>
  <c r="H24" i="5"/>
  <c r="G24" i="5"/>
  <c r="I24" i="5"/>
  <c r="F9" i="5"/>
  <c r="I13" i="5"/>
  <c r="L13" i="5"/>
  <c r="K13" i="5"/>
  <c r="H13" i="5"/>
  <c r="G13" i="5"/>
  <c r="J13" i="5"/>
  <c r="L28" i="5"/>
  <c r="K28" i="5"/>
  <c r="J28" i="5"/>
  <c r="I28" i="5"/>
  <c r="H28" i="5"/>
  <c r="G28" i="5"/>
  <c r="L18" i="5"/>
  <c r="H18" i="5"/>
  <c r="G18" i="5"/>
  <c r="K18" i="5"/>
  <c r="J18" i="5"/>
  <c r="I18" i="5"/>
  <c r="L16" i="5"/>
  <c r="K16" i="5"/>
  <c r="J16" i="5"/>
  <c r="H16" i="5"/>
  <c r="G16" i="5"/>
  <c r="I16" i="5"/>
  <c r="L20" i="5"/>
  <c r="K20" i="5"/>
  <c r="J20" i="5"/>
  <c r="I20" i="5"/>
  <c r="H20" i="5"/>
  <c r="G20" i="5"/>
  <c r="L10" i="5"/>
  <c r="H10" i="5"/>
  <c r="G10" i="5"/>
  <c r="K10" i="5"/>
  <c r="J10" i="5"/>
  <c r="I10" i="5"/>
  <c r="L8" i="5"/>
  <c r="K8" i="5"/>
  <c r="J8" i="5"/>
  <c r="H8" i="5"/>
  <c r="G8" i="5"/>
  <c r="I8" i="5"/>
  <c r="F7" i="5"/>
  <c r="I5" i="5"/>
  <c r="L5" i="5"/>
  <c r="J5" i="5"/>
  <c r="K5" i="5"/>
  <c r="H5" i="5"/>
  <c r="G5" i="5"/>
  <c r="L12" i="5"/>
  <c r="K12" i="5"/>
  <c r="H12" i="5"/>
  <c r="J12" i="5"/>
  <c r="I12" i="5"/>
  <c r="G12" i="5"/>
  <c r="H33" i="5"/>
  <c r="G33" i="5"/>
  <c r="I33" i="5"/>
  <c r="J33" i="5"/>
  <c r="L33" i="5"/>
  <c r="K33" i="5"/>
  <c r="J31" i="5"/>
  <c r="I31" i="5"/>
  <c r="H31" i="5"/>
  <c r="G31" i="5"/>
  <c r="L31" i="5"/>
  <c r="K31" i="5"/>
  <c r="F6" i="5"/>
  <c r="L30" i="5"/>
  <c r="K30" i="5"/>
  <c r="J30" i="5"/>
  <c r="I30" i="5"/>
  <c r="H30" i="5"/>
  <c r="G30" i="5"/>
  <c r="H27" i="5"/>
  <c r="G27" i="5"/>
  <c r="J27" i="5"/>
  <c r="L27" i="5"/>
  <c r="K27" i="5"/>
  <c r="I27" i="5"/>
  <c r="J25" i="5"/>
  <c r="I25" i="5"/>
  <c r="H25" i="5"/>
  <c r="G25" i="5"/>
  <c r="L25" i="5"/>
  <c r="K25" i="5"/>
  <c r="H23" i="5"/>
  <c r="G23" i="5"/>
  <c r="L23" i="5"/>
  <c r="K23" i="5"/>
  <c r="I23" i="5"/>
  <c r="J23" i="5"/>
  <c r="I21" i="5"/>
  <c r="L21" i="5"/>
  <c r="K21" i="5"/>
  <c r="H21" i="5"/>
  <c r="G21" i="5"/>
  <c r="J21" i="5"/>
  <c r="I19" i="5"/>
  <c r="H19" i="5"/>
  <c r="G19" i="5"/>
  <c r="L19" i="5"/>
  <c r="K19" i="5"/>
  <c r="J19" i="5"/>
  <c r="H17" i="5"/>
  <c r="G17" i="5"/>
  <c r="I17" i="5"/>
  <c r="L17" i="5"/>
  <c r="K17" i="5"/>
  <c r="J17" i="5"/>
  <c r="I15" i="5"/>
  <c r="H15" i="5"/>
  <c r="G15" i="5"/>
  <c r="L15" i="5"/>
  <c r="K15" i="5"/>
  <c r="J15" i="5"/>
  <c r="L29" i="5"/>
  <c r="J29" i="5"/>
  <c r="I29" i="5"/>
  <c r="K29" i="5"/>
  <c r="H29" i="5"/>
  <c r="G29" i="5"/>
  <c r="G11" i="5"/>
  <c r="H11" i="5"/>
  <c r="I11" i="5"/>
  <c r="L11" i="5"/>
  <c r="K11" i="5"/>
  <c r="J11" i="5"/>
  <c r="H9" i="5"/>
  <c r="G9" i="5"/>
  <c r="I9" i="5"/>
  <c r="L9" i="5"/>
  <c r="K9" i="5"/>
  <c r="J9" i="5"/>
  <c r="I7" i="5"/>
  <c r="H7" i="5"/>
  <c r="G7" i="5"/>
  <c r="L7" i="5"/>
  <c r="K7" i="5"/>
  <c r="J7" i="5"/>
  <c r="L22" i="5"/>
  <c r="K22" i="5"/>
  <c r="J22" i="5"/>
  <c r="I22" i="5"/>
  <c r="H22" i="5"/>
  <c r="G22" i="5"/>
  <c r="L6" i="5"/>
  <c r="K6" i="5"/>
  <c r="J6" i="5"/>
  <c r="I6" i="5"/>
  <c r="H6" i="5"/>
  <c r="G6" i="5"/>
  <c r="Z506" i="1"/>
  <c r="Z685" i="1"/>
  <c r="Z516" i="1"/>
  <c r="Z88" i="1"/>
  <c r="Z294" i="1"/>
  <c r="Z263" i="1"/>
  <c r="Z691" i="1"/>
  <c r="Z543" i="1"/>
  <c r="Z744" i="1"/>
  <c r="Z498" i="1"/>
  <c r="Z541" i="1"/>
  <c r="Z741" i="1"/>
  <c r="Z97" i="1"/>
  <c r="Z80" i="1"/>
  <c r="Z272" i="1"/>
  <c r="Z699" i="1"/>
  <c r="Z738" i="1"/>
  <c r="Z540" i="1"/>
  <c r="Z705" i="1"/>
  <c r="Z533" i="1"/>
  <c r="Z525" i="1"/>
  <c r="Z702" i="1"/>
  <c r="Z777" i="1"/>
  <c r="Z556" i="1"/>
  <c r="Z123" i="1"/>
  <c r="Z89" i="1"/>
  <c r="Z572" i="1"/>
  <c r="Z256" i="1"/>
  <c r="Z275" i="1"/>
  <c r="Z319" i="1"/>
  <c r="Z125" i="1"/>
  <c r="Z532" i="1"/>
  <c r="Z689" i="1"/>
  <c r="Z333" i="1"/>
  <c r="Z820" i="1"/>
  <c r="Z101" i="1"/>
  <c r="Z694" i="1"/>
  <c r="Z769" i="1"/>
  <c r="Z580" i="1"/>
  <c r="Z367" i="1"/>
  <c r="Z558" i="1"/>
  <c r="Z98" i="1"/>
  <c r="Z81" i="1"/>
  <c r="Z499" i="1"/>
  <c r="Z827" i="1"/>
  <c r="Z221" i="1"/>
  <c r="Z569" i="1"/>
  <c r="Z266" i="1"/>
  <c r="Z143" i="1"/>
  <c r="Z117" i="1"/>
  <c r="Z138" i="1"/>
  <c r="Z584" i="1"/>
  <c r="Z325" i="1"/>
  <c r="Z772" i="1"/>
  <c r="Z93" i="1"/>
  <c r="Z560" i="1"/>
  <c r="Z756" i="1"/>
  <c r="Z530" i="1"/>
  <c r="Z269" i="1"/>
  <c r="Z82" i="1"/>
  <c r="Z381" i="1"/>
  <c r="Z528" i="1"/>
  <c r="Z380" i="1"/>
  <c r="Z553" i="1"/>
  <c r="Z830" i="1"/>
  <c r="Z331" i="1"/>
  <c r="Z750" i="1"/>
  <c r="Z564" i="1"/>
  <c r="Z509" i="1"/>
  <c r="Z329" i="1"/>
  <c r="Z837" i="1"/>
  <c r="Z571" i="1"/>
  <c r="Z317" i="1"/>
  <c r="Z751" i="1"/>
  <c r="Z378" i="1"/>
  <c r="Z834" i="1"/>
  <c r="Z552" i="1"/>
  <c r="Z99" i="1"/>
  <c r="Z518" i="1"/>
  <c r="Z261" i="1"/>
  <c r="Z382" i="1"/>
  <c r="Z784" i="1"/>
  <c r="Z289" i="1"/>
  <c r="Z305" i="1"/>
  <c r="Z87" i="1"/>
  <c r="Z524" i="1"/>
  <c r="Z318" i="1"/>
  <c r="Z301" i="1"/>
  <c r="Z695" i="1"/>
  <c r="Z274" i="1"/>
  <c r="Z135" i="1"/>
  <c r="Z122" i="1"/>
  <c r="Z821" i="1"/>
  <c r="Z563" i="1"/>
  <c r="Z303" i="1"/>
  <c r="Z599" i="1"/>
  <c r="Z828" i="1"/>
  <c r="Z786" i="1"/>
  <c r="Z539" i="1"/>
  <c r="Z83" i="1"/>
  <c r="Z510" i="1"/>
  <c r="Z145" i="1"/>
  <c r="Z776" i="1"/>
  <c r="Z593" i="1"/>
  <c r="Z515" i="1"/>
  <c r="Z140" i="1"/>
  <c r="Z377" i="1"/>
  <c r="Z285" i="1"/>
  <c r="Z369" i="1"/>
  <c r="Z376" i="1"/>
  <c r="Z500" i="1"/>
  <c r="Z767" i="1"/>
  <c r="Z773" i="1"/>
  <c r="Z555" i="1"/>
  <c r="Z570" i="1"/>
  <c r="Z780" i="1"/>
  <c r="Z778" i="1"/>
  <c r="Z531" i="1"/>
  <c r="Z502" i="1"/>
  <c r="Z768" i="1"/>
  <c r="Z144" i="1"/>
  <c r="Z501" i="1"/>
  <c r="Z535" i="1"/>
  <c r="Z96" i="1"/>
  <c r="Z324" i="1"/>
  <c r="Z293" i="1"/>
  <c r="Z332" i="1"/>
  <c r="Z754" i="1"/>
  <c r="Z315" i="1"/>
  <c r="Z368" i="1"/>
  <c r="Z365" i="1"/>
  <c r="Z139" i="1"/>
  <c r="AD24" i="1"/>
  <c r="Z21" i="1"/>
  <c r="Z20" i="1"/>
  <c r="Z23" i="1"/>
  <c r="Z22" i="1"/>
  <c r="AD178" i="1"/>
  <c r="Z167" i="1"/>
  <c r="Z660" i="1"/>
  <c r="Z409" i="1"/>
  <c r="Z182" i="1"/>
  <c r="Z792" i="1"/>
  <c r="Z611" i="1"/>
  <c r="Z392" i="1"/>
  <c r="Z806" i="1"/>
  <c r="Z352" i="1"/>
  <c r="Z797" i="1"/>
  <c r="Z608" i="1"/>
  <c r="Z343" i="1"/>
  <c r="Z186" i="1"/>
  <c r="Z796" i="1"/>
  <c r="Z623" i="1"/>
  <c r="Z812" i="1"/>
  <c r="Z663" i="1"/>
  <c r="Z661" i="1"/>
  <c r="Z605" i="1"/>
  <c r="Z659" i="1"/>
  <c r="Z161" i="1"/>
  <c r="Z658" i="1"/>
  <c r="Z240" i="1"/>
  <c r="Z407" i="1"/>
  <c r="Z235" i="1"/>
  <c r="Z241" i="1"/>
  <c r="Z669" i="1"/>
  <c r="Z618" i="1"/>
  <c r="Z225" i="1"/>
  <c r="Z396" i="1"/>
  <c r="AD201" i="1"/>
  <c r="Z195" i="1"/>
  <c r="Z809" i="1"/>
  <c r="Z401" i="1"/>
  <c r="Z170" i="1"/>
  <c r="Z338" i="1"/>
  <c r="Z798" i="1"/>
  <c r="Z625" i="1"/>
  <c r="Z344" i="1"/>
  <c r="Z174" i="1"/>
  <c r="Z173" i="1"/>
  <c r="Z677" i="1"/>
  <c r="Z804" i="1"/>
  <c r="Z193" i="1"/>
  <c r="Z411" i="1"/>
  <c r="Z189" i="1"/>
  <c r="Z803" i="1"/>
  <c r="Z199" i="1"/>
  <c r="Z172" i="1"/>
  <c r="Z391" i="1"/>
  <c r="Z248" i="1"/>
  <c r="Z477" i="1"/>
  <c r="Z224" i="1"/>
  <c r="Z206" i="1"/>
  <c r="Z424" i="1"/>
  <c r="Z613" i="1"/>
  <c r="Z610" i="1"/>
  <c r="Z196" i="1"/>
  <c r="Z185" i="1"/>
  <c r="Z801" i="1"/>
  <c r="Z484" i="1"/>
  <c r="Z393" i="1"/>
  <c r="Z238" i="1"/>
  <c r="Z162" i="1"/>
  <c r="Z400" i="1"/>
  <c r="Z617" i="1"/>
  <c r="Z435" i="1"/>
  <c r="Z672" i="1"/>
  <c r="Z426" i="1"/>
  <c r="Z250" i="1"/>
  <c r="Z158" i="1"/>
  <c r="Z358" i="1"/>
  <c r="Z357" i="1"/>
  <c r="Z621" i="1"/>
  <c r="Z615" i="1"/>
  <c r="Z433" i="1"/>
  <c r="Z157" i="1"/>
  <c r="Z410" i="1"/>
  <c r="Z416" i="1"/>
  <c r="Z177" i="1"/>
  <c r="Z791" i="1"/>
  <c r="Z490" i="1"/>
  <c r="Z156" i="1"/>
  <c r="Z191" i="1"/>
  <c r="Z666" i="1"/>
  <c r="Z184" i="1"/>
  <c r="Z340" i="1"/>
  <c r="Z216" i="1"/>
  <c r="Z165" i="1"/>
  <c r="Z395" i="1"/>
  <c r="Z349" i="1"/>
  <c r="Y49" i="1"/>
  <c r="Z48" i="1" s="1"/>
  <c r="AD253" i="1"/>
  <c r="Z243" i="1"/>
  <c r="Z793" i="1"/>
  <c r="Z476" i="1"/>
  <c r="Z355" i="1"/>
  <c r="Z227" i="1"/>
  <c r="Z354" i="1"/>
  <c r="Z609" i="1"/>
  <c r="Z427" i="1"/>
  <c r="Z664" i="1"/>
  <c r="Z418" i="1"/>
  <c r="Z242" i="1"/>
  <c r="Z795" i="1"/>
  <c r="Z607" i="1"/>
  <c r="Z350" i="1"/>
  <c r="Z431" i="1"/>
  <c r="Z232" i="1"/>
  <c r="Z394" i="1"/>
  <c r="Z169" i="1"/>
  <c r="Z236" i="1"/>
  <c r="Z670" i="1"/>
  <c r="Z807" i="1"/>
  <c r="Z244" i="1"/>
  <c r="Z802" i="1"/>
  <c r="Z163" i="1"/>
  <c r="Z208" i="1"/>
  <c r="Z356" i="1"/>
  <c r="D27" i="5"/>
  <c r="AD278" i="1"/>
  <c r="Z270" i="1"/>
  <c r="AD706" i="1"/>
  <c r="Z696" i="1"/>
  <c r="Z688" i="1"/>
  <c r="Z781" i="1"/>
  <c r="Z697" i="1"/>
  <c r="Z620" i="1"/>
  <c r="Z542" i="1"/>
  <c r="Z347" i="1"/>
  <c r="Z295" i="1"/>
  <c r="Z219" i="1"/>
  <c r="Z513" i="1"/>
  <c r="Z346" i="1"/>
  <c r="Z491" i="1"/>
  <c r="Z770" i="1"/>
  <c r="Z686" i="1"/>
  <c r="Z597" i="1"/>
  <c r="Z497" i="1"/>
  <c r="Z419" i="1"/>
  <c r="Z833" i="1"/>
  <c r="Z748" i="1"/>
  <c r="Z567" i="1"/>
  <c r="Z488" i="1"/>
  <c r="Z405" i="1"/>
  <c r="Z321" i="1"/>
  <c r="Z234" i="1"/>
  <c r="Z136" i="1"/>
  <c r="Z700" i="1"/>
  <c r="Z537" i="1"/>
  <c r="Z374" i="1"/>
  <c r="Z746" i="1"/>
  <c r="Z259" i="1"/>
  <c r="Z485" i="1"/>
  <c r="Z587" i="1"/>
  <c r="Z328" i="1"/>
  <c r="Z811" i="1"/>
  <c r="Z200" i="1"/>
  <c r="Z348" i="1"/>
  <c r="Z164" i="1"/>
  <c r="Z364" i="1"/>
  <c r="Z288" i="1"/>
  <c r="Z132" i="1"/>
  <c r="Z237" i="1"/>
  <c r="Z131" i="1"/>
  <c r="Z742" i="1"/>
  <c r="Z209" i="1"/>
  <c r="Z594" i="1"/>
  <c r="Z302" i="1"/>
  <c r="Z779" i="1"/>
  <c r="Z512" i="1"/>
  <c r="Z176" i="1"/>
  <c r="Z508" i="1"/>
  <c r="Z745" i="1"/>
  <c r="Z835" i="1"/>
  <c r="Z598" i="1"/>
  <c r="Z252" i="1"/>
  <c r="Z606" i="1"/>
  <c r="Z113" i="1"/>
  <c r="Z314" i="1"/>
  <c r="Z187" i="1"/>
  <c r="Z404" i="1"/>
  <c r="Z115" i="1"/>
  <c r="Z267" i="1"/>
  <c r="Z402" i="1"/>
  <c r="Z474" i="1"/>
  <c r="Z231" i="1"/>
  <c r="Z183" i="1"/>
  <c r="AD102" i="1"/>
  <c r="Z91" i="1"/>
  <c r="Z90" i="1"/>
  <c r="Z79" i="1"/>
  <c r="AD306" i="1"/>
  <c r="Z300" i="1"/>
  <c r="Z612" i="1"/>
  <c r="Z534" i="1"/>
  <c r="Z339" i="1"/>
  <c r="Z287" i="1"/>
  <c r="Z211" i="1"/>
  <c r="Z619" i="1"/>
  <c r="Z505" i="1"/>
  <c r="Z759" i="1"/>
  <c r="Z673" i="1"/>
  <c r="Z589" i="1"/>
  <c r="Z489" i="1"/>
  <c r="Z406" i="1"/>
  <c r="Z825" i="1"/>
  <c r="Z740" i="1"/>
  <c r="Z559" i="1"/>
  <c r="Z480" i="1"/>
  <c r="Z397" i="1"/>
  <c r="Z313" i="1"/>
  <c r="Z223" i="1"/>
  <c r="Z124" i="1"/>
  <c r="Z684" i="1"/>
  <c r="Z517" i="1"/>
  <c r="Z320" i="1"/>
  <c r="Z678" i="1"/>
  <c r="Z213" i="1"/>
  <c r="Z326" i="1"/>
  <c r="Z755" i="1"/>
  <c r="Z566" i="1"/>
  <c r="Z312" i="1"/>
  <c r="Z114" i="1"/>
  <c r="Z304" i="1"/>
  <c r="Z258" i="1"/>
  <c r="Z774" i="1"/>
  <c r="Z220" i="1"/>
  <c r="Z120" i="1"/>
  <c r="Z226" i="1"/>
  <c r="Z687" i="1"/>
  <c r="Z436" i="1"/>
  <c r="Z188" i="1"/>
  <c r="Z544" i="1"/>
  <c r="Z585" i="1"/>
  <c r="Z704" i="1"/>
  <c r="Z286" i="1"/>
  <c r="Z758" i="1"/>
  <c r="Z482" i="1"/>
  <c r="Z160" i="1"/>
  <c r="Z478" i="1"/>
  <c r="Z799" i="1"/>
  <c r="Z561" i="1"/>
  <c r="Z217" i="1"/>
  <c r="Z536" i="1"/>
  <c r="Z810" i="1"/>
  <c r="Z100" i="1"/>
  <c r="Z511" i="1"/>
  <c r="Z292" i="1"/>
  <c r="Z175" i="1"/>
  <c r="Z342" i="1"/>
  <c r="Z662" i="1"/>
  <c r="Z192" i="1"/>
  <c r="Z296" i="1"/>
  <c r="Z385" i="1"/>
  <c r="Z215" i="1"/>
  <c r="Z214" i="1"/>
  <c r="Z775" i="1"/>
  <c r="AD126" i="1"/>
  <c r="Z109" i="1"/>
  <c r="Z765" i="1"/>
  <c r="Z676" i="1"/>
  <c r="Z604" i="1"/>
  <c r="Z526" i="1"/>
  <c r="Z430" i="1"/>
  <c r="Z273" i="1"/>
  <c r="Z198" i="1"/>
  <c r="Z808" i="1"/>
  <c r="Z483" i="1"/>
  <c r="Z94" i="1"/>
  <c r="Z743" i="1"/>
  <c r="Z437" i="1"/>
  <c r="Z826" i="1"/>
  <c r="Z665" i="1"/>
  <c r="Z581" i="1"/>
  <c r="Z481" i="1"/>
  <c r="Z398" i="1"/>
  <c r="Z817" i="1"/>
  <c r="Z701" i="1"/>
  <c r="Z624" i="1"/>
  <c r="Z551" i="1"/>
  <c r="Z472" i="1"/>
  <c r="Z359" i="1"/>
  <c r="Z291" i="1"/>
  <c r="Z207" i="1"/>
  <c r="Z116" i="1"/>
  <c r="Z671" i="1"/>
  <c r="Z487" i="1"/>
  <c r="Z298" i="1"/>
  <c r="Z134" i="1"/>
  <c r="Z239" i="1"/>
  <c r="Z832" i="1"/>
  <c r="Z739" i="1"/>
  <c r="Z545" i="1"/>
  <c r="Z290" i="1"/>
  <c r="Z622" i="1"/>
  <c r="Z794" i="1"/>
  <c r="Z247" i="1"/>
  <c r="Z782" i="1"/>
  <c r="Z212" i="1"/>
  <c r="Z690" i="1"/>
  <c r="Z133" i="1"/>
  <c r="Z112" i="1"/>
  <c r="Z218" i="1"/>
  <c r="Z420" i="1"/>
  <c r="Z148" i="1"/>
  <c r="Z470" i="1"/>
  <c r="Z527" i="1"/>
  <c r="Z675" i="1"/>
  <c r="Z264" i="1"/>
  <c r="Z703" i="1"/>
  <c r="Z399" i="1"/>
  <c r="Z130" i="1"/>
  <c r="Z341" i="1"/>
  <c r="Z507" i="1"/>
  <c r="Z771" i="1"/>
  <c r="Z504" i="1"/>
  <c r="Z168" i="1"/>
  <c r="Z753" i="1"/>
  <c r="Z92" i="1"/>
  <c r="Z503" i="1"/>
  <c r="Z262" i="1"/>
  <c r="Z159" i="1"/>
  <c r="Z366" i="1"/>
  <c r="Z614" i="1"/>
  <c r="Z822" i="1"/>
  <c r="Z323" i="1"/>
  <c r="Z166" i="1"/>
  <c r="Z121" i="1"/>
  <c r="Z432" i="1"/>
  <c r="AD153" i="1"/>
  <c r="Z152" i="1"/>
  <c r="Z829" i="1"/>
  <c r="Z668" i="1"/>
  <c r="Z592" i="1"/>
  <c r="Z514" i="1"/>
  <c r="Z422" i="1"/>
  <c r="Z371" i="1"/>
  <c r="Z265" i="1"/>
  <c r="Z190" i="1"/>
  <c r="Z800" i="1"/>
  <c r="Z591" i="1"/>
  <c r="Z86" i="1"/>
  <c r="Z408" i="1"/>
  <c r="Z818" i="1"/>
  <c r="Z757" i="1"/>
  <c r="Z657" i="1"/>
  <c r="Z568" i="1"/>
  <c r="Z473" i="1"/>
  <c r="Z390" i="1"/>
  <c r="Z805" i="1"/>
  <c r="Z785" i="1"/>
  <c r="Z616" i="1"/>
  <c r="Z538" i="1"/>
  <c r="Z351" i="1"/>
  <c r="Z277" i="1"/>
  <c r="Z194" i="1"/>
  <c r="Z108" i="1"/>
  <c r="Z471" i="1"/>
  <c r="Z260" i="1"/>
  <c r="Z578" i="1"/>
  <c r="Z838" i="1"/>
  <c r="Z141" i="1"/>
  <c r="Z824" i="1"/>
  <c r="Z692" i="1"/>
  <c r="Z529" i="1"/>
  <c r="Z268" i="1"/>
  <c r="Z557" i="1"/>
  <c r="Z698" i="1"/>
  <c r="Z171" i="1"/>
  <c r="Z823" i="1"/>
  <c r="Z142" i="1"/>
  <c r="Z95" i="1"/>
  <c r="Z370" i="1"/>
  <c r="Z210" i="1"/>
  <c r="Z582" i="1"/>
  <c r="Z353" i="1"/>
  <c r="Z110" i="1"/>
  <c r="Z373" i="1"/>
  <c r="Z667" i="1"/>
  <c r="Z245" i="1"/>
  <c r="Z674" i="1"/>
  <c r="Z345" i="1"/>
  <c r="Z783" i="1"/>
  <c r="Z297" i="1"/>
  <c r="Z423" i="1"/>
  <c r="Z428" i="1"/>
  <c r="Z118" i="1"/>
  <c r="Z403" i="1"/>
  <c r="Z84" i="1"/>
  <c r="Z384" i="1"/>
  <c r="Z251" i="1"/>
  <c r="Z146" i="1"/>
  <c r="Z276" i="1"/>
  <c r="Z565" i="1"/>
  <c r="Z766" i="1"/>
  <c r="Z271" i="1"/>
  <c r="Z425" i="1"/>
  <c r="Z111" i="1"/>
  <c r="Z149" i="1"/>
  <c r="Z13" i="1"/>
  <c r="Z5" i="1"/>
  <c r="Z12" i="1"/>
  <c r="Z9" i="1"/>
  <c r="Z11" i="1"/>
  <c r="Z7" i="1"/>
  <c r="Z3" i="1"/>
  <c r="Z6" i="1"/>
  <c r="Z16" i="1"/>
  <c r="Z2" i="1"/>
  <c r="Z17" i="1"/>
  <c r="Z18" i="1"/>
  <c r="Z15" i="1"/>
  <c r="Z19" i="1"/>
  <c r="Z10" i="1"/>
  <c r="Z14" i="1"/>
  <c r="Z4" i="1"/>
  <c r="Z8" i="1"/>
  <c r="Y733" i="1"/>
  <c r="Z728" i="1" s="1"/>
  <c r="Y652" i="1"/>
  <c r="Z639" i="1" s="1"/>
  <c r="Y465" i="1"/>
  <c r="Z462" i="1" s="1"/>
  <c r="B12" i="5"/>
  <c r="F11" i="5"/>
  <c r="I403" i="1"/>
  <c r="J403" i="1" s="1"/>
  <c r="M403" i="1" s="1"/>
  <c r="I580" i="1"/>
  <c r="J580" i="1" s="1"/>
  <c r="M580" i="1" s="1"/>
  <c r="I316" i="1"/>
  <c r="J316" i="1" s="1"/>
  <c r="M316" i="1" s="1"/>
  <c r="I99" i="1"/>
  <c r="J99" i="1" s="1"/>
  <c r="M99" i="1" s="1"/>
  <c r="I221" i="1"/>
  <c r="J221" i="1" s="1"/>
  <c r="M221" i="1" s="1"/>
  <c r="I286" i="1"/>
  <c r="J286" i="1" s="1"/>
  <c r="M286" i="1" s="1"/>
  <c r="I588" i="1"/>
  <c r="J588" i="1" s="1"/>
  <c r="M588" i="1" s="1"/>
  <c r="I559" i="1"/>
  <c r="J559" i="1" s="1"/>
  <c r="M559" i="1" s="1"/>
  <c r="I87" i="1"/>
  <c r="J87" i="1" s="1"/>
  <c r="M87" i="1" s="1"/>
  <c r="I525" i="1"/>
  <c r="J525" i="1" s="1"/>
  <c r="M525" i="1" s="1"/>
  <c r="I370" i="1"/>
  <c r="J370" i="1" s="1"/>
  <c r="M370" i="1" s="1"/>
  <c r="I173" i="1"/>
  <c r="J173" i="1" s="1"/>
  <c r="M173" i="1" s="1"/>
  <c r="I552" i="1"/>
  <c r="J552" i="1" s="1"/>
  <c r="M552" i="1" s="1"/>
  <c r="D30" i="5"/>
  <c r="I111" i="1"/>
  <c r="J111" i="1" s="1"/>
  <c r="M111" i="1" s="1"/>
  <c r="I504" i="1"/>
  <c r="J504" i="1" s="1"/>
  <c r="M504" i="1" s="1"/>
  <c r="I377" i="1"/>
  <c r="J377" i="1" s="1"/>
  <c r="M377" i="1" s="1"/>
  <c r="I57" i="1"/>
  <c r="J57" i="1" s="1"/>
  <c r="M57" i="1" s="1"/>
  <c r="I343" i="1"/>
  <c r="J343" i="1" s="1"/>
  <c r="M343" i="1" s="1"/>
  <c r="I526" i="1"/>
  <c r="J526" i="1" s="1"/>
  <c r="M526" i="1" s="1"/>
  <c r="I27" i="1"/>
  <c r="J27" i="1" s="1"/>
  <c r="M27" i="1" s="1"/>
  <c r="I69" i="1"/>
  <c r="J69" i="1" s="1"/>
  <c r="M69" i="1" s="1"/>
  <c r="D20" i="5"/>
  <c r="V3" i="5" l="1"/>
  <c r="AD49" i="1"/>
  <c r="W3" i="5"/>
  <c r="X3" i="5"/>
  <c r="T3" i="5"/>
  <c r="M16" i="5"/>
  <c r="U16" i="5" s="1"/>
  <c r="M32" i="5"/>
  <c r="X32" i="5" s="1"/>
  <c r="M5" i="5"/>
  <c r="U5" i="5" s="1"/>
  <c r="M19" i="5"/>
  <c r="U19" i="5" s="1"/>
  <c r="M24" i="5"/>
  <c r="T24" i="5" s="1"/>
  <c r="M21" i="5"/>
  <c r="V21" i="5" s="1"/>
  <c r="M13" i="5"/>
  <c r="W13" i="5" s="1"/>
  <c r="M10" i="5"/>
  <c r="U10" i="5" s="1"/>
  <c r="M4" i="5"/>
  <c r="T4" i="5" s="1"/>
  <c r="M14" i="5"/>
  <c r="X14" i="5" s="1"/>
  <c r="M6" i="5"/>
  <c r="V6" i="5" s="1"/>
  <c r="M11" i="5"/>
  <c r="W11" i="5" s="1"/>
  <c r="M29" i="5"/>
  <c r="V29" i="5" s="1"/>
  <c r="M34" i="5"/>
  <c r="U34" i="5" s="1"/>
  <c r="M18" i="5"/>
  <c r="X18" i="5" s="1"/>
  <c r="M27" i="5"/>
  <c r="U27" i="5" s="1"/>
  <c r="M9" i="5"/>
  <c r="X9" i="5" s="1"/>
  <c r="M17" i="5"/>
  <c r="X17" i="5" s="1"/>
  <c r="M33" i="5"/>
  <c r="T33" i="5" s="1"/>
  <c r="M26" i="5"/>
  <c r="T26" i="5" s="1"/>
  <c r="M30" i="5"/>
  <c r="U30" i="5" s="1"/>
  <c r="M8" i="5"/>
  <c r="V8" i="5" s="1"/>
  <c r="M7" i="5"/>
  <c r="V7" i="5" s="1"/>
  <c r="M31" i="5"/>
  <c r="V31" i="5" s="1"/>
  <c r="M12" i="5"/>
  <c r="X12" i="5" s="1"/>
  <c r="M22" i="5"/>
  <c r="U22" i="5" s="1"/>
  <c r="M23" i="5"/>
  <c r="T23" i="5" s="1"/>
  <c r="M25" i="5"/>
  <c r="W25" i="5" s="1"/>
  <c r="M15" i="5"/>
  <c r="T15" i="5" s="1"/>
  <c r="M20" i="5"/>
  <c r="V20" i="5" s="1"/>
  <c r="M28" i="5"/>
  <c r="T28" i="5" s="1"/>
  <c r="Z546" i="1"/>
  <c r="Z386" i="1"/>
  <c r="Z760" i="1"/>
  <c r="Z600" i="1"/>
  <c r="Z519" i="1"/>
  <c r="Z334" i="1"/>
  <c r="Z126" i="1"/>
  <c r="Z278" i="1"/>
  <c r="Z461" i="1"/>
  <c r="Z438" i="1"/>
  <c r="Z153" i="1"/>
  <c r="Z492" i="1"/>
  <c r="Z45" i="1"/>
  <c r="Z35" i="1"/>
  <c r="Z34" i="1"/>
  <c r="Z44" i="1"/>
  <c r="Z42" i="1"/>
  <c r="Z39" i="1"/>
  <c r="Z32" i="1"/>
  <c r="Z38" i="1"/>
  <c r="Z29" i="1"/>
  <c r="Z41" i="1"/>
  <c r="Z46" i="1"/>
  <c r="Z43" i="1"/>
  <c r="Z27" i="1"/>
  <c r="Z47" i="1"/>
  <c r="Z37" i="1"/>
  <c r="Z36" i="1"/>
  <c r="Z28" i="1"/>
  <c r="Z33" i="1"/>
  <c r="Z31" i="1"/>
  <c r="Z40" i="1"/>
  <c r="Z30" i="1"/>
  <c r="Z360" i="1"/>
  <c r="Z679" i="1"/>
  <c r="Z813" i="1"/>
  <c r="Z573" i="1"/>
  <c r="Z463" i="1"/>
  <c r="Z464" i="1"/>
  <c r="Z306" i="1"/>
  <c r="Z102" i="1"/>
  <c r="Z730" i="1"/>
  <c r="Z412" i="1"/>
  <c r="Z731" i="1"/>
  <c r="Z732" i="1"/>
  <c r="AD465" i="1"/>
  <c r="Z451" i="1"/>
  <c r="Z454" i="1"/>
  <c r="Z449" i="1"/>
  <c r="Z452" i="1"/>
  <c r="Z457" i="1"/>
  <c r="Z450" i="1"/>
  <c r="Z448" i="1"/>
  <c r="Z458" i="1"/>
  <c r="Z459" i="1"/>
  <c r="Z453" i="1"/>
  <c r="Z456" i="1"/>
  <c r="Z443" i="1"/>
  <c r="Z444" i="1"/>
  <c r="Z447" i="1"/>
  <c r="Z445" i="1"/>
  <c r="Z446" i="1"/>
  <c r="Z455" i="1"/>
  <c r="Z706" i="1"/>
  <c r="Z178" i="1"/>
  <c r="AD652" i="1"/>
  <c r="Z650" i="1"/>
  <c r="Z642" i="1"/>
  <c r="Z644" i="1"/>
  <c r="Z631" i="1"/>
  <c r="Z638" i="1"/>
  <c r="Z634" i="1"/>
  <c r="Z633" i="1"/>
  <c r="Z636" i="1"/>
  <c r="Z646" i="1"/>
  <c r="Z645" i="1"/>
  <c r="Z640" i="1"/>
  <c r="Z651" i="1"/>
  <c r="Z647" i="1"/>
  <c r="Z648" i="1"/>
  <c r="Z632" i="1"/>
  <c r="Z643" i="1"/>
  <c r="Z641" i="1"/>
  <c r="Z630" i="1"/>
  <c r="Z635" i="1"/>
  <c r="Z649" i="1"/>
  <c r="Z637" i="1"/>
  <c r="Z787" i="1"/>
  <c r="Z228" i="1"/>
  <c r="Z460" i="1"/>
  <c r="AD733" i="1"/>
  <c r="Z727" i="1"/>
  <c r="Z711" i="1"/>
  <c r="Z725" i="1"/>
  <c r="Z721" i="1"/>
  <c r="Z718" i="1"/>
  <c r="Z714" i="1"/>
  <c r="Z726" i="1"/>
  <c r="Z717" i="1"/>
  <c r="Z713" i="1"/>
  <c r="Z724" i="1"/>
  <c r="Z720" i="1"/>
  <c r="Z719" i="1"/>
  <c r="Z715" i="1"/>
  <c r="Z723" i="1"/>
  <c r="Z722" i="1"/>
  <c r="Z716" i="1"/>
  <c r="Z712" i="1"/>
  <c r="Z839" i="1"/>
  <c r="Z253" i="1"/>
  <c r="Z626" i="1"/>
  <c r="Z201" i="1"/>
  <c r="Z729" i="1"/>
  <c r="Z24" i="1"/>
  <c r="B13" i="5"/>
  <c r="F12" i="5"/>
  <c r="I185" i="1"/>
  <c r="J185" i="1" s="1"/>
  <c r="M185" i="1" s="1"/>
  <c r="I4" i="1"/>
  <c r="J4" i="1" s="1"/>
  <c r="M4" i="1" s="1"/>
  <c r="I36" i="1"/>
  <c r="J36" i="1" s="1"/>
  <c r="M36" i="1" s="1"/>
  <c r="I530" i="1"/>
  <c r="J530" i="1" s="1"/>
  <c r="M530" i="1" s="1"/>
  <c r="I795" i="1"/>
  <c r="J795" i="1" s="1"/>
  <c r="M795" i="1" s="1"/>
  <c r="I507" i="1"/>
  <c r="J507" i="1" s="1"/>
  <c r="M507" i="1" s="1"/>
  <c r="I112" i="1"/>
  <c r="J112" i="1" s="1"/>
  <c r="M112" i="1" s="1"/>
  <c r="I237" i="1"/>
  <c r="J237" i="1" s="1"/>
  <c r="M237" i="1" s="1"/>
  <c r="I640" i="1"/>
  <c r="J640" i="1" s="1"/>
  <c r="M640" i="1" s="1"/>
  <c r="I820" i="1"/>
  <c r="J820" i="1" s="1"/>
  <c r="M820" i="1" s="1"/>
  <c r="I260" i="1"/>
  <c r="J260" i="1" s="1"/>
  <c r="M260" i="1" s="1"/>
  <c r="I315" i="1"/>
  <c r="J315" i="1" s="1"/>
  <c r="M315" i="1" s="1"/>
  <c r="I401" i="1"/>
  <c r="J401" i="1" s="1"/>
  <c r="M401" i="1" s="1"/>
  <c r="I780" i="1"/>
  <c r="J780" i="1" s="1"/>
  <c r="M780" i="1" s="1"/>
  <c r="I765" i="1"/>
  <c r="J765" i="1" s="1"/>
  <c r="M765" i="1" s="1"/>
  <c r="I132" i="1"/>
  <c r="J132" i="1" s="1"/>
  <c r="M132" i="1" s="1"/>
  <c r="I222" i="1"/>
  <c r="J222" i="1" s="1"/>
  <c r="M222" i="1" s="1"/>
  <c r="I684" i="1"/>
  <c r="J684" i="1" s="1"/>
  <c r="M684" i="1" s="1"/>
  <c r="I791" i="1"/>
  <c r="J791" i="1" s="1"/>
  <c r="M791" i="1" s="1"/>
  <c r="I631" i="1"/>
  <c r="J631" i="1" s="1"/>
  <c r="M631" i="1" s="1"/>
  <c r="I301" i="1"/>
  <c r="J301" i="1" s="1"/>
  <c r="M301" i="1" s="1"/>
  <c r="I236" i="1"/>
  <c r="J236" i="1" s="1"/>
  <c r="M236" i="1" s="1"/>
  <c r="I342" i="1"/>
  <c r="J342" i="1" s="1"/>
  <c r="M342" i="1" s="1"/>
  <c r="I455" i="1"/>
  <c r="J455" i="1" s="1"/>
  <c r="M455" i="1" s="1"/>
  <c r="I801" i="1"/>
  <c r="J801" i="1" s="1"/>
  <c r="M801" i="1" s="1"/>
  <c r="I805" i="1"/>
  <c r="J805" i="1" s="1"/>
  <c r="M805" i="1" s="1"/>
  <c r="I817" i="1"/>
  <c r="J817" i="1" s="1"/>
  <c r="M817" i="1" s="1"/>
  <c r="I657" i="1"/>
  <c r="J657" i="1" s="1"/>
  <c r="M657" i="1" s="1"/>
  <c r="I775" i="1"/>
  <c r="J775" i="1" s="1"/>
  <c r="M775" i="1" s="1"/>
  <c r="I160" i="1"/>
  <c r="J160" i="1" s="1"/>
  <c r="M160" i="1" s="1"/>
  <c r="I477" i="1"/>
  <c r="J477" i="1" s="1"/>
  <c r="M477" i="1" s="1"/>
  <c r="I145" i="1"/>
  <c r="J145" i="1" s="1"/>
  <c r="M145" i="1" s="1"/>
  <c r="I478" i="1"/>
  <c r="J478" i="1" s="1"/>
  <c r="M478" i="1" s="1"/>
  <c r="I259" i="1"/>
  <c r="J259" i="1" s="1"/>
  <c r="M259" i="1" s="1"/>
  <c r="I825" i="1"/>
  <c r="J825" i="1" s="1"/>
  <c r="M825" i="1" s="1"/>
  <c r="W17" i="5" l="1"/>
  <c r="T18" i="5"/>
  <c r="V9" i="5"/>
  <c r="X7" i="5"/>
  <c r="W24" i="5"/>
  <c r="T10" i="5"/>
  <c r="V18" i="5"/>
  <c r="W29" i="5"/>
  <c r="W7" i="5"/>
  <c r="T27" i="5"/>
  <c r="U7" i="5"/>
  <c r="X15" i="5"/>
  <c r="X11" i="5"/>
  <c r="T29" i="5"/>
  <c r="W26" i="5"/>
  <c r="V11" i="5"/>
  <c r="V34" i="5"/>
  <c r="U24" i="5"/>
  <c r="V24" i="5"/>
  <c r="W20" i="5"/>
  <c r="U26" i="5"/>
  <c r="X29" i="5"/>
  <c r="T21" i="5"/>
  <c r="T20" i="5"/>
  <c r="X20" i="5"/>
  <c r="T8" i="5"/>
  <c r="U20" i="5"/>
  <c r="W15" i="5"/>
  <c r="U29" i="5"/>
  <c r="X8" i="5"/>
  <c r="T34" i="5"/>
  <c r="T12" i="5"/>
  <c r="W12" i="5"/>
  <c r="V10" i="5"/>
  <c r="X30" i="5"/>
  <c r="V12" i="5"/>
  <c r="W21" i="5"/>
  <c r="U15" i="5"/>
  <c r="X16" i="5"/>
  <c r="X10" i="5"/>
  <c r="W30" i="5"/>
  <c r="W9" i="5"/>
  <c r="U28" i="5"/>
  <c r="X34" i="5"/>
  <c r="V19" i="5"/>
  <c r="V14" i="5"/>
  <c r="X25" i="5"/>
  <c r="V22" i="5"/>
  <c r="W16" i="5"/>
  <c r="X13" i="5"/>
  <c r="X28" i="5"/>
  <c r="T11" i="5"/>
  <c r="T13" i="5"/>
  <c r="U32" i="5"/>
  <c r="U14" i="5"/>
  <c r="U25" i="5"/>
  <c r="U13" i="5"/>
  <c r="W32" i="5"/>
  <c r="V33" i="5"/>
  <c r="U23" i="5"/>
  <c r="W18" i="5"/>
  <c r="U9" i="5"/>
  <c r="X6" i="5"/>
  <c r="W33" i="5"/>
  <c r="V4" i="5"/>
  <c r="V25" i="5"/>
  <c r="X22" i="5"/>
  <c r="X33" i="5"/>
  <c r="V16" i="5"/>
  <c r="W31" i="5"/>
  <c r="W4" i="5"/>
  <c r="T5" i="5"/>
  <c r="W6" i="5"/>
  <c r="U31" i="5"/>
  <c r="X27" i="5"/>
  <c r="T19" i="5"/>
  <c r="X23" i="5"/>
  <c r="T7" i="5"/>
  <c r="X31" i="5"/>
  <c r="W27" i="5"/>
  <c r="U18" i="5"/>
  <c r="T9" i="5"/>
  <c r="X19" i="5"/>
  <c r="W23" i="5"/>
  <c r="U4" i="5"/>
  <c r="W5" i="5"/>
  <c r="T6" i="5"/>
  <c r="W19" i="5"/>
  <c r="V23" i="5"/>
  <c r="U12" i="5"/>
  <c r="U17" i="5"/>
  <c r="T17" i="5"/>
  <c r="W8" i="5"/>
  <c r="W34" i="5"/>
  <c r="V17" i="5"/>
  <c r="U11" i="5"/>
  <c r="W10" i="5"/>
  <c r="X21" i="5"/>
  <c r="V28" i="5"/>
  <c r="W28" i="5"/>
  <c r="V15" i="5"/>
  <c r="X26" i="5"/>
  <c r="U8" i="5"/>
  <c r="U21" i="5"/>
  <c r="Y21" i="5" s="1"/>
  <c r="V26" i="5"/>
  <c r="U33" i="5"/>
  <c r="V32" i="5"/>
  <c r="T16" i="5"/>
  <c r="T30" i="5"/>
  <c r="V30" i="5"/>
  <c r="X24" i="5"/>
  <c r="T14" i="5"/>
  <c r="V13" i="5"/>
  <c r="T32" i="5"/>
  <c r="W14" i="5"/>
  <c r="T25" i="5"/>
  <c r="T22" i="5"/>
  <c r="T31" i="5"/>
  <c r="V27" i="5"/>
  <c r="W22" i="5"/>
  <c r="X4" i="5"/>
  <c r="X5" i="5"/>
  <c r="V5" i="5"/>
  <c r="U6" i="5"/>
  <c r="Y3" i="5"/>
  <c r="Z49" i="1"/>
  <c r="Z733" i="1"/>
  <c r="Z652" i="1"/>
  <c r="Z465" i="1"/>
  <c r="B14" i="5"/>
  <c r="F13" i="5"/>
  <c r="I5" i="1"/>
  <c r="J5" i="1" s="1"/>
  <c r="M5" i="1" s="1"/>
  <c r="I53" i="1"/>
  <c r="J53" i="1" s="1"/>
  <c r="M53" i="1" s="1"/>
  <c r="I12" i="1"/>
  <c r="J12" i="1" s="1"/>
  <c r="M12" i="1" s="1"/>
  <c r="I725" i="1"/>
  <c r="J725" i="1" s="1"/>
  <c r="M725" i="1" s="1"/>
  <c r="I37" i="1"/>
  <c r="J37" i="1" s="1"/>
  <c r="M37" i="1" s="1"/>
  <c r="I131" i="1"/>
  <c r="J131" i="1" s="1"/>
  <c r="M131" i="1" s="1"/>
  <c r="I71" i="1"/>
  <c r="J71" i="1" s="1"/>
  <c r="M71" i="1" s="1"/>
  <c r="I471" i="1"/>
  <c r="J471" i="1" s="1"/>
  <c r="M471" i="1" s="1"/>
  <c r="I45" i="1"/>
  <c r="J45" i="1" s="1"/>
  <c r="M45" i="1" s="1"/>
  <c r="I367" i="1"/>
  <c r="J367" i="1" s="1"/>
  <c r="M367" i="1" s="1"/>
  <c r="I740" i="1"/>
  <c r="J740" i="1" s="1"/>
  <c r="M740" i="1" s="1"/>
  <c r="I17" i="1"/>
  <c r="J17" i="1" s="1"/>
  <c r="M17" i="1" s="1"/>
  <c r="I751" i="1"/>
  <c r="J751" i="1" s="1"/>
  <c r="M751" i="1" s="1"/>
  <c r="I86" i="1"/>
  <c r="J86" i="1" s="1"/>
  <c r="M86" i="1" s="1"/>
  <c r="I506" i="1"/>
  <c r="J506" i="1" s="1"/>
  <c r="M506" i="1" s="1"/>
  <c r="I535" i="1"/>
  <c r="J535" i="1" s="1"/>
  <c r="M535" i="1" s="1"/>
  <c r="I611" i="1"/>
  <c r="J611" i="1" s="1"/>
  <c r="M611" i="1" s="1"/>
  <c r="I458" i="1"/>
  <c r="J458" i="1" s="1"/>
  <c r="M458" i="1" s="1"/>
  <c r="I402" i="1"/>
  <c r="J402" i="1" s="1"/>
  <c r="M402" i="1" s="1"/>
  <c r="I637" i="1"/>
  <c r="J637" i="1" s="1"/>
  <c r="M637" i="1" s="1"/>
  <c r="I182" i="1"/>
  <c r="J182" i="1" s="1"/>
  <c r="M182" i="1" s="1"/>
  <c r="I715" i="1"/>
  <c r="J715" i="1" s="1"/>
  <c r="M715" i="1" s="1"/>
  <c r="I219" i="1"/>
  <c r="J219" i="1" s="1"/>
  <c r="M219" i="1" s="1"/>
  <c r="I95" i="1"/>
  <c r="J95" i="1" s="1"/>
  <c r="M95" i="1" s="1"/>
  <c r="I420" i="1"/>
  <c r="J420" i="1" s="1"/>
  <c r="M420" i="1" s="1"/>
  <c r="I563" i="1"/>
  <c r="J563" i="1" s="1"/>
  <c r="M563" i="1" s="1"/>
  <c r="I750" i="1"/>
  <c r="J750" i="1" s="1"/>
  <c r="M750" i="1" s="1"/>
  <c r="I663" i="1"/>
  <c r="J663" i="1" s="1"/>
  <c r="M663" i="1" s="1"/>
  <c r="I157" i="1"/>
  <c r="J157" i="1" s="1"/>
  <c r="M157" i="1" s="1"/>
  <c r="I691" i="1"/>
  <c r="J691" i="1" s="1"/>
  <c r="M691" i="1" s="1"/>
  <c r="Y26" i="5" l="1"/>
  <c r="Y10" i="5"/>
  <c r="Y18" i="5"/>
  <c r="Y7" i="5"/>
  <c r="Y31" i="5"/>
  <c r="Y29" i="5"/>
  <c r="Y15" i="5"/>
  <c r="Y6" i="5"/>
  <c r="Y25" i="5"/>
  <c r="Y16" i="5"/>
  <c r="Y17" i="5"/>
  <c r="Y23" i="5"/>
  <c r="Y24" i="5"/>
  <c r="Y8" i="5"/>
  <c r="Y34" i="5"/>
  <c r="Y28" i="5"/>
  <c r="Y33" i="5"/>
  <c r="Y12" i="5"/>
  <c r="Y14" i="5"/>
  <c r="Y22" i="5"/>
  <c r="Y13" i="5"/>
  <c r="Y19" i="5"/>
  <c r="Y11" i="5"/>
  <c r="Y32" i="5"/>
  <c r="Y9" i="5"/>
  <c r="Y30" i="5"/>
  <c r="Y27" i="5"/>
  <c r="Y4" i="5"/>
  <c r="Y20" i="5"/>
  <c r="B15" i="5"/>
  <c r="F14" i="5"/>
  <c r="I248" i="1"/>
  <c r="J248" i="1" s="1"/>
  <c r="M248" i="1" s="1"/>
  <c r="I13" i="1"/>
  <c r="J13" i="1" s="1"/>
  <c r="M13" i="1" s="1"/>
  <c r="I210" i="1"/>
  <c r="J210" i="1" s="1"/>
  <c r="M210" i="1" s="1"/>
  <c r="I88" i="1"/>
  <c r="J88" i="1" s="1"/>
  <c r="M88" i="1" s="1"/>
  <c r="I376" i="1"/>
  <c r="J376" i="1" s="1"/>
  <c r="M376" i="1" s="1"/>
  <c r="I722" i="1"/>
  <c r="J722" i="1" s="1"/>
  <c r="M722" i="1" s="1"/>
  <c r="I746" i="1"/>
  <c r="J746" i="1" s="1"/>
  <c r="M746" i="1" s="1"/>
  <c r="I56" i="1"/>
  <c r="J56" i="1" s="1"/>
  <c r="M56" i="1" s="1"/>
  <c r="I156" i="1"/>
  <c r="J156" i="1" s="1"/>
  <c r="M156" i="1" s="1"/>
  <c r="I609" i="1"/>
  <c r="J609" i="1" s="1"/>
  <c r="M609" i="1" s="1"/>
  <c r="I90" i="1"/>
  <c r="J90" i="1" s="1"/>
  <c r="M90" i="1" s="1"/>
  <c r="I271" i="1"/>
  <c r="J271" i="1" s="1"/>
  <c r="M271" i="1" s="1"/>
  <c r="I425" i="1"/>
  <c r="J425" i="1" s="1"/>
  <c r="M425" i="1" s="1"/>
  <c r="I292" i="1"/>
  <c r="J292" i="1" s="1"/>
  <c r="M292" i="1" s="1"/>
  <c r="I41" i="1"/>
  <c r="J41" i="1" s="1"/>
  <c r="M41" i="1" s="1"/>
  <c r="I579" i="1"/>
  <c r="J579" i="1" s="1"/>
  <c r="M579" i="1" s="1"/>
  <c r="I35" i="1"/>
  <c r="J35" i="1" s="1"/>
  <c r="M35" i="1" s="1"/>
  <c r="I779" i="1"/>
  <c r="J779" i="1" s="1"/>
  <c r="M779" i="1" s="1"/>
  <c r="I293" i="1"/>
  <c r="J293" i="1" s="1"/>
  <c r="M293" i="1" s="1"/>
  <c r="I586" i="1"/>
  <c r="J586" i="1" s="1"/>
  <c r="M586" i="1" s="1"/>
  <c r="I339" i="1"/>
  <c r="J339" i="1" s="1"/>
  <c r="M339" i="1" s="1"/>
  <c r="I58" i="1"/>
  <c r="J58" i="1" s="1"/>
  <c r="M58" i="1" s="1"/>
  <c r="I312" i="1"/>
  <c r="J312" i="1" s="1"/>
  <c r="M312" i="1" s="1"/>
  <c r="I428" i="1"/>
  <c r="J428" i="1" s="1"/>
  <c r="M428" i="1" s="1"/>
  <c r="I62" i="1"/>
  <c r="J62" i="1" s="1"/>
  <c r="M62" i="1" s="1"/>
  <c r="I365" i="1"/>
  <c r="J365" i="1" s="1"/>
  <c r="M365" i="1" s="1"/>
  <c r="I604" i="1"/>
  <c r="J604" i="1" s="1"/>
  <c r="M604" i="1" s="1"/>
  <c r="I769" i="1"/>
  <c r="J769" i="1" s="1"/>
  <c r="M769" i="1" s="1"/>
  <c r="B16" i="5" l="1"/>
  <c r="F15" i="5"/>
  <c r="I169" i="1"/>
  <c r="J169" i="1" s="1"/>
  <c r="M169" i="1" s="1"/>
  <c r="I55" i="1"/>
  <c r="J55" i="1" s="1"/>
  <c r="M55" i="1" s="1"/>
  <c r="I100" i="1"/>
  <c r="J100" i="1" s="1"/>
  <c r="M100" i="1" s="1"/>
  <c r="I218" i="1"/>
  <c r="J218" i="1" s="1"/>
  <c r="M218" i="1" s="1"/>
  <c r="I778" i="1"/>
  <c r="J778" i="1" s="1"/>
  <c r="M778" i="1" s="1"/>
  <c r="I718" i="1"/>
  <c r="J718" i="1" s="1"/>
  <c r="M718" i="1" s="1"/>
  <c r="I499" i="1"/>
  <c r="J499" i="1" s="1"/>
  <c r="M499" i="1" s="1"/>
  <c r="I448" i="1"/>
  <c r="J448" i="1" s="1"/>
  <c r="M448" i="1" s="1"/>
  <c r="I564" i="1"/>
  <c r="J564" i="1" s="1"/>
  <c r="M564" i="1" s="1"/>
  <c r="I9" i="1"/>
  <c r="J9" i="1" s="1"/>
  <c r="M9" i="1" s="1"/>
  <c r="I167" i="1"/>
  <c r="J167" i="1" s="1"/>
  <c r="M167" i="1" s="1"/>
  <c r="I263" i="1"/>
  <c r="J263" i="1" s="1"/>
  <c r="M263" i="1" s="1"/>
  <c r="I31" i="1"/>
  <c r="J31" i="1" s="1"/>
  <c r="M31" i="1" s="1"/>
  <c r="I821" i="1"/>
  <c r="J821" i="1" s="1"/>
  <c r="M821" i="1" s="1"/>
  <c r="I231" i="1"/>
  <c r="J231" i="1" s="1"/>
  <c r="M231" i="1" s="1"/>
  <c r="I299" i="1"/>
  <c r="J299" i="1" s="1"/>
  <c r="M299" i="1" s="1"/>
  <c r="I47" i="1"/>
  <c r="J47" i="1" s="1"/>
  <c r="M47" i="1" s="1"/>
  <c r="I32" i="1"/>
  <c r="J32" i="1" s="1"/>
  <c r="M32" i="1" s="1"/>
  <c r="I208" i="1"/>
  <c r="J208" i="1" s="1"/>
  <c r="M208" i="1" s="1"/>
  <c r="I239" i="1"/>
  <c r="J239" i="1" s="1"/>
  <c r="M239" i="1" s="1"/>
  <c r="I606" i="1"/>
  <c r="J606" i="1" s="1"/>
  <c r="M606" i="1" s="1"/>
  <c r="I742" i="1"/>
  <c r="J742" i="1" s="1"/>
  <c r="M742" i="1" s="1"/>
  <c r="I796" i="1"/>
  <c r="J796" i="1" s="1"/>
  <c r="M796" i="1" s="1"/>
  <c r="I212" i="1"/>
  <c r="J212" i="1" s="1"/>
  <c r="M212" i="1" s="1"/>
  <c r="I364" i="1"/>
  <c r="J364" i="1" s="1"/>
  <c r="M364" i="1" s="1"/>
  <c r="I473" i="1"/>
  <c r="J473" i="1" s="1"/>
  <c r="M473" i="1" s="1"/>
  <c r="I81" i="1"/>
  <c r="J81" i="1" s="1"/>
  <c r="M81" i="1" s="1"/>
  <c r="I536" i="1"/>
  <c r="J536" i="1" s="1"/>
  <c r="M536" i="1" s="1"/>
  <c r="I68" i="1"/>
  <c r="J68" i="1" s="1"/>
  <c r="M68" i="1" s="1"/>
  <c r="I445" i="1"/>
  <c r="J445" i="1" s="1"/>
  <c r="M445" i="1" s="1"/>
  <c r="I483" i="1"/>
  <c r="J483" i="1" s="1"/>
  <c r="M483" i="1" s="1"/>
  <c r="I416" i="1"/>
  <c r="J416" i="1" s="1"/>
  <c r="M416" i="1" s="1"/>
  <c r="B17" i="5" l="1"/>
  <c r="F16" i="5"/>
  <c r="I29" i="1"/>
  <c r="J29" i="1" s="1"/>
  <c r="M29" i="1" s="1"/>
  <c r="I61" i="1"/>
  <c r="J61" i="1" s="1"/>
  <c r="M61" i="1" s="1"/>
  <c r="I6" i="1"/>
  <c r="J6" i="1" s="1"/>
  <c r="M6" i="1" s="1"/>
  <c r="I115" i="1"/>
  <c r="J115" i="1" s="1"/>
  <c r="M115" i="1" s="1"/>
  <c r="I11" i="1"/>
  <c r="J11" i="1" s="1"/>
  <c r="M11" i="1" s="1"/>
  <c r="I70" i="1"/>
  <c r="J70" i="1" s="1"/>
  <c r="M70" i="1" s="1"/>
  <c r="I7" i="1"/>
  <c r="J7" i="1" s="1"/>
  <c r="M7" i="1" s="1"/>
  <c r="I685" i="1"/>
  <c r="J685" i="1" s="1"/>
  <c r="M685" i="1" s="1"/>
  <c r="I159" i="1"/>
  <c r="J159" i="1" s="1"/>
  <c r="M159" i="1" s="1"/>
  <c r="I91" i="1"/>
  <c r="J91" i="1" s="1"/>
  <c r="M91" i="1" s="1"/>
  <c r="I503" i="1"/>
  <c r="J503" i="1" s="1"/>
  <c r="M503" i="1" s="1"/>
  <c r="I170" i="1"/>
  <c r="J170" i="1" s="1"/>
  <c r="M170" i="1" s="1"/>
  <c r="I635" i="1"/>
  <c r="J635" i="1" s="1"/>
  <c r="M635" i="1" s="1"/>
  <c r="I163" i="1"/>
  <c r="J163" i="1" s="1"/>
  <c r="M163" i="1" s="1"/>
  <c r="I96" i="1"/>
  <c r="J96" i="1" s="1"/>
  <c r="M96" i="1" s="1"/>
  <c r="I189" i="1"/>
  <c r="J189" i="1" s="1"/>
  <c r="M189" i="1" s="1"/>
  <c r="I630" i="1"/>
  <c r="J630" i="1" s="1"/>
  <c r="M630" i="1" s="1"/>
  <c r="I15" i="1"/>
  <c r="J15" i="1" s="1"/>
  <c r="M15" i="1" s="1"/>
  <c r="I584" i="1"/>
  <c r="J584" i="1" s="1"/>
  <c r="M584" i="1" s="1"/>
  <c r="I632" i="1"/>
  <c r="J632" i="1" s="1"/>
  <c r="M632" i="1" s="1"/>
  <c r="I794" i="1"/>
  <c r="J794" i="1" s="1"/>
  <c r="M794" i="1" s="1"/>
  <c r="I417" i="1"/>
  <c r="J417" i="1" s="1"/>
  <c r="M417" i="1" s="1"/>
  <c r="I524" i="1"/>
  <c r="J524" i="1" s="1"/>
  <c r="M524" i="1" s="1"/>
  <c r="I592" i="1"/>
  <c r="J592" i="1" s="1"/>
  <c r="M592" i="1" s="1"/>
  <c r="I114" i="1"/>
  <c r="J114" i="1" s="1"/>
  <c r="M114" i="1" s="1"/>
  <c r="I551" i="1"/>
  <c r="J551" i="1" s="1"/>
  <c r="M551" i="1" s="1"/>
  <c r="I194" i="1"/>
  <c r="J194" i="1" s="1"/>
  <c r="M194" i="1" s="1"/>
  <c r="I661" i="1"/>
  <c r="J661" i="1" s="1"/>
  <c r="M661" i="1" s="1"/>
  <c r="I771" i="1"/>
  <c r="J771" i="1" s="1"/>
  <c r="M771" i="1" s="1"/>
  <c r="I187" i="1"/>
  <c r="J187" i="1" s="1"/>
  <c r="M187" i="1" s="1"/>
  <c r="I636" i="1"/>
  <c r="J636" i="1" s="1"/>
  <c r="M636" i="1" s="1"/>
  <c r="I617" i="1"/>
  <c r="J617" i="1" s="1"/>
  <c r="M617" i="1" s="1"/>
  <c r="I313" i="1"/>
  <c r="J313" i="1" s="1"/>
  <c r="M313" i="1" s="1"/>
  <c r="I16" i="1"/>
  <c r="J16" i="1" s="1"/>
  <c r="M16" i="1" s="1"/>
  <c r="I537" i="1"/>
  <c r="J537" i="1" s="1"/>
  <c r="M537" i="1" s="1"/>
  <c r="I658" i="1"/>
  <c r="J658" i="1" s="1"/>
  <c r="M658" i="1" s="1"/>
  <c r="I122" i="1"/>
  <c r="J122" i="1" s="1"/>
  <c r="M122" i="1" s="1"/>
  <c r="I578" i="1"/>
  <c r="J578" i="1" s="1"/>
  <c r="M578" i="1" s="1"/>
  <c r="I443" i="1"/>
  <c r="J443" i="1" s="1"/>
  <c r="M443" i="1" s="1"/>
  <c r="I447" i="1"/>
  <c r="J447" i="1" s="1"/>
  <c r="M447" i="1" s="1"/>
  <c r="I557" i="1"/>
  <c r="J557" i="1" s="1"/>
  <c r="M557" i="1" s="1"/>
  <c r="I135" i="1"/>
  <c r="J135" i="1" s="1"/>
  <c r="M135" i="1" s="1"/>
  <c r="I476" i="1"/>
  <c r="J476" i="1" s="1"/>
  <c r="M476" i="1" s="1"/>
  <c r="I689" i="1"/>
  <c r="J689" i="1" s="1"/>
  <c r="M689" i="1" s="1"/>
  <c r="I662" i="1"/>
  <c r="J662" i="1" s="1"/>
  <c r="M662" i="1" s="1"/>
  <c r="I797" i="1"/>
  <c r="J797" i="1" s="1"/>
  <c r="M797" i="1" s="1"/>
  <c r="I188" i="1"/>
  <c r="J188" i="1" s="1"/>
  <c r="M188" i="1" s="1"/>
  <c r="I216" i="1"/>
  <c r="J216" i="1" s="1"/>
  <c r="M216" i="1" s="1"/>
  <c r="I565" i="1"/>
  <c r="J565" i="1" s="1"/>
  <c r="M565" i="1" s="1"/>
  <c r="I60" i="1"/>
  <c r="J60" i="1" s="1"/>
  <c r="M60" i="1" s="1"/>
  <c r="I143" i="1"/>
  <c r="J143" i="1" s="1"/>
  <c r="M143" i="1" s="1"/>
  <c r="I390" i="1"/>
  <c r="J390" i="1" s="1"/>
  <c r="M390" i="1" s="1"/>
  <c r="I196" i="1"/>
  <c r="J196" i="1" s="1"/>
  <c r="M196" i="1" s="1"/>
  <c r="I134" i="1"/>
  <c r="J134" i="1" s="1"/>
  <c r="M134" i="1" s="1"/>
  <c r="I398" i="1"/>
  <c r="J398" i="1" s="1"/>
  <c r="M398" i="1" s="1"/>
  <c r="I822" i="1"/>
  <c r="J822" i="1" s="1"/>
  <c r="M822" i="1" s="1"/>
  <c r="I340" i="1"/>
  <c r="J340" i="1" s="1"/>
  <c r="M340" i="1" s="1"/>
  <c r="I690" i="1"/>
  <c r="J690" i="1" s="1"/>
  <c r="M690" i="1" s="1"/>
  <c r="I215" i="1"/>
  <c r="J215" i="1" s="1"/>
  <c r="M215" i="1" s="1"/>
  <c r="I430" i="1"/>
  <c r="J430" i="1" s="1"/>
  <c r="M430" i="1" s="1"/>
  <c r="I83" i="1"/>
  <c r="J83" i="1" s="1"/>
  <c r="M83" i="1" s="1"/>
  <c r="B18" i="5" l="1"/>
  <c r="F17" i="5"/>
  <c r="I92" i="1"/>
  <c r="J92" i="1" s="1"/>
  <c r="M92" i="1" s="1"/>
  <c r="I42" i="1"/>
  <c r="J42" i="1" s="1"/>
  <c r="M42" i="1" s="1"/>
  <c r="I162" i="1"/>
  <c r="J162" i="1" s="1"/>
  <c r="M162" i="1" s="1"/>
  <c r="I486" i="1"/>
  <c r="J486" i="1" s="1"/>
  <c r="M486" i="1" s="1"/>
  <c r="I711" i="1"/>
  <c r="J711" i="1" s="1"/>
  <c r="M711" i="1" s="1"/>
  <c r="I397" i="1"/>
  <c r="J397" i="1" s="1"/>
  <c r="M397" i="1" s="1"/>
  <c r="I612" i="1"/>
  <c r="J612" i="1" s="1"/>
  <c r="M612" i="1" s="1"/>
  <c r="I192" i="1"/>
  <c r="J192" i="1" s="1"/>
  <c r="M192" i="1" s="1"/>
  <c r="I668" i="1"/>
  <c r="J668" i="1" s="1"/>
  <c r="M668" i="1" s="1"/>
  <c r="I85" i="1"/>
  <c r="J85" i="1" s="1"/>
  <c r="M85" i="1" s="1"/>
  <c r="I392" i="1"/>
  <c r="J392" i="1" s="1"/>
  <c r="M392" i="1" s="1"/>
  <c r="I608" i="1"/>
  <c r="J608" i="1" s="1"/>
  <c r="M608" i="1" s="1"/>
  <c r="I351" i="1"/>
  <c r="J351" i="1" s="1"/>
  <c r="M351" i="1" s="1"/>
  <c r="I456" i="1"/>
  <c r="J456" i="1" s="1"/>
  <c r="M456" i="1" s="1"/>
  <c r="I509" i="1"/>
  <c r="J509" i="1" s="1"/>
  <c r="M509" i="1" s="1"/>
  <c r="I643" i="1"/>
  <c r="J643" i="1" s="1"/>
  <c r="M643" i="1" s="1"/>
  <c r="I616" i="1"/>
  <c r="J616" i="1" s="1"/>
  <c r="M616" i="1" s="1"/>
  <c r="I498" i="1"/>
  <c r="J498" i="1" s="1"/>
  <c r="M498" i="1" s="1"/>
  <c r="I295" i="1"/>
  <c r="J295" i="1" s="1"/>
  <c r="M295" i="1" s="1"/>
  <c r="I527" i="1"/>
  <c r="J527" i="1" s="1"/>
  <c r="M527" i="1" s="1"/>
  <c r="I766" i="1"/>
  <c r="J766" i="1" s="1"/>
  <c r="M766" i="1" s="1"/>
  <c r="I713" i="1"/>
  <c r="J713" i="1" s="1"/>
  <c r="M713" i="1" s="1"/>
  <c r="I33" i="1"/>
  <c r="J33" i="1" s="1"/>
  <c r="M33" i="1" s="1"/>
  <c r="I217" i="1"/>
  <c r="J217" i="1" s="1"/>
  <c r="M217" i="1" s="1"/>
  <c r="I324" i="1"/>
  <c r="J324" i="1" s="1"/>
  <c r="M324" i="1" s="1"/>
  <c r="I745" i="1"/>
  <c r="J745" i="1" s="1"/>
  <c r="M745" i="1" s="1"/>
  <c r="I119" i="1"/>
  <c r="J119" i="1" s="1"/>
  <c r="M119" i="1" s="1"/>
  <c r="I774" i="1"/>
  <c r="J774" i="1" s="1"/>
  <c r="M774" i="1" s="1"/>
  <c r="I695" i="1"/>
  <c r="J695" i="1" s="1"/>
  <c r="M695" i="1" s="1"/>
  <c r="I444" i="1"/>
  <c r="J444" i="1" s="1"/>
  <c r="M444" i="1" s="1"/>
  <c r="I79" i="1"/>
  <c r="J79" i="1" s="1"/>
  <c r="M79" i="1" s="1"/>
  <c r="I46" i="1"/>
  <c r="J46" i="1" s="1"/>
  <c r="M46" i="1" s="1"/>
  <c r="I124" i="1"/>
  <c r="J124" i="1" s="1"/>
  <c r="M124" i="1" s="1"/>
  <c r="I117" i="1"/>
  <c r="J117" i="1" s="1"/>
  <c r="M117" i="1" s="1"/>
  <c r="I773" i="1"/>
  <c r="J773" i="1" s="1"/>
  <c r="M773" i="1" s="1"/>
  <c r="I140" i="1"/>
  <c r="J140" i="1" s="1"/>
  <c r="M140" i="1" s="1"/>
  <c r="I288" i="1"/>
  <c r="J288" i="1" s="1"/>
  <c r="M288" i="1" s="1"/>
  <c r="I404" i="1"/>
  <c r="J404" i="1" s="1"/>
  <c r="M404" i="1" s="1"/>
  <c r="I457" i="1"/>
  <c r="J457" i="1" s="1"/>
  <c r="M457" i="1" s="1"/>
  <c r="I723" i="1"/>
  <c r="J723" i="1" s="1"/>
  <c r="M723" i="1" s="1"/>
  <c r="I54" i="1"/>
  <c r="J54" i="1" s="1"/>
  <c r="M54" i="1" s="1"/>
  <c r="I137" i="1"/>
  <c r="J137" i="1" s="1"/>
  <c r="M137" i="1" s="1"/>
  <c r="I130" i="1"/>
  <c r="J130" i="1" s="1"/>
  <c r="M130" i="1" s="1"/>
  <c r="I220" i="1"/>
  <c r="J220" i="1" s="1"/>
  <c r="M220" i="1" s="1"/>
  <c r="I670" i="1"/>
  <c r="J670" i="1" s="1"/>
  <c r="M670" i="1" s="1"/>
  <c r="I554" i="1"/>
  <c r="J554" i="1" s="1"/>
  <c r="M554" i="1" s="1"/>
  <c r="I475" i="1"/>
  <c r="J475" i="1" s="1"/>
  <c r="M475" i="1" s="1"/>
  <c r="I372" i="1"/>
  <c r="J372" i="1" s="1"/>
  <c r="M372" i="1" s="1"/>
  <c r="I717" i="1"/>
  <c r="J717" i="1" s="1"/>
  <c r="M717" i="1" s="1"/>
  <c r="I581" i="1"/>
  <c r="J581" i="1" s="1"/>
  <c r="M581" i="1" s="1"/>
  <c r="I89" i="1"/>
  <c r="J89" i="1" s="1"/>
  <c r="M89" i="1" s="1"/>
  <c r="I322" i="1"/>
  <c r="J322" i="1" s="1"/>
  <c r="M322" i="1" s="1"/>
  <c r="I510" i="1"/>
  <c r="J510" i="1" s="1"/>
  <c r="M510" i="1" s="1"/>
  <c r="I633" i="1"/>
  <c r="J633" i="1" s="1"/>
  <c r="M633" i="1" s="1"/>
  <c r="B19" i="5" l="1"/>
  <c r="F18" i="5"/>
  <c r="I240" i="1"/>
  <c r="J240" i="1" s="1"/>
  <c r="M240" i="1" s="1"/>
  <c r="I14" i="1"/>
  <c r="J14" i="1" s="1"/>
  <c r="M14" i="1" s="1"/>
  <c r="I582" i="1"/>
  <c r="J582" i="1" s="1"/>
  <c r="M582" i="1" s="1"/>
  <c r="I267" i="1"/>
  <c r="J267" i="1" s="1"/>
  <c r="M267" i="1" s="1"/>
  <c r="I298" i="1"/>
  <c r="J298" i="1" s="1"/>
  <c r="M298" i="1" s="1"/>
  <c r="I777" i="1"/>
  <c r="J777" i="1" s="1"/>
  <c r="M777" i="1" s="1"/>
  <c r="I264" i="1"/>
  <c r="J264" i="1" s="1"/>
  <c r="M264" i="1" s="1"/>
  <c r="I257" i="1"/>
  <c r="J257" i="1" s="1"/>
  <c r="M257" i="1" s="1"/>
  <c r="I590" i="1"/>
  <c r="J590" i="1" s="1"/>
  <c r="M590" i="1" s="1"/>
  <c r="I824" i="1"/>
  <c r="J824" i="1" s="1"/>
  <c r="M824" i="1" s="1"/>
  <c r="I405" i="1"/>
  <c r="J405" i="1" s="1"/>
  <c r="M405" i="1" s="1"/>
  <c r="I659" i="1"/>
  <c r="J659" i="1" s="1"/>
  <c r="M659" i="1" s="1"/>
  <c r="I803" i="1"/>
  <c r="J803" i="1" s="1"/>
  <c r="M803" i="1" s="1"/>
  <c r="I374" i="1"/>
  <c r="J374" i="1" s="1"/>
  <c r="M374" i="1" s="1"/>
  <c r="I243" i="1"/>
  <c r="J243" i="1" s="1"/>
  <c r="M243" i="1" s="1"/>
  <c r="I375" i="1"/>
  <c r="J375" i="1" s="1"/>
  <c r="M375" i="1" s="1"/>
  <c r="I421" i="1"/>
  <c r="J421" i="1" s="1"/>
  <c r="M421" i="1" s="1"/>
  <c r="I245" i="1"/>
  <c r="J245" i="1" s="1"/>
  <c r="M245" i="1" s="1"/>
  <c r="I474" i="1"/>
  <c r="J474" i="1" s="1"/>
  <c r="M474" i="1" s="1"/>
  <c r="I8" i="1"/>
  <c r="J8" i="1" s="1"/>
  <c r="M8" i="1" s="1"/>
  <c r="I183" i="1"/>
  <c r="J183" i="1" s="1"/>
  <c r="M183" i="1" s="1"/>
  <c r="I289" i="1"/>
  <c r="J289" i="1" s="1"/>
  <c r="M289" i="1" s="1"/>
  <c r="I450" i="1"/>
  <c r="J450" i="1" s="1"/>
  <c r="M450" i="1" s="1"/>
  <c r="I667" i="1"/>
  <c r="J667" i="1" s="1"/>
  <c r="M667" i="1" s="1"/>
  <c r="I108" i="1"/>
  <c r="J108" i="1" s="1"/>
  <c r="M108" i="1" s="1"/>
  <c r="I426" i="1"/>
  <c r="J426" i="1" s="1"/>
  <c r="M426" i="1" s="1"/>
  <c r="I505" i="1"/>
  <c r="J505" i="1" s="1"/>
  <c r="M505" i="1" s="1"/>
  <c r="I164" i="1"/>
  <c r="J164" i="1" s="1"/>
  <c r="M164" i="1" s="1"/>
  <c r="I38" i="1"/>
  <c r="J38" i="1" s="1"/>
  <c r="M38" i="1" s="1"/>
  <c r="I429" i="1"/>
  <c r="J429" i="1" s="1"/>
  <c r="M429" i="1" s="1"/>
  <c r="I166" i="1"/>
  <c r="J166" i="1" s="1"/>
  <c r="M166" i="1" s="1"/>
  <c r="I768" i="1"/>
  <c r="J768" i="1" s="1"/>
  <c r="M768" i="1" s="1"/>
  <c r="I555" i="1"/>
  <c r="J555" i="1" s="1"/>
  <c r="M555" i="1" s="1"/>
  <c r="I268" i="1"/>
  <c r="J268" i="1" s="1"/>
  <c r="M268" i="1" s="1"/>
  <c r="I323" i="1"/>
  <c r="J323" i="1" s="1"/>
  <c r="M323" i="1" s="1"/>
  <c r="I338" i="1"/>
  <c r="J338" i="1" s="1"/>
  <c r="M338" i="1" s="1"/>
  <c r="I43" i="1"/>
  <c r="J43" i="1" s="1"/>
  <c r="M43" i="1" s="1"/>
  <c r="I799" i="1"/>
  <c r="J799" i="1" s="1"/>
  <c r="M799" i="1" s="1"/>
  <c r="I528" i="1"/>
  <c r="J528" i="1" s="1"/>
  <c r="M528" i="1" s="1"/>
  <c r="I352" i="1"/>
  <c r="J352" i="1" s="1"/>
  <c r="M352" i="1" s="1"/>
  <c r="I686" i="1"/>
  <c r="J686" i="1" s="1"/>
  <c r="M686" i="1" s="1"/>
  <c r="I634" i="1"/>
  <c r="J634" i="1" s="1"/>
  <c r="M634" i="1" s="1"/>
  <c r="I347" i="1"/>
  <c r="J347" i="1" s="1"/>
  <c r="M347" i="1" s="1"/>
  <c r="I804" i="1"/>
  <c r="J804" i="1" s="1"/>
  <c r="M804" i="1" s="1"/>
  <c r="I319" i="1"/>
  <c r="J319" i="1" s="1"/>
  <c r="M319" i="1" s="1"/>
  <c r="I422" i="1"/>
  <c r="J422" i="1" s="1"/>
  <c r="M422" i="1" s="1"/>
  <c r="I694" i="1"/>
  <c r="J694" i="1" s="1"/>
  <c r="M694" i="1" s="1"/>
  <c r="I642" i="1"/>
  <c r="J642" i="1" s="1"/>
  <c r="M642" i="1" s="1"/>
  <c r="I607" i="1"/>
  <c r="J607" i="1" s="1"/>
  <c r="M607" i="1" s="1"/>
  <c r="I234" i="1"/>
  <c r="J234" i="1" s="1"/>
  <c r="M234" i="1" s="1"/>
  <c r="I213" i="1"/>
  <c r="J213" i="1" s="1"/>
  <c r="M213" i="1" s="1"/>
  <c r="I714" i="1"/>
  <c r="J714" i="1" s="1"/>
  <c r="M714" i="1" s="1"/>
  <c r="I827" i="1"/>
  <c r="J827" i="1" s="1"/>
  <c r="M827" i="1" s="1"/>
  <c r="B20" i="5" l="1"/>
  <c r="F19" i="5"/>
  <c r="I123" i="1"/>
  <c r="J123" i="1" s="1"/>
  <c r="M123" i="1" s="1"/>
  <c r="I10" i="1"/>
  <c r="J10" i="1" s="1"/>
  <c r="M10" i="1" s="1"/>
  <c r="I161" i="1"/>
  <c r="J161" i="1" s="1"/>
  <c r="M161" i="1" s="1"/>
  <c r="I193" i="1"/>
  <c r="J193" i="1" s="1"/>
  <c r="M193" i="1" s="1"/>
  <c r="I34" i="1"/>
  <c r="J34" i="1" s="1"/>
  <c r="M34" i="1" s="1"/>
  <c r="I660" i="1"/>
  <c r="J660" i="1" s="1"/>
  <c r="M660" i="1" s="1"/>
  <c r="I256" i="1"/>
  <c r="J256" i="1" s="1"/>
  <c r="M256" i="1" s="1"/>
  <c r="I146" i="1"/>
  <c r="J146" i="1" s="1"/>
  <c r="M146" i="1" s="1"/>
  <c r="I242" i="1"/>
  <c r="J242" i="1" s="1"/>
  <c r="M242" i="1" s="1"/>
  <c r="I349" i="1"/>
  <c r="J349" i="1" s="1"/>
  <c r="M349" i="1" s="1"/>
  <c r="I97" i="1"/>
  <c r="J97" i="1" s="1"/>
  <c r="M97" i="1" s="1"/>
  <c r="I67" i="1"/>
  <c r="J67" i="1" s="1"/>
  <c r="M67" i="1" s="1"/>
  <c r="I743" i="1"/>
  <c r="J743" i="1" s="1"/>
  <c r="M743" i="1" s="1"/>
  <c r="I139" i="1"/>
  <c r="J139" i="1" s="1"/>
  <c r="M139" i="1" s="1"/>
  <c r="I719" i="1"/>
  <c r="J719" i="1" s="1"/>
  <c r="M719" i="1" s="1"/>
  <c r="I287" i="1"/>
  <c r="J287" i="1" s="1"/>
  <c r="M287" i="1" s="1"/>
  <c r="I432" i="1"/>
  <c r="J432" i="1" s="1"/>
  <c r="M432" i="1" s="1"/>
  <c r="I538" i="1"/>
  <c r="J538" i="1" s="1"/>
  <c r="M538" i="1" s="1"/>
  <c r="I531" i="1"/>
  <c r="J531" i="1" s="1"/>
  <c r="M531" i="1" s="1"/>
  <c r="I171" i="1"/>
  <c r="J171" i="1" s="1"/>
  <c r="M171" i="1" s="1"/>
  <c r="I265" i="1"/>
  <c r="J265" i="1" s="1"/>
  <c r="M265" i="1" s="1"/>
  <c r="I752" i="1"/>
  <c r="J752" i="1" s="1"/>
  <c r="M752" i="1" s="1"/>
  <c r="I727" i="1"/>
  <c r="J727" i="1" s="1"/>
  <c r="M727" i="1" s="1"/>
  <c r="I206" i="1"/>
  <c r="J206" i="1" s="1"/>
  <c r="M206" i="1" s="1"/>
  <c r="I64" i="1"/>
  <c r="J64" i="1" s="1"/>
  <c r="M64" i="1" s="1"/>
  <c r="I39" i="1"/>
  <c r="J39" i="1" s="1"/>
  <c r="M39" i="1" s="1"/>
  <c r="I721" i="1"/>
  <c r="J721" i="1" s="1"/>
  <c r="M721" i="1" s="1"/>
  <c r="I191" i="1"/>
  <c r="J191" i="1" s="1"/>
  <c r="M191" i="1" s="1"/>
  <c r="I353" i="1"/>
  <c r="J353" i="1" s="1"/>
  <c r="M353" i="1" s="1"/>
  <c r="I669" i="1"/>
  <c r="J669" i="1" s="1"/>
  <c r="M669" i="1" s="1"/>
  <c r="I109" i="1"/>
  <c r="J109" i="1" s="1"/>
  <c r="M109" i="1" s="1"/>
  <c r="I644" i="1"/>
  <c r="J644" i="1" s="1"/>
  <c r="M644" i="1" s="1"/>
  <c r="I266" i="1"/>
  <c r="J266" i="1" s="1"/>
  <c r="M266" i="1" s="1"/>
  <c r="I321" i="1"/>
  <c r="J321" i="1" s="1"/>
  <c r="M321" i="1" s="1"/>
  <c r="I452" i="1"/>
  <c r="J452" i="1" s="1"/>
  <c r="M452" i="1" s="1"/>
  <c r="I560" i="1"/>
  <c r="J560" i="1" s="1"/>
  <c r="M560" i="1" s="1"/>
  <c r="I645" i="1"/>
  <c r="J645" i="1" s="1"/>
  <c r="M645" i="1" s="1"/>
  <c r="I247" i="1"/>
  <c r="J247" i="1" s="1"/>
  <c r="M247" i="1" s="1"/>
  <c r="I484" i="1"/>
  <c r="J484" i="1" s="1"/>
  <c r="M484" i="1" s="1"/>
  <c r="I233" i="1"/>
  <c r="J233" i="1" s="1"/>
  <c r="M233" i="1" s="1"/>
  <c r="I697" i="1"/>
  <c r="J697" i="1" s="1"/>
  <c r="M697" i="1" s="1"/>
  <c r="I427" i="1"/>
  <c r="J427" i="1" s="1"/>
  <c r="M427" i="1" s="1"/>
  <c r="I110" i="1"/>
  <c r="J110" i="1" s="1"/>
  <c r="M110" i="1" s="1"/>
  <c r="I65" i="1"/>
  <c r="J65" i="1" s="1"/>
  <c r="M65" i="1" s="1"/>
  <c r="I583" i="1"/>
  <c r="J583" i="1" s="1"/>
  <c r="M583" i="1" s="1"/>
  <c r="I224" i="1"/>
  <c r="J224" i="1" s="1"/>
  <c r="M224" i="1" s="1"/>
  <c r="I613" i="1"/>
  <c r="J613" i="1" s="1"/>
  <c r="M613" i="1" s="1"/>
  <c r="I741" i="1"/>
  <c r="J741" i="1" s="1"/>
  <c r="M741" i="1" s="1"/>
  <c r="I241" i="1"/>
  <c r="J241" i="1" s="1"/>
  <c r="M241" i="1" s="1"/>
  <c r="I138" i="1"/>
  <c r="J138" i="1" s="1"/>
  <c r="M138" i="1" s="1"/>
  <c r="I118" i="1"/>
  <c r="J118" i="1" s="1"/>
  <c r="M118" i="1" s="1"/>
  <c r="I80" i="1"/>
  <c r="J80" i="1" s="1"/>
  <c r="M80" i="1" s="1"/>
  <c r="I368" i="1"/>
  <c r="J368" i="1" s="1"/>
  <c r="M368" i="1" s="1"/>
  <c r="I481" i="1"/>
  <c r="J481" i="1" s="1"/>
  <c r="M481" i="1" s="1"/>
  <c r="I378" i="1"/>
  <c r="J378" i="1" s="1"/>
  <c r="M378" i="1" s="1"/>
  <c r="B21" i="5" l="1"/>
  <c r="F20" i="5"/>
  <c r="I232" i="1"/>
  <c r="J232" i="1" s="1"/>
  <c r="M232" i="1" s="1"/>
  <c r="I44" i="1"/>
  <c r="J44" i="1" s="1"/>
  <c r="M44" i="1" s="1"/>
  <c r="I2" i="1"/>
  <c r="J2" i="1" s="1"/>
  <c r="M2" i="1" s="1"/>
  <c r="I84" i="1"/>
  <c r="J84" i="1" s="1"/>
  <c r="M84" i="1" s="1"/>
  <c r="I391" i="1"/>
  <c r="J391" i="1" s="1"/>
  <c r="M391" i="1" s="1"/>
  <c r="I485" i="1"/>
  <c r="J485" i="1" s="1"/>
  <c r="M485" i="1" s="1"/>
  <c r="I63" i="1"/>
  <c r="J63" i="1" s="1"/>
  <c r="M63" i="1" s="1"/>
  <c r="I348" i="1"/>
  <c r="J348" i="1" s="1"/>
  <c r="M348" i="1" s="1"/>
  <c r="I453" i="1"/>
  <c r="J453" i="1" s="1"/>
  <c r="M453" i="1" s="1"/>
  <c r="I806" i="1"/>
  <c r="J806" i="1" s="1"/>
  <c r="M806" i="1" s="1"/>
  <c r="I399" i="1"/>
  <c r="J399" i="1" s="1"/>
  <c r="M399" i="1" s="1"/>
  <c r="I744" i="1"/>
  <c r="J744" i="1" s="1"/>
  <c r="M744" i="1" s="1"/>
  <c r="I209" i="1"/>
  <c r="J209" i="1" s="1"/>
  <c r="M209" i="1" s="1"/>
  <c r="I688" i="1"/>
  <c r="J688" i="1" s="1"/>
  <c r="M688" i="1" s="1"/>
  <c r="I400" i="1"/>
  <c r="J400" i="1" s="1"/>
  <c r="M400" i="1" s="1"/>
  <c r="I133" i="1"/>
  <c r="J133" i="1" s="1"/>
  <c r="M133" i="1" s="1"/>
  <c r="I423" i="1"/>
  <c r="J423" i="1" s="1"/>
  <c r="M423" i="1" s="1"/>
  <c r="I529" i="1"/>
  <c r="J529" i="1" s="1"/>
  <c r="M529" i="1" s="1"/>
  <c r="I748" i="1"/>
  <c r="J748" i="1" s="1"/>
  <c r="M748" i="1" s="1"/>
  <c r="I558" i="1"/>
  <c r="J558" i="1" s="1"/>
  <c r="M558" i="1" s="1"/>
  <c r="I532" i="1"/>
  <c r="J532" i="1" s="1"/>
  <c r="M532" i="1" s="1"/>
  <c r="I94" i="1"/>
  <c r="J94" i="1" s="1"/>
  <c r="M94" i="1" s="1"/>
  <c r="I393" i="1"/>
  <c r="J393" i="1" s="1"/>
  <c r="M393" i="1" s="1"/>
  <c r="I664" i="1"/>
  <c r="J664" i="1" s="1"/>
  <c r="M664" i="1" s="1"/>
  <c r="I828" i="1"/>
  <c r="J828" i="1" s="1"/>
  <c r="M828" i="1" s="1"/>
  <c r="I716" i="1"/>
  <c r="J716" i="1" s="1"/>
  <c r="M716" i="1" s="1"/>
  <c r="I300" i="1"/>
  <c r="J300" i="1" s="1"/>
  <c r="M300" i="1" s="1"/>
  <c r="I195" i="1"/>
  <c r="J195" i="1" s="1"/>
  <c r="M195" i="1" s="1"/>
  <c r="I533" i="1"/>
  <c r="J533" i="1" s="1"/>
  <c r="M533" i="1" s="1"/>
  <c r="I396" i="1"/>
  <c r="J396" i="1" s="1"/>
  <c r="M396" i="1" s="1"/>
  <c r="I739" i="1"/>
  <c r="J739" i="1" s="1"/>
  <c r="M739" i="1" s="1"/>
  <c r="I113" i="1"/>
  <c r="J113" i="1" s="1"/>
  <c r="M113" i="1" s="1"/>
  <c r="I449" i="1"/>
  <c r="J449" i="1" s="1"/>
  <c r="M449" i="1" s="1"/>
  <c r="I793" i="1"/>
  <c r="J793" i="1" s="1"/>
  <c r="M793" i="1" s="1"/>
  <c r="I52" i="1"/>
  <c r="J52" i="1" s="1"/>
  <c r="M52" i="1" s="1"/>
  <c r="I371" i="1"/>
  <c r="J371" i="1" s="1"/>
  <c r="M371" i="1" s="1"/>
  <c r="I451" i="1"/>
  <c r="J451" i="1" s="1"/>
  <c r="M451" i="1" s="1"/>
  <c r="I692" i="1"/>
  <c r="J692" i="1" s="1"/>
  <c r="M692" i="1" s="1"/>
  <c r="I639" i="1"/>
  <c r="J639" i="1" s="1"/>
  <c r="M639" i="1" s="1"/>
  <c r="I561" i="1"/>
  <c r="J561" i="1" s="1"/>
  <c r="M561" i="1" s="1"/>
  <c r="I781" i="1"/>
  <c r="J781" i="1" s="1"/>
  <c r="M781" i="1" s="1"/>
  <c r="I244" i="1"/>
  <c r="J244" i="1" s="1"/>
  <c r="M244" i="1" s="1"/>
  <c r="I350" i="1"/>
  <c r="J350" i="1" s="1"/>
  <c r="M350" i="1" s="1"/>
  <c r="I207" i="1"/>
  <c r="J207" i="1" s="1"/>
  <c r="M207" i="1" s="1"/>
  <c r="I296" i="1"/>
  <c r="J296" i="1" s="1"/>
  <c r="M296" i="1" s="1"/>
  <c r="I585" i="1"/>
  <c r="J585" i="1" s="1"/>
  <c r="M585" i="1" s="1"/>
  <c r="I819" i="1"/>
  <c r="J819" i="1" s="1"/>
  <c r="M819" i="1" s="1"/>
  <c r="I502" i="1"/>
  <c r="J502" i="1" s="1"/>
  <c r="M502" i="1" s="1"/>
  <c r="I770" i="1"/>
  <c r="J770" i="1" s="1"/>
  <c r="M770" i="1" s="1"/>
  <c r="I320" i="1"/>
  <c r="J320" i="1" s="1"/>
  <c r="M320" i="1" s="1"/>
  <c r="I720" i="1"/>
  <c r="J720" i="1" s="1"/>
  <c r="M720" i="1" s="1"/>
  <c r="I556" i="1"/>
  <c r="J556" i="1" s="1"/>
  <c r="M556" i="1" s="1"/>
  <c r="I59" i="1"/>
  <c r="J59" i="1" s="1"/>
  <c r="M59" i="1" s="1"/>
  <c r="I238" i="1"/>
  <c r="J238" i="1" s="1"/>
  <c r="M238" i="1" s="1"/>
  <c r="I270" i="1"/>
  <c r="J270" i="1" s="1"/>
  <c r="M270" i="1" s="1"/>
  <c r="B22" i="5" l="1"/>
  <c r="F21" i="5"/>
  <c r="I28" i="1"/>
  <c r="J28" i="1" s="1"/>
  <c r="M28" i="1" s="1"/>
  <c r="I144" i="1"/>
  <c r="J144" i="1" s="1"/>
  <c r="M144" i="1" s="1"/>
  <c r="I136" i="1"/>
  <c r="J136" i="1" s="1"/>
  <c r="M136" i="1" s="1"/>
  <c r="I373" i="1"/>
  <c r="J373" i="1" s="1"/>
  <c r="M373" i="1" s="1"/>
  <c r="I472" i="1"/>
  <c r="J472" i="1" s="1"/>
  <c r="M472" i="1" s="1"/>
  <c r="I223" i="1"/>
  <c r="J223" i="1" s="1"/>
  <c r="M223" i="1" s="1"/>
  <c r="I246" i="1"/>
  <c r="J246" i="1" s="1"/>
  <c r="M246" i="1" s="1"/>
  <c r="I501" i="1"/>
  <c r="J501" i="1" s="1"/>
  <c r="M501" i="1" s="1"/>
  <c r="I366" i="1"/>
  <c r="J366" i="1" s="1"/>
  <c r="M366" i="1" s="1"/>
  <c r="I235" i="1"/>
  <c r="J235" i="1" s="1"/>
  <c r="M235" i="1" s="1"/>
  <c r="I480" i="1"/>
  <c r="J480" i="1" s="1"/>
  <c r="M480" i="1" s="1"/>
  <c r="I82" i="1"/>
  <c r="J82" i="1" s="1"/>
  <c r="M82" i="1" s="1"/>
  <c r="I269" i="1"/>
  <c r="J269" i="1" s="1"/>
  <c r="M269" i="1" s="1"/>
  <c r="I93" i="1"/>
  <c r="J93" i="1" s="1"/>
  <c r="M93" i="1" s="1"/>
  <c r="I186" i="1"/>
  <c r="J186" i="1" s="1"/>
  <c r="M186" i="1" s="1"/>
  <c r="I497" i="1"/>
  <c r="J497" i="1" s="1"/>
  <c r="M497" i="1" s="1"/>
  <c r="I638" i="1"/>
  <c r="J638" i="1" s="1"/>
  <c r="M638" i="1" s="1"/>
  <c r="I369" i="1"/>
  <c r="J369" i="1" s="1"/>
  <c r="M369" i="1" s="1"/>
  <c r="I696" i="1"/>
  <c r="J696" i="1" s="1"/>
  <c r="M696" i="1" s="1"/>
  <c r="I772" i="1"/>
  <c r="J772" i="1" s="1"/>
  <c r="M772" i="1" s="1"/>
  <c r="I258" i="1"/>
  <c r="J258" i="1" s="1"/>
  <c r="M258" i="1" s="1"/>
  <c r="I394" i="1"/>
  <c r="J394" i="1" s="1"/>
  <c r="M394" i="1" s="1"/>
  <c r="I214" i="1"/>
  <c r="J214" i="1" s="1"/>
  <c r="M214" i="1" s="1"/>
  <c r="I98" i="1"/>
  <c r="J98" i="1" s="1"/>
  <c r="M98" i="1" s="1"/>
  <c r="I116" i="1"/>
  <c r="J116" i="1" s="1"/>
  <c r="M116" i="1" s="1"/>
  <c r="I211" i="1"/>
  <c r="J211" i="1" s="1"/>
  <c r="M211" i="1" s="1"/>
  <c r="I172" i="1"/>
  <c r="J172" i="1" s="1"/>
  <c r="M172" i="1" s="1"/>
  <c r="I419" i="1"/>
  <c r="J419" i="1" s="1"/>
  <c r="M419" i="1" s="1"/>
  <c r="I553" i="1"/>
  <c r="J553" i="1" s="1"/>
  <c r="M553" i="1" s="1"/>
  <c r="I294" i="1"/>
  <c r="J294" i="1" s="1"/>
  <c r="M294" i="1" s="1"/>
  <c r="I121" i="1"/>
  <c r="J121" i="1" s="1"/>
  <c r="M121" i="1" s="1"/>
  <c r="I605" i="1"/>
  <c r="J605" i="1" s="1"/>
  <c r="M605" i="1" s="1"/>
  <c r="I262" i="1"/>
  <c r="J262" i="1" s="1"/>
  <c r="M262" i="1" s="1"/>
  <c r="I823" i="1"/>
  <c r="J823" i="1" s="1"/>
  <c r="M823" i="1" s="1"/>
  <c r="I446" i="1"/>
  <c r="J446" i="1" s="1"/>
  <c r="M446" i="1" s="1"/>
  <c r="I798" i="1"/>
  <c r="J798" i="1" s="1"/>
  <c r="M798" i="1" s="1"/>
  <c r="I165" i="1"/>
  <c r="J165" i="1" s="1"/>
  <c r="M165" i="1" s="1"/>
  <c r="I591" i="1"/>
  <c r="J591" i="1" s="1"/>
  <c r="M591" i="1" s="1"/>
  <c r="I142" i="1"/>
  <c r="J142" i="1" s="1"/>
  <c r="M142" i="1" s="1"/>
  <c r="B23" i="5" l="1"/>
  <c r="F22" i="5"/>
  <c r="I826" i="1"/>
  <c r="J826" i="1" s="1"/>
  <c r="M826" i="1" s="1"/>
  <c r="I687" i="1"/>
  <c r="J687" i="1" s="1"/>
  <c r="M687" i="1" s="1"/>
  <c r="I511" i="1"/>
  <c r="J511" i="1" s="1"/>
  <c r="M511" i="1" s="1"/>
  <c r="I344" i="1"/>
  <c r="J344" i="1" s="1"/>
  <c r="M344" i="1" s="1"/>
  <c r="I802" i="1"/>
  <c r="J802" i="1" s="1"/>
  <c r="M802" i="1" s="1"/>
  <c r="I671" i="1"/>
  <c r="J671" i="1" s="1"/>
  <c r="M671" i="1" s="1"/>
  <c r="I482" i="1"/>
  <c r="J482" i="1" s="1"/>
  <c r="M482" i="1" s="1"/>
  <c r="I341" i="1"/>
  <c r="J341" i="1" s="1"/>
  <c r="M341" i="1" s="1"/>
  <c r="I261" i="1"/>
  <c r="J261" i="1" s="1"/>
  <c r="M261" i="1" s="1"/>
  <c r="I776" i="1"/>
  <c r="J776" i="1" s="1"/>
  <c r="M776" i="1" s="1"/>
  <c r="I646" i="1"/>
  <c r="J646" i="1" s="1"/>
  <c r="M646" i="1" s="1"/>
  <c r="I479" i="1"/>
  <c r="J479" i="1" s="1"/>
  <c r="M479" i="1" s="1"/>
  <c r="I318" i="1"/>
  <c r="J318" i="1" s="1"/>
  <c r="M318" i="1" s="1"/>
  <c r="I184" i="1"/>
  <c r="J184" i="1" s="1"/>
  <c r="M184" i="1" s="1"/>
  <c r="I749" i="1"/>
  <c r="J749" i="1" s="1"/>
  <c r="M749" i="1" s="1"/>
  <c r="I614" i="1"/>
  <c r="J614" i="1" s="1"/>
  <c r="M614" i="1" s="1"/>
  <c r="I454" i="1"/>
  <c r="J454" i="1" s="1"/>
  <c r="M454" i="1" s="1"/>
  <c r="I317" i="1"/>
  <c r="J317" i="1" s="1"/>
  <c r="M317" i="1" s="1"/>
  <c r="I158" i="1"/>
  <c r="J158" i="1" s="1"/>
  <c r="M158" i="1" s="1"/>
  <c r="I747" i="1"/>
  <c r="J747" i="1" s="1"/>
  <c r="M747" i="1" s="1"/>
  <c r="I418" i="1"/>
  <c r="J418" i="1" s="1"/>
  <c r="M418" i="1" s="1"/>
  <c r="I314" i="1"/>
  <c r="J314" i="1" s="1"/>
  <c r="M314" i="1" s="1"/>
  <c r="I141" i="1"/>
  <c r="J141" i="1" s="1"/>
  <c r="M141" i="1" s="1"/>
  <c r="I726" i="1"/>
  <c r="J726" i="1" s="1"/>
  <c r="M726" i="1" s="1"/>
  <c r="I587" i="1"/>
  <c r="J587" i="1" s="1"/>
  <c r="M587" i="1" s="1"/>
  <c r="I395" i="1"/>
  <c r="J395" i="1" s="1"/>
  <c r="M395" i="1" s="1"/>
  <c r="I297" i="1"/>
  <c r="J297" i="1" s="1"/>
  <c r="M297" i="1" s="1"/>
  <c r="I120" i="1"/>
  <c r="J120" i="1" s="1"/>
  <c r="M120" i="1" s="1"/>
  <c r="I724" i="1"/>
  <c r="J724" i="1" s="1"/>
  <c r="M724" i="1" s="1"/>
  <c r="I346" i="1"/>
  <c r="J346" i="1" s="1"/>
  <c r="M346" i="1" s="1"/>
  <c r="I291" i="1"/>
  <c r="J291" i="1" s="1"/>
  <c r="M291" i="1" s="1"/>
  <c r="I698" i="1"/>
  <c r="J698" i="1" s="1"/>
  <c r="M698" i="1" s="1"/>
  <c r="I345" i="1"/>
  <c r="J345" i="1" s="1"/>
  <c r="M345" i="1" s="1"/>
  <c r="I290" i="1"/>
  <c r="J290" i="1" s="1"/>
  <c r="M290" i="1" s="1"/>
  <c r="I66" i="1"/>
  <c r="J66" i="1" s="1"/>
  <c r="M66" i="1" s="1"/>
  <c r="I615" i="1"/>
  <c r="J615" i="1" s="1"/>
  <c r="M615" i="1" s="1"/>
  <c r="I589" i="1"/>
  <c r="J589" i="1" s="1"/>
  <c r="M589" i="1" s="1"/>
  <c r="I424" i="1"/>
  <c r="J424" i="1" s="1"/>
  <c r="M424" i="1" s="1"/>
  <c r="I818" i="1"/>
  <c r="J818" i="1" s="1"/>
  <c r="M818" i="1" s="1"/>
  <c r="I508" i="1"/>
  <c r="J508" i="1" s="1"/>
  <c r="M508" i="1" s="1"/>
  <c r="I666" i="1"/>
  <c r="J666" i="1" s="1"/>
  <c r="M666" i="1" s="1"/>
  <c r="I534" i="1"/>
  <c r="J534" i="1" s="1"/>
  <c r="M534" i="1" s="1"/>
  <c r="I190" i="1"/>
  <c r="J190" i="1" s="1"/>
  <c r="M190" i="1" s="1"/>
  <c r="I767" i="1"/>
  <c r="J767" i="1" s="1"/>
  <c r="M767" i="1" s="1"/>
  <c r="I40" i="1"/>
  <c r="J40" i="1" s="1"/>
  <c r="M40" i="1" s="1"/>
  <c r="I562" i="1"/>
  <c r="J562" i="1" s="1"/>
  <c r="M562" i="1" s="1"/>
  <c r="I792" i="1"/>
  <c r="J792" i="1" s="1"/>
  <c r="M792" i="1" s="1"/>
  <c r="I168" i="1"/>
  <c r="J168" i="1" s="1"/>
  <c r="M168" i="1" s="1"/>
  <c r="B24" i="5" l="1"/>
  <c r="F23" i="5"/>
  <c r="I641" i="1"/>
  <c r="J641" i="1" s="1"/>
  <c r="M641" i="1" s="1"/>
  <c r="I693" i="1"/>
  <c r="J693" i="1" s="1"/>
  <c r="M693" i="1" s="1"/>
  <c r="I284" i="1"/>
  <c r="J284" i="1" s="1"/>
  <c r="M284" i="1" s="1"/>
  <c r="I665" i="1"/>
  <c r="J665" i="1" s="1"/>
  <c r="M665" i="1" s="1"/>
  <c r="B25" i="5" l="1"/>
  <c r="F24" i="5"/>
  <c r="I800" i="1"/>
  <c r="J800" i="1" s="1"/>
  <c r="M800" i="1" s="1"/>
  <c r="B26" i="5" l="1"/>
  <c r="F25" i="5"/>
  <c r="B27" i="5" l="1"/>
  <c r="F26" i="5"/>
  <c r="B28" i="5" l="1"/>
  <c r="F27" i="5"/>
  <c r="B29" i="5" l="1"/>
  <c r="F28" i="5"/>
  <c r="B30" i="5" l="1"/>
  <c r="F29" i="5"/>
  <c r="B31" i="5" l="1"/>
  <c r="F30" i="5"/>
  <c r="B32" i="5" l="1"/>
  <c r="F31" i="5"/>
  <c r="B33" i="5" l="1"/>
  <c r="F32" i="5"/>
  <c r="B34" i="5" l="1"/>
  <c r="F34" i="5" s="1"/>
  <c r="F33" i="5"/>
  <c r="D5" i="5"/>
  <c r="F5" i="5" s="1"/>
  <c r="Y74" i="1"/>
  <c r="AD74" i="1" l="1"/>
  <c r="Z73" i="1"/>
  <c r="Z72" i="1"/>
  <c r="Z62" i="1"/>
  <c r="Z61" i="1"/>
  <c r="Z56" i="1"/>
  <c r="Z64" i="1"/>
  <c r="Z52" i="1"/>
  <c r="Z60" i="1"/>
  <c r="Z54" i="1"/>
  <c r="Z59" i="1"/>
  <c r="Z68" i="1"/>
  <c r="Z70" i="1"/>
  <c r="Z67" i="1"/>
  <c r="Z53" i="1"/>
  <c r="Z58" i="1"/>
  <c r="Z55" i="1"/>
  <c r="Z69" i="1"/>
  <c r="Z66" i="1"/>
  <c r="Z63" i="1"/>
  <c r="Z57" i="1"/>
  <c r="Z71" i="1"/>
  <c r="Z65" i="1"/>
  <c r="Y5" i="5" l="1"/>
  <c r="Z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E2" authorId="0" shapeId="0" xr:uid="{E5B622BE-D3AD-CC47-8C48-85D356666958}">
      <text>
        <r>
          <rPr>
            <b/>
            <sz val="10"/>
            <color rgb="FF000000"/>
            <rFont val="Tahoma"/>
            <family val="2"/>
          </rPr>
          <t>NE:</t>
        </r>
        <r>
          <rPr>
            <sz val="10"/>
            <color rgb="FF000000"/>
            <rFont val="Tahoma"/>
            <family val="2"/>
          </rPr>
          <t xml:space="preserve">
</t>
        </r>
        <r>
          <rPr>
            <sz val="10"/>
            <color rgb="FF000000"/>
            <rFont val="Tahoma"/>
            <family val="2"/>
          </rPr>
          <t>SPOTRAC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F30" authorId="0" shapeId="0" xr:uid="{96A6633A-BC68-BA4A-8FEC-2021FA514358}">
      <text>
        <r>
          <rPr>
            <b/>
            <sz val="10"/>
            <color rgb="FF000000"/>
            <rFont val="Tahoma"/>
            <family val="2"/>
          </rPr>
          <t>NE:</t>
        </r>
        <r>
          <rPr>
            <sz val="10"/>
            <color rgb="FF000000"/>
            <rFont val="Tahoma"/>
            <family val="2"/>
          </rPr>
          <t xml:space="preserve">
</t>
        </r>
        <r>
          <rPr>
            <sz val="10"/>
            <color rgb="FF000000"/>
            <rFont val="Tahoma"/>
            <family val="2"/>
          </rPr>
          <t xml:space="preserve">
</t>
        </r>
        <r>
          <rPr>
            <sz val="10"/>
            <color rgb="FF000000"/>
            <rFont val="Tahoma"/>
            <family val="2"/>
          </rPr>
          <t>https://hoopshype.com/lists/advanced-stats-nba-real-plus-minus-rapm-win-shares-analytics/</t>
        </r>
      </text>
    </comment>
  </commentList>
</comments>
</file>

<file path=xl/sharedStrings.xml><?xml version="1.0" encoding="utf-8"?>
<sst xmlns="http://schemas.openxmlformats.org/spreadsheetml/2006/main" count="7624" uniqueCount="1485">
  <si>
    <t>Season</t>
  </si>
  <si>
    <t>Lg</t>
  </si>
  <si>
    <t>Champion</t>
  </si>
  <si>
    <t>MVP</t>
  </si>
  <si>
    <t>Rookie of the Year</t>
  </si>
  <si>
    <t>Points</t>
  </si>
  <si>
    <t>Rebounds</t>
  </si>
  <si>
    <t>Assists</t>
  </si>
  <si>
    <t>Win Shares</t>
  </si>
  <si>
    <t>2021-22</t>
  </si>
  <si>
    <t>NBA</t>
  </si>
  <si>
    <t>Golden State Warriors</t>
  </si>
  <si>
    <t>N. Jokić</t>
  </si>
  <si>
    <t>S. Barnes</t>
  </si>
  <si>
    <t>T. Young (2155)</t>
  </si>
  <si>
    <t>N. Jokić (1019)</t>
  </si>
  <si>
    <t>T. Young (737)</t>
  </si>
  <si>
    <t>N. Jokić (15.2)</t>
  </si>
  <si>
    <t>2020-21</t>
  </si>
  <si>
    <t>Milwaukee Bucks</t>
  </si>
  <si>
    <t>L. Ball</t>
  </si>
  <si>
    <t>S. Curry (2015)</t>
  </si>
  <si>
    <t>R. Gobert (960)</t>
  </si>
  <si>
    <t>R. Westbrook (763)</t>
  </si>
  <si>
    <t>N. Jokić (15.6)</t>
  </si>
  <si>
    <t>2019-20</t>
  </si>
  <si>
    <t>Los Angeles Lakers</t>
  </si>
  <si>
    <t>G. Antetokounmpo</t>
  </si>
  <si>
    <t>J. Morant</t>
  </si>
  <si>
    <t>J. Harden (2335)</t>
  </si>
  <si>
    <t>R. Gobert (916)</t>
  </si>
  <si>
    <t>L. James (684)</t>
  </si>
  <si>
    <t>J. Harden (13.1)</t>
  </si>
  <si>
    <t>2018-19</t>
  </si>
  <si>
    <t>Toronto Raptors</t>
  </si>
  <si>
    <t>L. Dončić</t>
  </si>
  <si>
    <t>J. Harden (2818)</t>
  </si>
  <si>
    <t>A. Drummond (1232)</t>
  </si>
  <si>
    <t>R. Westbrook (784)</t>
  </si>
  <si>
    <t>J. Harden (15.2)</t>
  </si>
  <si>
    <t>2017-18</t>
  </si>
  <si>
    <t>J. Harden</t>
  </si>
  <si>
    <t>B. Simmons</t>
  </si>
  <si>
    <t>L. James (2251)</t>
  </si>
  <si>
    <t>A. Drummond (1247)</t>
  </si>
  <si>
    <t>R. Westbrook (820)</t>
  </si>
  <si>
    <t>J. Harden (15.4)</t>
  </si>
  <si>
    <t>2016-17</t>
  </si>
  <si>
    <t>R. Westbrook</t>
  </si>
  <si>
    <t>M. Brogdon</t>
  </si>
  <si>
    <t>R. Westbrook (2558)</t>
  </si>
  <si>
    <t>A. Drummond (1115)</t>
  </si>
  <si>
    <t>J. Harden (907)</t>
  </si>
  <si>
    <t>J. Harden (15.0)</t>
  </si>
  <si>
    <t>2015-16</t>
  </si>
  <si>
    <t>Cleveland Cavaliers</t>
  </si>
  <si>
    <t>S. Curry</t>
  </si>
  <si>
    <t>K. Towns</t>
  </si>
  <si>
    <t>J. Harden (2376)</t>
  </si>
  <si>
    <t>A. Drummond (1198)</t>
  </si>
  <si>
    <t>R. Rondo (839)</t>
  </si>
  <si>
    <t>S. Curry (17.9)</t>
  </si>
  <si>
    <t>2014-15</t>
  </si>
  <si>
    <t>A. Wiggins</t>
  </si>
  <si>
    <t>J. Harden (2217)</t>
  </si>
  <si>
    <t>D. Jordan (1226)</t>
  </si>
  <si>
    <t>C. Paul (838)</t>
  </si>
  <si>
    <t>J. Harden (16.4)</t>
  </si>
  <si>
    <t>2013-14</t>
  </si>
  <si>
    <t>San Antonio Spurs</t>
  </si>
  <si>
    <t>K. Durant</t>
  </si>
  <si>
    <t>M. Carter-Williams</t>
  </si>
  <si>
    <t>K. Durant (2593)</t>
  </si>
  <si>
    <t>D. Jordan (1114)</t>
  </si>
  <si>
    <t>J. Wall (721)</t>
  </si>
  <si>
    <t>K. Durant (19.2)</t>
  </si>
  <si>
    <t>2012-13</t>
  </si>
  <si>
    <t>Miami Heat</t>
  </si>
  <si>
    <t>L. James</t>
  </si>
  <si>
    <t>D. Lillard</t>
  </si>
  <si>
    <t>K. Durant (2280)</t>
  </si>
  <si>
    <t>Ö. Aşık (956)</t>
  </si>
  <si>
    <t>G. Vásquez (704)</t>
  </si>
  <si>
    <t>L. James (19.3)</t>
  </si>
  <si>
    <t>2011-12</t>
  </si>
  <si>
    <t>K. Irving</t>
  </si>
  <si>
    <t>K. Durant (1850)</t>
  </si>
  <si>
    <t>D. Howard (785)</t>
  </si>
  <si>
    <t>S. Nash (664)</t>
  </si>
  <si>
    <t>L. James (14.5)</t>
  </si>
  <si>
    <t>2010-11</t>
  </si>
  <si>
    <t>Dallas Mavericks</t>
  </si>
  <si>
    <t>D. Rose</t>
  </si>
  <si>
    <t>B. Griffin</t>
  </si>
  <si>
    <t>K. Durant (2161)</t>
  </si>
  <si>
    <t>K. Love (1112)</t>
  </si>
  <si>
    <t>S. Nash (855)</t>
  </si>
  <si>
    <t>L. James (15.6)</t>
  </si>
  <si>
    <t>2009-10</t>
  </si>
  <si>
    <t>T. Evans</t>
  </si>
  <si>
    <t>K. Durant (2472)</t>
  </si>
  <si>
    <t>D. Howard (1082)</t>
  </si>
  <si>
    <t>S. Nash (892)</t>
  </si>
  <si>
    <t>L. James (18.5)</t>
  </si>
  <si>
    <t>2008-09</t>
  </si>
  <si>
    <t>D. Wade (2386)</t>
  </si>
  <si>
    <t>D. Howard (1093)</t>
  </si>
  <si>
    <t>C. Paul (861)</t>
  </si>
  <si>
    <t>L. James (20.3)</t>
  </si>
  <si>
    <t>2007-08</t>
  </si>
  <si>
    <t>Boston Celtics</t>
  </si>
  <si>
    <t>K. Bryant</t>
  </si>
  <si>
    <t>K. Bryant (2323)</t>
  </si>
  <si>
    <t>D. Howard (1161)</t>
  </si>
  <si>
    <t>C. Paul (925)</t>
  </si>
  <si>
    <t>C. Paul (17.8)</t>
  </si>
  <si>
    <t>2006-07</t>
  </si>
  <si>
    <t>D. Nowitzki</t>
  </si>
  <si>
    <t>B. Roy</t>
  </si>
  <si>
    <t>K. Bryant (2430)</t>
  </si>
  <si>
    <t>D. Howard (1008)</t>
  </si>
  <si>
    <t>S. Nash (884)</t>
  </si>
  <si>
    <t>D. Nowitzki (16.3)</t>
  </si>
  <si>
    <t>2005-06</t>
  </si>
  <si>
    <t>S. Nash</t>
  </si>
  <si>
    <t>C. Paul</t>
  </si>
  <si>
    <t>K. Bryant (2832)</t>
  </si>
  <si>
    <t>D. Howard (1022)</t>
  </si>
  <si>
    <t>S. Nash (826)</t>
  </si>
  <si>
    <t>D. Nowitzki (17.7)</t>
  </si>
  <si>
    <t>2004-05</t>
  </si>
  <si>
    <t>E. Okafor</t>
  </si>
  <si>
    <t>A. Iverson (2302)</t>
  </si>
  <si>
    <t>K. Garnett (1108)</t>
  </si>
  <si>
    <t>S. Nash (861)</t>
  </si>
  <si>
    <t>K. Garnett (16.1)</t>
  </si>
  <si>
    <t>2003-04</t>
  </si>
  <si>
    <t>Detroit Pistons</t>
  </si>
  <si>
    <t>K. Garnett</t>
  </si>
  <si>
    <t>K. Garnett (1987)</t>
  </si>
  <si>
    <t>K. Garnett (1139)</t>
  </si>
  <si>
    <t>S. Marbury (719)</t>
  </si>
  <si>
    <t>K. Garnett (18.3)</t>
  </si>
  <si>
    <t>2002-03</t>
  </si>
  <si>
    <t>T. Duncan</t>
  </si>
  <si>
    <t>A. Stoudemire</t>
  </si>
  <si>
    <t>K. Bryant (2461)</t>
  </si>
  <si>
    <t>B. Wallace (1126)</t>
  </si>
  <si>
    <t>J. Kidd (711)</t>
  </si>
  <si>
    <t>T. Duncan (16.5)</t>
  </si>
  <si>
    <t>2001-02</t>
  </si>
  <si>
    <t>P. Gasol</t>
  </si>
  <si>
    <t>P. Pierce (2144)</t>
  </si>
  <si>
    <t>T. Duncan (1042)</t>
  </si>
  <si>
    <t>A. Miller (882)</t>
  </si>
  <si>
    <t>T. Duncan (17.8)</t>
  </si>
  <si>
    <t>2000-01</t>
  </si>
  <si>
    <t>A. Iverson</t>
  </si>
  <si>
    <t>M. Miller</t>
  </si>
  <si>
    <t>J. Stackhouse (2380)</t>
  </si>
  <si>
    <t>B. Wallace (1052)</t>
  </si>
  <si>
    <t>J. Kidd (753)</t>
  </si>
  <si>
    <t>S. O'Neal (14.9)</t>
  </si>
  <si>
    <t>1999-00</t>
  </si>
  <si>
    <t>S. O'Neal</t>
  </si>
  <si>
    <t>E. Brand, S. Francis</t>
  </si>
  <si>
    <t>S. O'Neal (2344)</t>
  </si>
  <si>
    <t>D. Mutombo (1157)</t>
  </si>
  <si>
    <t>G. Payton (732)</t>
  </si>
  <si>
    <t>S. O'Neal (18.6)</t>
  </si>
  <si>
    <t>1998-99</t>
  </si>
  <si>
    <t>K. Malone</t>
  </si>
  <si>
    <t>V. Carter</t>
  </si>
  <si>
    <t>S. O'Neal (1289)</t>
  </si>
  <si>
    <t>D. Mutombo (610)</t>
  </si>
  <si>
    <t>J. Kidd (539)</t>
  </si>
  <si>
    <t>K. Malone (9.6)</t>
  </si>
  <si>
    <t>1997-98</t>
  </si>
  <si>
    <t>Chicago Bulls</t>
  </si>
  <si>
    <t>M. Jordan</t>
  </si>
  <si>
    <t>M. Jordan (2357)</t>
  </si>
  <si>
    <t>D. Rodman (1201)</t>
  </si>
  <si>
    <t>R. Strickland (801)</t>
  </si>
  <si>
    <t>K. Malone (16.4)</t>
  </si>
  <si>
    <t>1996-97</t>
  </si>
  <si>
    <t>M. Jordan (2431)</t>
  </si>
  <si>
    <t>D. Mutombo (929)</t>
  </si>
  <si>
    <t>M. Jackson (935)</t>
  </si>
  <si>
    <t>M. Jordan (18.3)</t>
  </si>
  <si>
    <t>1995-96</t>
  </si>
  <si>
    <t>D. Stoudamire</t>
  </si>
  <si>
    <t>M. Jordan (2491)</t>
  </si>
  <si>
    <t>D. Robinson (1000)</t>
  </si>
  <si>
    <t>J. Stockton (916)</t>
  </si>
  <si>
    <t>M. Jordan (20.4)</t>
  </si>
  <si>
    <t>1994-95</t>
  </si>
  <si>
    <t>Houston Rockets</t>
  </si>
  <si>
    <t>D. Robinson</t>
  </si>
  <si>
    <t>G. Hill, J. Kidd</t>
  </si>
  <si>
    <t>S. O'Neal (2315)</t>
  </si>
  <si>
    <t>D. Mutombo (1029)</t>
  </si>
  <si>
    <t>J. Stockton (1011)</t>
  </si>
  <si>
    <t>D. Robinson (17.5)</t>
  </si>
  <si>
    <t>1993-94</t>
  </si>
  <si>
    <t>H. Olajuwon</t>
  </si>
  <si>
    <t>C. Webber</t>
  </si>
  <si>
    <t>D. Robinson (2383)</t>
  </si>
  <si>
    <t>D. Rodman (1367)</t>
  </si>
  <si>
    <t>J. Stockton (1031)</t>
  </si>
  <si>
    <t>D. Robinson (20.0)</t>
  </si>
  <si>
    <t>1992-93</t>
  </si>
  <si>
    <t>C. Barkley</t>
  </si>
  <si>
    <t>M. Jordan (2541)</t>
  </si>
  <si>
    <t>D. Rodman (1132)</t>
  </si>
  <si>
    <t>J. Stockton (987)</t>
  </si>
  <si>
    <t>M. Jordan (17.2)</t>
  </si>
  <si>
    <t>1991-92</t>
  </si>
  <si>
    <t>L. Johnson</t>
  </si>
  <si>
    <t>M. Jordan (2404)</t>
  </si>
  <si>
    <t>D. Rodman (1530)</t>
  </si>
  <si>
    <t>J. Stockton (1126)</t>
  </si>
  <si>
    <t>M. Jordan (17.7)</t>
  </si>
  <si>
    <t>1990-91</t>
  </si>
  <si>
    <t>D. Coleman</t>
  </si>
  <si>
    <t>M. Jordan (2580)</t>
  </si>
  <si>
    <t>D. Robinson (1063)</t>
  </si>
  <si>
    <t>J. Stockton (1164)</t>
  </si>
  <si>
    <t>M. Jordan (20.3)</t>
  </si>
  <si>
    <t>1989-90</t>
  </si>
  <si>
    <t>M. Johnson</t>
  </si>
  <si>
    <t>M. Jordan (2753)</t>
  </si>
  <si>
    <t>H. Olajuwon (1149)</t>
  </si>
  <si>
    <t>J. Stockton (1134)</t>
  </si>
  <si>
    <t>M. Jordan (19.0)</t>
  </si>
  <si>
    <t>1988-89</t>
  </si>
  <si>
    <t>M. Richmond</t>
  </si>
  <si>
    <t>M. Jordan (2633)</t>
  </si>
  <si>
    <t>H. Olajuwon (1105)</t>
  </si>
  <si>
    <t>J. Stockton (1118)</t>
  </si>
  <si>
    <t>M. Jordan (19.8)</t>
  </si>
  <si>
    <t>1987-88</t>
  </si>
  <si>
    <t>M. Jackson</t>
  </si>
  <si>
    <t>M. Jordan (2868)</t>
  </si>
  <si>
    <t>C. Oakley (1066)</t>
  </si>
  <si>
    <t>J. Stockton (1128)</t>
  </si>
  <si>
    <t>M. Jordan (21.2)</t>
  </si>
  <si>
    <t>1986-87</t>
  </si>
  <si>
    <t>C. Person</t>
  </si>
  <si>
    <t>M. Jordan (3041)</t>
  </si>
  <si>
    <t>C. Oakley (1074)</t>
  </si>
  <si>
    <t>M. Johnson (977)</t>
  </si>
  <si>
    <t>M. Jordan (16.9)</t>
  </si>
  <si>
    <t>1985-86</t>
  </si>
  <si>
    <t>L. Bird</t>
  </si>
  <si>
    <t>P. Ewing</t>
  </si>
  <si>
    <t>A. English (2414)</t>
  </si>
  <si>
    <t>B. Laimbeer (1075)</t>
  </si>
  <si>
    <t>M. Johnson (907)</t>
  </si>
  <si>
    <t>L. Bird (15.8)</t>
  </si>
  <si>
    <t>1984-85</t>
  </si>
  <si>
    <t>M. Jordan (2313)</t>
  </si>
  <si>
    <t>M. Malone (1031)</t>
  </si>
  <si>
    <t>I. Thomas (1123)</t>
  </si>
  <si>
    <t>L. Bird (15.7)</t>
  </si>
  <si>
    <t>1983-84</t>
  </si>
  <si>
    <t>R. Sampson</t>
  </si>
  <si>
    <t>A. Dantley (2418)</t>
  </si>
  <si>
    <t>B. Laimbeer (1003)</t>
  </si>
  <si>
    <t>N. Nixon (914)</t>
  </si>
  <si>
    <t>A. Dantley (14.6)</t>
  </si>
  <si>
    <t>1982-83</t>
  </si>
  <si>
    <t>Philadelphia 76ers</t>
  </si>
  <si>
    <t>M. Malone</t>
  </si>
  <si>
    <t>T. Cummings</t>
  </si>
  <si>
    <t>A. English (2326)</t>
  </si>
  <si>
    <t>M. Malone (1194)</t>
  </si>
  <si>
    <t>M. Johnson (829)</t>
  </si>
  <si>
    <t>M. Malone (15.1)</t>
  </si>
  <si>
    <t>1981-82</t>
  </si>
  <si>
    <t>B. Williams</t>
  </si>
  <si>
    <t>G. Gervin (2551)</t>
  </si>
  <si>
    <t>M. Malone (1188)</t>
  </si>
  <si>
    <t>J. Moore (762)</t>
  </si>
  <si>
    <t>M. Malone (15.4)</t>
  </si>
  <si>
    <t>1980-81</t>
  </si>
  <si>
    <t>J. Erving</t>
  </si>
  <si>
    <t>D. Griffith</t>
  </si>
  <si>
    <t>A. Dantley (2452)</t>
  </si>
  <si>
    <t>M. Malone (1180)</t>
  </si>
  <si>
    <t>K. Porter (734)</t>
  </si>
  <si>
    <t>K. Abdul-Jabbar (14.3)</t>
  </si>
  <si>
    <t>1979-80</t>
  </si>
  <si>
    <t>K. Abdul-Jabbar</t>
  </si>
  <si>
    <t>G. Gervin (2585)</t>
  </si>
  <si>
    <t>S. Nater (1216)</t>
  </si>
  <si>
    <t>M. Richardson (832)</t>
  </si>
  <si>
    <t>K. Abdul-Jabbar (14.8)</t>
  </si>
  <si>
    <t>1978-79</t>
  </si>
  <si>
    <t>Seattle SuperSonics</t>
  </si>
  <si>
    <t>P. Ford</t>
  </si>
  <si>
    <t>G. Gervin (2365)</t>
  </si>
  <si>
    <t>M. Malone (1444)</t>
  </si>
  <si>
    <t>K. Porter (1099)</t>
  </si>
  <si>
    <t>K. Abdul-Jabbar (14.4)</t>
  </si>
  <si>
    <t>1977-78</t>
  </si>
  <si>
    <t>Washington Bullets</t>
  </si>
  <si>
    <t>B. Walton</t>
  </si>
  <si>
    <t>W. Davis</t>
  </si>
  <si>
    <t>G. Gervin (2232)</t>
  </si>
  <si>
    <t>T. Robinson (1288)</t>
  </si>
  <si>
    <t>K. Porter (837)</t>
  </si>
  <si>
    <t>D. Thompson (12.7)</t>
  </si>
  <si>
    <t>1976-77</t>
  </si>
  <si>
    <t>Portland Trail Blazers</t>
  </si>
  <si>
    <t>A. Dantley</t>
  </si>
  <si>
    <t>P. Maravich (2273)</t>
  </si>
  <si>
    <t>K. Abdul-Jabbar (1090)</t>
  </si>
  <si>
    <t>D. Buse (685)</t>
  </si>
  <si>
    <t>K. Abdul-Jabbar (17.8)</t>
  </si>
  <si>
    <t>1975-76</t>
  </si>
  <si>
    <t>A. Adams</t>
  </si>
  <si>
    <t>B. McAdoo (2427)</t>
  </si>
  <si>
    <t>K. Abdul-Jabbar (1383)</t>
  </si>
  <si>
    <t>S. Watts (661)</t>
  </si>
  <si>
    <t>K. Abdul-Jabbar (17.0)</t>
  </si>
  <si>
    <t>ABA</t>
  </si>
  <si>
    <t>New York Nets</t>
  </si>
  <si>
    <t>D. Thompson</t>
  </si>
  <si>
    <t>J. Erving (2462)</t>
  </si>
  <si>
    <t>A. Gilmore (1303)</t>
  </si>
  <si>
    <t>D. Buse (689)</t>
  </si>
  <si>
    <t>J. Erving (17.7)</t>
  </si>
  <si>
    <t>1974-75</t>
  </si>
  <si>
    <t>B. McAdoo</t>
  </si>
  <si>
    <t>J. Wilkes</t>
  </si>
  <si>
    <t>B. McAdoo (2831)</t>
  </si>
  <si>
    <t>B. McAdoo (1155)</t>
  </si>
  <si>
    <t>K. Porter (650)</t>
  </si>
  <si>
    <t>B. McAdoo (17.8)</t>
  </si>
  <si>
    <t>Kentucky Colonels</t>
  </si>
  <si>
    <t>J. Erving, G. McGinnis</t>
  </si>
  <si>
    <t>M. Barnes</t>
  </si>
  <si>
    <t>G. McGinnis (2353)</t>
  </si>
  <si>
    <t>A. Gilmore (1361)</t>
  </si>
  <si>
    <t>C. Williams (576)</t>
  </si>
  <si>
    <t>J. Erving (17.6)</t>
  </si>
  <si>
    <t>1973-74</t>
  </si>
  <si>
    <t>E. DiGregorio</t>
  </si>
  <si>
    <t>B. McAdoo (2261)</t>
  </si>
  <si>
    <t>E. Hayes (1463)</t>
  </si>
  <si>
    <t>E. DiGregorio (663)</t>
  </si>
  <si>
    <t>K. Abdul-Jabbar (18.4)</t>
  </si>
  <si>
    <t>S. Nater</t>
  </si>
  <si>
    <t>J. Erving (2299)</t>
  </si>
  <si>
    <t>A. Gilmore (1538)</t>
  </si>
  <si>
    <t>A. Smith (619)</t>
  </si>
  <si>
    <t>J. Erving (16.5)</t>
  </si>
  <si>
    <t>1972-73</t>
  </si>
  <si>
    <t>New York Knicks</t>
  </si>
  <si>
    <t>D. Cowens</t>
  </si>
  <si>
    <t>T. Archibald (2719)</t>
  </si>
  <si>
    <t>W. Chamberlain (1526)</t>
  </si>
  <si>
    <t>T. Archibald (910)</t>
  </si>
  <si>
    <t>K. Abdul-Jabbar (21.9)</t>
  </si>
  <si>
    <t>Indiana Pacers</t>
  </si>
  <si>
    <t>B. Cunningham</t>
  </si>
  <si>
    <t>B. Taylor</t>
  </si>
  <si>
    <t>D. Issel (2292)</t>
  </si>
  <si>
    <t>A. Gilmore (1476)</t>
  </si>
  <si>
    <t>C. Williams (582)</t>
  </si>
  <si>
    <t>A. Gilmore (18.5)</t>
  </si>
  <si>
    <t>1971-72</t>
  </si>
  <si>
    <t>S. Wicks</t>
  </si>
  <si>
    <t>K. Abdul-Jabbar (2822)</t>
  </si>
  <si>
    <t>W. Chamberlain (1572)</t>
  </si>
  <si>
    <t>L. Wilkens (766)</t>
  </si>
  <si>
    <t>K. Abdul-Jabbar (25.4)</t>
  </si>
  <si>
    <t>A. Gilmore</t>
  </si>
  <si>
    <t>D. Issel (2538)</t>
  </si>
  <si>
    <t>A. Gilmore (1491)</t>
  </si>
  <si>
    <t>B. Melchionni (669)</t>
  </si>
  <si>
    <t>A. Gilmore (19.8)</t>
  </si>
  <si>
    <t>1970-71</t>
  </si>
  <si>
    <t>D. Cowens, G. Petrie</t>
  </si>
  <si>
    <t>K. Abdul-Jabbar (2596)</t>
  </si>
  <si>
    <t>W. Chamberlain (1493)</t>
  </si>
  <si>
    <t>N. Van Lier (832)</t>
  </si>
  <si>
    <t>K. Abdul-Jabbar (22.3)</t>
  </si>
  <si>
    <t>Utah Stars</t>
  </si>
  <si>
    <t>M. Daniels</t>
  </si>
  <si>
    <t>D. Issel, C. Scott</t>
  </si>
  <si>
    <t>D. Issel (2480)</t>
  </si>
  <si>
    <t>M. Daniels (1475)</t>
  </si>
  <si>
    <t>B. Melchionni (672)</t>
  </si>
  <si>
    <t>Z. Beaty (16.0)</t>
  </si>
  <si>
    <t>1969-70</t>
  </si>
  <si>
    <t>W. Reed</t>
  </si>
  <si>
    <t>K. Abdul-Jabbar (2361)</t>
  </si>
  <si>
    <t>E. Hayes (1386)</t>
  </si>
  <si>
    <t>L. Wilkens (683)</t>
  </si>
  <si>
    <t>J. West (15.2)</t>
  </si>
  <si>
    <t>S. Haywood</t>
  </si>
  <si>
    <t>S. Haywood (2519)</t>
  </si>
  <si>
    <t>S. Haywood (1637)</t>
  </si>
  <si>
    <t>L. Brown (580)</t>
  </si>
  <si>
    <t>S. Haywood (17.1)</t>
  </si>
  <si>
    <t>1968-69</t>
  </si>
  <si>
    <t>W. Unseld</t>
  </si>
  <si>
    <t>E. Hayes (2327)</t>
  </si>
  <si>
    <t>W. Chamberlain (1712)</t>
  </si>
  <si>
    <t>O. Robertson (772)</t>
  </si>
  <si>
    <t>W. Reed (14.7)</t>
  </si>
  <si>
    <t>Oakland Oaks</t>
  </si>
  <si>
    <t>W. Jabali</t>
  </si>
  <si>
    <t>L. Jones (2133)</t>
  </si>
  <si>
    <t>M. Daniels (1256)</t>
  </si>
  <si>
    <t>L. Brown (544)</t>
  </si>
  <si>
    <t>J. Jones (16.1)</t>
  </si>
  <si>
    <t>1967-68</t>
  </si>
  <si>
    <t>W. Chamberlain</t>
  </si>
  <si>
    <t>E. Monroe</t>
  </si>
  <si>
    <t>D. Bing (2142)</t>
  </si>
  <si>
    <t>W. Chamberlain (1952)</t>
  </si>
  <si>
    <t>W. Chamberlain (702)</t>
  </si>
  <si>
    <t>W. Chamberlain (20.4)</t>
  </si>
  <si>
    <t>Pittsburgh Pipers</t>
  </si>
  <si>
    <t>C. Hawkins</t>
  </si>
  <si>
    <t>D. Moe (1884)</t>
  </si>
  <si>
    <t>M. Daniels (1213)</t>
  </si>
  <si>
    <t>L. Brown (506)</t>
  </si>
  <si>
    <t>C. Hawkins (17.9)</t>
  </si>
  <si>
    <t>1966-67</t>
  </si>
  <si>
    <t>D. Bing</t>
  </si>
  <si>
    <t>R. Barry (2775)</t>
  </si>
  <si>
    <t>W. Chamberlain (1957)</t>
  </si>
  <si>
    <t>G. Rodgers (908)</t>
  </si>
  <si>
    <t>W. Chamberlain (21.9)</t>
  </si>
  <si>
    <t>1965-66</t>
  </si>
  <si>
    <t>R. Barry</t>
  </si>
  <si>
    <t>W. Chamberlain (2649)</t>
  </si>
  <si>
    <t>W. Chamberlain (1943)</t>
  </si>
  <si>
    <t>O. Robertson (847)</t>
  </si>
  <si>
    <t>W. Chamberlain (21.4)</t>
  </si>
  <si>
    <t>1964-65</t>
  </si>
  <si>
    <t>B. Russell</t>
  </si>
  <si>
    <t>W. Chamberlain (2534)</t>
  </si>
  <si>
    <t>B. Russell (1878)</t>
  </si>
  <si>
    <t>O. Robertson (861)</t>
  </si>
  <si>
    <t>O. Robertson (17.0)</t>
  </si>
  <si>
    <t>1963-64</t>
  </si>
  <si>
    <t>O. Robertson</t>
  </si>
  <si>
    <t>J. Lucas</t>
  </si>
  <si>
    <t>W. Chamberlain (2948)</t>
  </si>
  <si>
    <t>B. Russell (1930)</t>
  </si>
  <si>
    <t>O. Robertson (868)</t>
  </si>
  <si>
    <t>W. Chamberlain (25.0)</t>
  </si>
  <si>
    <t>1962-63</t>
  </si>
  <si>
    <t>T. Dischinger</t>
  </si>
  <si>
    <t>W. Chamberlain (3586)</t>
  </si>
  <si>
    <t>W. Chamberlain (1946)</t>
  </si>
  <si>
    <t>G. Rodgers (825)</t>
  </si>
  <si>
    <t>W. Chamberlain (20.9)</t>
  </si>
  <si>
    <t>1961-62</t>
  </si>
  <si>
    <t>W. Bellamy</t>
  </si>
  <si>
    <t>W. Chamberlain (4029)</t>
  </si>
  <si>
    <t>W. Chamberlain (2052)</t>
  </si>
  <si>
    <t>O. Robertson (899)</t>
  </si>
  <si>
    <t>W. Chamberlain (23.1)</t>
  </si>
  <si>
    <t>1960-61</t>
  </si>
  <si>
    <t>W. Chamberlain (3033)</t>
  </si>
  <si>
    <t>W. Chamberlain (2149)</t>
  </si>
  <si>
    <t>O. Robertson (690)</t>
  </si>
  <si>
    <t>W. Chamberlain (18.8)</t>
  </si>
  <si>
    <t>1959-60</t>
  </si>
  <si>
    <t>W. Chamberlain (2707)</t>
  </si>
  <si>
    <t>W. Chamberlain (1941)</t>
  </si>
  <si>
    <t>B. Cousy (715)</t>
  </si>
  <si>
    <t>W. Chamberlain (17.0)</t>
  </si>
  <si>
    <t>1958-59</t>
  </si>
  <si>
    <t>B. Pettit</t>
  </si>
  <si>
    <t>E. Baylor</t>
  </si>
  <si>
    <t>B. Pettit (2105)</t>
  </si>
  <si>
    <t>B. Russell (1612)</t>
  </si>
  <si>
    <t>B. Cousy (557)</t>
  </si>
  <si>
    <t>B. Pettit (14.8)</t>
  </si>
  <si>
    <t>1957-58</t>
  </si>
  <si>
    <t>St. Louis Hawks</t>
  </si>
  <si>
    <t>W. Sauldsberry</t>
  </si>
  <si>
    <t>G. Yardley (2001)</t>
  </si>
  <si>
    <t>B. Russell (1564)</t>
  </si>
  <si>
    <t>B. Cousy (463)</t>
  </si>
  <si>
    <t>D. Schayes (13.7)</t>
  </si>
  <si>
    <t>1956-57</t>
  </si>
  <si>
    <t>B. Cousy</t>
  </si>
  <si>
    <t>T. Heinsohn</t>
  </si>
  <si>
    <t>P. Arizin (1817)</t>
  </si>
  <si>
    <t>M. Stokes (1256)</t>
  </si>
  <si>
    <t>B. Cousy (478)</t>
  </si>
  <si>
    <t>N. Johnston (13.7)</t>
  </si>
  <si>
    <t>1955-56</t>
  </si>
  <si>
    <t>Philadelphia Warriors</t>
  </si>
  <si>
    <t>M. Stokes</t>
  </si>
  <si>
    <t>B. Pettit (1849)</t>
  </si>
  <si>
    <t>B. Pettit (1164)</t>
  </si>
  <si>
    <t>B. Cousy (642)</t>
  </si>
  <si>
    <t>N. Johnston (13.9)</t>
  </si>
  <si>
    <t>1954-55</t>
  </si>
  <si>
    <t>Syracuse Nationals</t>
  </si>
  <si>
    <t>N. Johnston (1631)</t>
  </si>
  <si>
    <t>N. Johnston (1085)</t>
  </si>
  <si>
    <t>N. Johnston (15.4)</t>
  </si>
  <si>
    <t>1953-54</t>
  </si>
  <si>
    <t>Minneapolis Lakers</t>
  </si>
  <si>
    <t>R. Felix</t>
  </si>
  <si>
    <t>N. Johnston (1759)</t>
  </si>
  <si>
    <t>H. Gallatin (1098)</t>
  </si>
  <si>
    <t>B. Cousy (518)</t>
  </si>
  <si>
    <t>N. Johnston (18.3)</t>
  </si>
  <si>
    <t>1952-53</t>
  </si>
  <si>
    <t>M. Meineke</t>
  </si>
  <si>
    <t>N. Johnston (1564)</t>
  </si>
  <si>
    <t>G. Mikan (1007)</t>
  </si>
  <si>
    <t>B. Cousy (547)</t>
  </si>
  <si>
    <t>N. Johnston (15.3)</t>
  </si>
  <si>
    <t>1951-52</t>
  </si>
  <si>
    <t>M. Hutchins, B. Tosheff</t>
  </si>
  <si>
    <t>P. Arizin (1674)</t>
  </si>
  <si>
    <t>L. Foust (880)</t>
  </si>
  <si>
    <t>A. Phillip (539)</t>
  </si>
  <si>
    <t>P. Arizin (16.0)</t>
  </si>
  <si>
    <t>1950-51</t>
  </si>
  <si>
    <t>Rochester Royals</t>
  </si>
  <si>
    <t>P. Arizin</t>
  </si>
  <si>
    <t>G. Mikan (1932)</t>
  </si>
  <si>
    <t>D. Schayes (1080)</t>
  </si>
  <si>
    <t>A. Phillip (414)</t>
  </si>
  <si>
    <t>G. Mikan (23.4)</t>
  </si>
  <si>
    <t>1949-50</t>
  </si>
  <si>
    <t>A. Groza</t>
  </si>
  <si>
    <t>G. Mikan (1865)</t>
  </si>
  <si>
    <t>D. McGuire (386)</t>
  </si>
  <si>
    <t>G. Mikan (21.1)</t>
  </si>
  <si>
    <t>YEAR</t>
  </si>
  <si>
    <t>NUMBER</t>
  </si>
  <si>
    <t>PLAYER</t>
  </si>
  <si>
    <t>POS</t>
  </si>
  <si>
    <t>HEIGHT</t>
  </si>
  <si>
    <t>BIRTH DATE</t>
  </si>
  <si>
    <t>EXPERIENCE</t>
  </si>
  <si>
    <t>COLLEGE</t>
  </si>
  <si>
    <t>Rk</t>
  </si>
  <si>
    <t>Nemanja Bjelica</t>
  </si>
  <si>
    <t>C</t>
  </si>
  <si>
    <t>rs</t>
  </si>
  <si>
    <t>Stephen Curry</t>
  </si>
  <si>
    <t>Chris Chiozza</t>
  </si>
  <si>
    <t>PG</t>
  </si>
  <si>
    <t>us</t>
  </si>
  <si>
    <t>Florida</t>
  </si>
  <si>
    <t>Klay Thompson</t>
  </si>
  <si>
    <t>Davidson</t>
  </si>
  <si>
    <t>Andrew Wiggins</t>
  </si>
  <si>
    <t>Jeff Dowtin</t>
  </si>
  <si>
    <t>R</t>
  </si>
  <si>
    <t>Rhode Island</t>
  </si>
  <si>
    <t>Draymond Green</t>
  </si>
  <si>
    <t>PF</t>
  </si>
  <si>
    <t>Michigan State</t>
  </si>
  <si>
    <t>James Wiseman</t>
  </si>
  <si>
    <t>Andre Iguodala</t>
  </si>
  <si>
    <t>SF</t>
  </si>
  <si>
    <t>Arizona</t>
  </si>
  <si>
    <t>Jonathan Kuminga</t>
  </si>
  <si>
    <t>cd</t>
  </si>
  <si>
    <t>Kevon Looney</t>
  </si>
  <si>
    <t>Damion Lee</t>
  </si>
  <si>
    <t>SG</t>
  </si>
  <si>
    <t>Drexel, Louisville</t>
  </si>
  <si>
    <t>Moses Moody</t>
  </si>
  <si>
    <t>UCLA</t>
  </si>
  <si>
    <t>Arkansas</t>
  </si>
  <si>
    <t>Otto Porter Jr.</t>
  </si>
  <si>
    <t>Gary Payton II</t>
  </si>
  <si>
    <t>Oregon State</t>
  </si>
  <si>
    <t>Jordan Poole</t>
  </si>
  <si>
    <t>Michigan</t>
  </si>
  <si>
    <t>Georgetown</t>
  </si>
  <si>
    <t>Washington State</t>
  </si>
  <si>
    <t>Juan Toscano-Anderson</t>
  </si>
  <si>
    <t>Marquette</t>
  </si>
  <si>
    <t>Quinndary Weatherspoon</t>
  </si>
  <si>
    <t>Mississippi State</t>
  </si>
  <si>
    <t>Shaun Livingston</t>
  </si>
  <si>
    <t>ca</t>
  </si>
  <si>
    <t>Kansas</t>
  </si>
  <si>
    <t>6/10/</t>
  </si>
  <si>
    <t>5/11/</t>
  </si>
  <si>
    <t>6/2/</t>
  </si>
  <si>
    <t>6/3/</t>
  </si>
  <si>
    <t>6/6/</t>
  </si>
  <si>
    <t>6/8/</t>
  </si>
  <si>
    <t>6/5/</t>
  </si>
  <si>
    <t>6/9/</t>
  </si>
  <si>
    <t>6/4/</t>
  </si>
  <si>
    <t>6/7/</t>
  </si>
  <si>
    <t>Khris Middleton</t>
  </si>
  <si>
    <t>Giannis Antetokounmpo</t>
  </si>
  <si>
    <t>Justin Jackson</t>
  </si>
  <si>
    <t>Jrue Holiday</t>
  </si>
  <si>
    <t>Elijah Bryant</t>
  </si>
  <si>
    <t>Donte DiVincenzo</t>
  </si>
  <si>
    <t>Brook Lopez</t>
  </si>
  <si>
    <t>Pat Connaughton</t>
  </si>
  <si>
    <t>Bobby Portis</t>
  </si>
  <si>
    <t>P.J. Tucker</t>
  </si>
  <si>
    <t>Bryn Forbes</t>
  </si>
  <si>
    <t>D.J. Augustin</t>
  </si>
  <si>
    <t>Jeff Teague</t>
  </si>
  <si>
    <t>Torrey Craig</t>
  </si>
  <si>
    <t>Mamadi Diakite</t>
  </si>
  <si>
    <t>Thanasis Antetokounmpo</t>
  </si>
  <si>
    <t>Jordan Nwora</t>
  </si>
  <si>
    <t>D.J. Wilson</t>
  </si>
  <si>
    <t>Sam Merrill</t>
  </si>
  <si>
    <t>Axel Toupane</t>
  </si>
  <si>
    <t>Rodions Kurucs</t>
  </si>
  <si>
    <t>Jaylen Adams</t>
  </si>
  <si>
    <t>St. Bonaventure</t>
  </si>
  <si>
    <t>gr</t>
  </si>
  <si>
    <t>Texas</t>
  </si>
  <si>
    <t>Elon University, BYU</t>
  </si>
  <si>
    <t>Notre Dame</t>
  </si>
  <si>
    <t>USC Upstate</t>
  </si>
  <si>
    <t>gn</t>
  </si>
  <si>
    <t>Virginia</t>
  </si>
  <si>
    <t>Villanova</t>
  </si>
  <si>
    <t>UNC</t>
  </si>
  <si>
    <t>lv</t>
  </si>
  <si>
    <t>Stanford</t>
  </si>
  <si>
    <t>Utah State University</t>
  </si>
  <si>
    <t>Texas A&amp;M</t>
  </si>
  <si>
    <t>Louisville</t>
  </si>
  <si>
    <t>Wake Forest</t>
  </si>
  <si>
    <t>fr</t>
  </si>
  <si>
    <t>Jon Leuer</t>
  </si>
  <si>
    <t>Larry Sanders</t>
  </si>
  <si>
    <t>INDEX</t>
  </si>
  <si>
    <t>LeBron James</t>
  </si>
  <si>
    <t>Anthony Davis</t>
  </si>
  <si>
    <t>Danny Green</t>
  </si>
  <si>
    <t>Kentavious Caldwell-Pope</t>
  </si>
  <si>
    <t>Luol Deng</t>
  </si>
  <si>
    <t>Avery Bradley</t>
  </si>
  <si>
    <t>JaVale McGee</t>
  </si>
  <si>
    <t>DeMarcus Cousins</t>
  </si>
  <si>
    <t>Quinn Cook</t>
  </si>
  <si>
    <t>Alex Caruso</t>
  </si>
  <si>
    <t>Jared Dudley</t>
  </si>
  <si>
    <t>Rajon Rondo</t>
  </si>
  <si>
    <t>Dwight Howard</t>
  </si>
  <si>
    <t>Troy Daniels</t>
  </si>
  <si>
    <t>Kyle Kuzma</t>
  </si>
  <si>
    <t>Markieff Morris</t>
  </si>
  <si>
    <t>Talen Horton-Tucker</t>
  </si>
  <si>
    <t>Dion Waiters</t>
  </si>
  <si>
    <t>J.R. Smith</t>
  </si>
  <si>
    <t>Demetrius Jackson</t>
  </si>
  <si>
    <t>Jordan Caroline</t>
  </si>
  <si>
    <t>Kostas Antetokounmpo</t>
  </si>
  <si>
    <t>Devontae Cacok</t>
  </si>
  <si>
    <t>Dayton</t>
  </si>
  <si>
    <t>UNC Wilmington</t>
  </si>
  <si>
    <t>Georgia</t>
  </si>
  <si>
    <t>2, 28</t>
  </si>
  <si>
    <t>Duke</t>
  </si>
  <si>
    <t>VCU</t>
  </si>
  <si>
    <t>Kentucky</t>
  </si>
  <si>
    <t>Boston College</t>
  </si>
  <si>
    <t>Iowa State</t>
  </si>
  <si>
    <t>Utah</t>
  </si>
  <si>
    <t>Nevada</t>
  </si>
  <si>
    <t>Zach Norvell</t>
  </si>
  <si>
    <t>Gonzaga</t>
  </si>
  <si>
    <t>Syracuse</t>
  </si>
  <si>
    <t>OG Anunoby</t>
  </si>
  <si>
    <t>gb</t>
  </si>
  <si>
    <t>Indiana</t>
  </si>
  <si>
    <t>Chris Boucher</t>
  </si>
  <si>
    <t>lc</t>
  </si>
  <si>
    <t>Oregon</t>
  </si>
  <si>
    <t>Lorenzo Brown</t>
  </si>
  <si>
    <t>NC State</t>
  </si>
  <si>
    <t>Marc Gasol</t>
  </si>
  <si>
    <t>es</t>
  </si>
  <si>
    <t>Serge Ibaka</t>
  </si>
  <si>
    <t>cg</t>
  </si>
  <si>
    <t>Kawhi Leonard</t>
  </si>
  <si>
    <t>San Diego State</t>
  </si>
  <si>
    <t>Jeremy Lin</t>
  </si>
  <si>
    <t>Harvard University</t>
  </si>
  <si>
    <t>Kyle Lowry</t>
  </si>
  <si>
    <t>Jordan Loyd</t>
  </si>
  <si>
    <t>Furman University, University of Indianapolis</t>
  </si>
  <si>
    <t>Patrick McCaw</t>
  </si>
  <si>
    <t>UNLV</t>
  </si>
  <si>
    <t>Jodie Meeks</t>
  </si>
  <si>
    <t>C.J. Miles</t>
  </si>
  <si>
    <t>Malcolm Miller</t>
  </si>
  <si>
    <t>Holy Cross</t>
  </si>
  <si>
    <t>Greg Monroe</t>
  </si>
  <si>
    <t>Eric Moreland</t>
  </si>
  <si>
    <t>Norman Powell</t>
  </si>
  <si>
    <t>Malachi Richardson</t>
  </si>
  <si>
    <t>Pascal Siakam</t>
  </si>
  <si>
    <t>cm</t>
  </si>
  <si>
    <t>New Mexico State</t>
  </si>
  <si>
    <t>Jonas Valančiūnas</t>
  </si>
  <si>
    <t>lt</t>
  </si>
  <si>
    <t>Fred VanVleet</t>
  </si>
  <si>
    <t>Wichita State</t>
  </si>
  <si>
    <t>Delon Wright</t>
  </si>
  <si>
    <t>Justin Hamilton</t>
  </si>
  <si>
    <t>SALARY</t>
  </si>
  <si>
    <t>Jordan Bell</t>
  </si>
  <si>
    <t>Omri Casspi</t>
  </si>
  <si>
    <t>il</t>
  </si>
  <si>
    <t>Kevin Durant</t>
  </si>
  <si>
    <t>Damian Jones</t>
  </si>
  <si>
    <t>Vanderbilt</t>
  </si>
  <si>
    <t>Zaza Pachulia</t>
  </si>
  <si>
    <t>ge</t>
  </si>
  <si>
    <t>David West</t>
  </si>
  <si>
    <t>Xavier</t>
  </si>
  <si>
    <t>Nick Young</t>
  </si>
  <si>
    <t>USC</t>
  </si>
  <si>
    <t>Jason Thompson</t>
  </si>
  <si>
    <t>Matt Barnes</t>
  </si>
  <si>
    <t>Ian Clark</t>
  </si>
  <si>
    <t>Belmont</t>
  </si>
  <si>
    <t>James Michael McAdoo</t>
  </si>
  <si>
    <t>Anderson Varejão</t>
  </si>
  <si>
    <t>br</t>
  </si>
  <si>
    <t>Briante Weber</t>
  </si>
  <si>
    <t>Elliot Williams</t>
  </si>
  <si>
    <t>Cameron Jones</t>
  </si>
  <si>
    <t>Elgin Cook</t>
  </si>
  <si>
    <t>Scott Wood</t>
  </si>
  <si>
    <t>Phil Pressey</t>
  </si>
  <si>
    <t>Jared Cunningham</t>
  </si>
  <si>
    <t>Matthew Dellavedova</t>
  </si>
  <si>
    <t>au</t>
  </si>
  <si>
    <t>Saint Mary's</t>
  </si>
  <si>
    <t>Channing Frye</t>
  </si>
  <si>
    <t>Joe Harris</t>
  </si>
  <si>
    <t>Kyrie Irving</t>
  </si>
  <si>
    <t>Richard Jefferson</t>
  </si>
  <si>
    <t>Dahntay Jones</t>
  </si>
  <si>
    <t>Rutgers University, Duke</t>
  </si>
  <si>
    <t>James Jones</t>
  </si>
  <si>
    <t>Miami (FL)</t>
  </si>
  <si>
    <t>Sasha Kaun</t>
  </si>
  <si>
    <t>ru</t>
  </si>
  <si>
    <t>Kevin Love</t>
  </si>
  <si>
    <t>Jordan McRae</t>
  </si>
  <si>
    <t>Tennessee</t>
  </si>
  <si>
    <t>Timofey Mozgov</t>
  </si>
  <si>
    <t>Iman Shumpert</t>
  </si>
  <si>
    <t>Georgia Tech</t>
  </si>
  <si>
    <t>Tristan Thompson</t>
  </si>
  <si>
    <t>Mo Williams</t>
  </si>
  <si>
    <t>Alabama</t>
  </si>
  <si>
    <t>Leandro Barbosa</t>
  </si>
  <si>
    <t>Harrison Barnes</t>
  </si>
  <si>
    <t>Andrew Bogut</t>
  </si>
  <si>
    <t>Festus Ezeli</t>
  </si>
  <si>
    <t>ng</t>
  </si>
  <si>
    <t>Justin Holiday</t>
  </si>
  <si>
    <t>Washington</t>
  </si>
  <si>
    <t>Ognjen Kuzmić</t>
  </si>
  <si>
    <t>ba</t>
  </si>
  <si>
    <t>David Lee</t>
  </si>
  <si>
    <t>Brandon Rush</t>
  </si>
  <si>
    <t>Marreese Speights</t>
  </si>
  <si>
    <t>Nemanja Nedovic</t>
  </si>
  <si>
    <t>Aaron Craft</t>
  </si>
  <si>
    <t>Mitchell Watt</t>
  </si>
  <si>
    <t>Sean Kilpatrick</t>
  </si>
  <si>
    <t>GSW</t>
  </si>
  <si>
    <t>SAS</t>
  </si>
  <si>
    <t>CLE</t>
  </si>
  <si>
    <t>Jeff Ayres</t>
  </si>
  <si>
    <t>Arizona State</t>
  </si>
  <si>
    <t>Aron Baynes</t>
  </si>
  <si>
    <t>nz</t>
  </si>
  <si>
    <t>Marco Belinelli</t>
  </si>
  <si>
    <t>it</t>
  </si>
  <si>
    <t>Matt Bonner</t>
  </si>
  <si>
    <t>Shannon Brown</t>
  </si>
  <si>
    <t>Austin Daye</t>
  </si>
  <si>
    <t>Nando De Colo</t>
  </si>
  <si>
    <t>Boris Diaw</t>
  </si>
  <si>
    <t>Tim Duncan</t>
  </si>
  <si>
    <t>vi</t>
  </si>
  <si>
    <t>Manu Ginóbili</t>
  </si>
  <si>
    <t>ar</t>
  </si>
  <si>
    <t>Damion James</t>
  </si>
  <si>
    <t>Othyus Jeffers</t>
  </si>
  <si>
    <t>University of Illinois at Chicago, Robert Morris University (IL)</t>
  </si>
  <si>
    <t>Cory Joseph</t>
  </si>
  <si>
    <t>Patty Mills</t>
  </si>
  <si>
    <t>Tony Parker</t>
  </si>
  <si>
    <t>be</t>
  </si>
  <si>
    <t>Tiago Splitter</t>
  </si>
  <si>
    <t>Malcolm Thomas</t>
  </si>
  <si>
    <t>Pepperdine, San Diego State</t>
  </si>
  <si>
    <t>MIA</t>
  </si>
  <si>
    <t>Ray Allen</t>
  </si>
  <si>
    <t>UConn</t>
  </si>
  <si>
    <t>Chris Andersen</t>
  </si>
  <si>
    <t>Blinn College</t>
  </si>
  <si>
    <t>Joel Anthony</t>
  </si>
  <si>
    <t>Shane Battier</t>
  </si>
  <si>
    <t>Chris Bosh</t>
  </si>
  <si>
    <t>Mario Chalmers</t>
  </si>
  <si>
    <t>Norris Cole</t>
  </si>
  <si>
    <t>Cleveland State University</t>
  </si>
  <si>
    <t>Josh Harrellson</t>
  </si>
  <si>
    <t>Terrel Harris</t>
  </si>
  <si>
    <t>Oklahoma State</t>
  </si>
  <si>
    <t>Udonis Haslem</t>
  </si>
  <si>
    <t>Juwan Howard</t>
  </si>
  <si>
    <t>Rashard Lewis</t>
  </si>
  <si>
    <t>Mike Miller</t>
  </si>
  <si>
    <t>Dexter Pittman</t>
  </si>
  <si>
    <t>Jarvis Varnado</t>
  </si>
  <si>
    <t>Dwyane Wade</t>
  </si>
  <si>
    <t>TOR</t>
  </si>
  <si>
    <t>MIL</t>
  </si>
  <si>
    <t>LAL</t>
  </si>
  <si>
    <t>Eddy Curry</t>
  </si>
  <si>
    <t>Mickell Gladness</t>
  </si>
  <si>
    <t>Alabama A&amp;M University</t>
  </si>
  <si>
    <t>Ronny Turiaf</t>
  </si>
  <si>
    <t>mq</t>
  </si>
  <si>
    <t>DAL</t>
  </si>
  <si>
    <t>BOS</t>
  </si>
  <si>
    <t>Alexis Ajinça</t>
  </si>
  <si>
    <t>J.J. Barea</t>
  </si>
  <si>
    <t>pr</t>
  </si>
  <si>
    <t>Northeastern University</t>
  </si>
  <si>
    <t>Rodrigue Beaubois</t>
  </si>
  <si>
    <t>gp</t>
  </si>
  <si>
    <t>Corey Brewer</t>
  </si>
  <si>
    <t>Caron Butler</t>
  </si>
  <si>
    <t>Brian Cardinal</t>
  </si>
  <si>
    <t>Purdue</t>
  </si>
  <si>
    <t>Tyson Chandler</t>
  </si>
  <si>
    <t>Brendan Haywood</t>
  </si>
  <si>
    <t>Dominique Jones</t>
  </si>
  <si>
    <t>South Florida</t>
  </si>
  <si>
    <t>Jason Kidd</t>
  </si>
  <si>
    <t>California</t>
  </si>
  <si>
    <t>Ian Mahinmi</t>
  </si>
  <si>
    <t>Shawn Marion</t>
  </si>
  <si>
    <t>Vincennes University, UNLV</t>
  </si>
  <si>
    <t>Steve Novak</t>
  </si>
  <si>
    <t>Dirk Nowitzki</t>
  </si>
  <si>
    <t>de</t>
  </si>
  <si>
    <t>Sasha Pavlović</t>
  </si>
  <si>
    <t>me</t>
  </si>
  <si>
    <t>DeShawn Stevenson</t>
  </si>
  <si>
    <t>Peja Stojaković</t>
  </si>
  <si>
    <t>hr</t>
  </si>
  <si>
    <t>Jason Terry</t>
  </si>
  <si>
    <t>Kobe Bryant</t>
  </si>
  <si>
    <t>Andrew Bynum</t>
  </si>
  <si>
    <t>Jordan Farmar</t>
  </si>
  <si>
    <t>Derek Fisher</t>
  </si>
  <si>
    <t>Little Rock</t>
  </si>
  <si>
    <t>Pau Gasol</t>
  </si>
  <si>
    <t>D.J. Mbenga</t>
  </si>
  <si>
    <t>Adam Morrison</t>
  </si>
  <si>
    <t>Lamar Odom</t>
  </si>
  <si>
    <t>Josh Powell</t>
  </si>
  <si>
    <t>Sasha Vujačić</t>
  </si>
  <si>
    <t>si</t>
  </si>
  <si>
    <t>Luke Walton</t>
  </si>
  <si>
    <t>Metta World Peace</t>
  </si>
  <si>
    <t>St. John's</t>
  </si>
  <si>
    <t>Magic Johnson</t>
  </si>
  <si>
    <t>Trevor Ariza</t>
  </si>
  <si>
    <t>Chris Mihm</t>
  </si>
  <si>
    <t>Vladimir Radmanović</t>
  </si>
  <si>
    <t>Sun Yue</t>
  </si>
  <si>
    <t>cn</t>
  </si>
  <si>
    <t>Tony Allen</t>
  </si>
  <si>
    <t>Butler County Community College, Oklahoma State</t>
  </si>
  <si>
    <t>P.J. Brown</t>
  </si>
  <si>
    <t>Louisiana Tech</t>
  </si>
  <si>
    <t>Sam Cassell</t>
  </si>
  <si>
    <t>Florida State</t>
  </si>
  <si>
    <t>Glen Davis</t>
  </si>
  <si>
    <t>LSU</t>
  </si>
  <si>
    <t>Kevin Garnett</t>
  </si>
  <si>
    <t>Eddie House</t>
  </si>
  <si>
    <t>Kendrick Perkins</t>
  </si>
  <si>
    <t>Paul Pierce</t>
  </si>
  <si>
    <t>Scot Pollard</t>
  </si>
  <si>
    <t>James Posey</t>
  </si>
  <si>
    <t>Leon Powe</t>
  </si>
  <si>
    <t>Gabe Pruitt</t>
  </si>
  <si>
    <t>Brian Scalabrine</t>
  </si>
  <si>
    <t>Brandon Wallace</t>
  </si>
  <si>
    <t>Brent Barry</t>
  </si>
  <si>
    <t>Bruce Bowen</t>
  </si>
  <si>
    <t>Cal State Fullerton</t>
  </si>
  <si>
    <t>Jackie Butler</t>
  </si>
  <si>
    <t>Francisco Elson</t>
  </si>
  <si>
    <t>nl</t>
  </si>
  <si>
    <t>Melvin Ely</t>
  </si>
  <si>
    <t>Fresno State</t>
  </si>
  <si>
    <t>Michael Finley</t>
  </si>
  <si>
    <t>Wisconsin</t>
  </si>
  <si>
    <t>Robert Horry</t>
  </si>
  <si>
    <t>Fabricio Oberto</t>
  </si>
  <si>
    <t>Beno Udrih</t>
  </si>
  <si>
    <t>Jacque Vaughn</t>
  </si>
  <si>
    <t>James White</t>
  </si>
  <si>
    <t>Florida, Cincinnati</t>
  </si>
  <si>
    <t>Eric Williams</t>
  </si>
  <si>
    <t>Vincennes University, Providence</t>
  </si>
  <si>
    <t>DET</t>
  </si>
  <si>
    <t>Derek Anderson</t>
  </si>
  <si>
    <t>Ohio State, Kentucky</t>
  </si>
  <si>
    <t>Shandon Anderson</t>
  </si>
  <si>
    <t>Earl Barron</t>
  </si>
  <si>
    <t>Memphis</t>
  </si>
  <si>
    <t>Michael Doleac</t>
  </si>
  <si>
    <t>Gerald Fitch</t>
  </si>
  <si>
    <t>Jason Kapono</t>
  </si>
  <si>
    <t>Alonzo Mourning</t>
  </si>
  <si>
    <t>Shaquille O'Neal</t>
  </si>
  <si>
    <t>Gary Payton</t>
  </si>
  <si>
    <t>Wayne Simien</t>
  </si>
  <si>
    <t>Antoine Walker</t>
  </si>
  <si>
    <t>Matt Walsh</t>
  </si>
  <si>
    <t>Jason Williams</t>
  </si>
  <si>
    <t>Marshall, Florida</t>
  </si>
  <si>
    <t>Dorell Wright</t>
  </si>
  <si>
    <t>Wesley Person</t>
  </si>
  <si>
    <t>Andre Emmett</t>
  </si>
  <si>
    <t>Devin Brown</t>
  </si>
  <si>
    <t>Texas-San Antonio</t>
  </si>
  <si>
    <t>Dion Glover</t>
  </si>
  <si>
    <t>Linton Johnson</t>
  </si>
  <si>
    <t>Tulane</t>
  </si>
  <si>
    <t>Sean Marks</t>
  </si>
  <si>
    <t>Tony Massenburg</t>
  </si>
  <si>
    <t>Maryland</t>
  </si>
  <si>
    <t>Nazr Mohammed</t>
  </si>
  <si>
    <t>Rasho Nesterović</t>
  </si>
  <si>
    <t>Glenn Robinson</t>
  </si>
  <si>
    <t>Malik Rose</t>
  </si>
  <si>
    <t>Drexel</t>
  </si>
  <si>
    <t>Mike Wilks</t>
  </si>
  <si>
    <t>Rice University</t>
  </si>
  <si>
    <t>Romain Sato</t>
  </si>
  <si>
    <t>Chucky Atkins</t>
  </si>
  <si>
    <t>Chauncey Billups</t>
  </si>
  <si>
    <t>Colorado</t>
  </si>
  <si>
    <t>Elden Campbell</t>
  </si>
  <si>
    <t>Clemson</t>
  </si>
  <si>
    <t>Hubert Davis</t>
  </si>
  <si>
    <t>Tremaine Fowlkes</t>
  </si>
  <si>
    <t>California, Fresno State</t>
  </si>
  <si>
    <t>Darvin Ham</t>
  </si>
  <si>
    <t>Texas Tech</t>
  </si>
  <si>
    <t>Richard Hamilton</t>
  </si>
  <si>
    <t>Lindsey Hunter</t>
  </si>
  <si>
    <t>Alcorn State, Jackson State University</t>
  </si>
  <si>
    <t>Mike James</t>
  </si>
  <si>
    <t>Duquesne</t>
  </si>
  <si>
    <t>Darko Miličić</t>
  </si>
  <si>
    <t>Mehmet Okur</t>
  </si>
  <si>
    <t>tr</t>
  </si>
  <si>
    <t>Tayshaun Prince</t>
  </si>
  <si>
    <t>Željko Rebrača</t>
  </si>
  <si>
    <t>Bob Sura</t>
  </si>
  <si>
    <t>Ben Wallace</t>
  </si>
  <si>
    <t>Virginia Union University</t>
  </si>
  <si>
    <t>Rasheed Wallace</t>
  </si>
  <si>
    <t>Corliss Williamson</t>
  </si>
  <si>
    <t>Mengke Bateer</t>
  </si>
  <si>
    <t>Speedy Claxton</t>
  </si>
  <si>
    <t>Hofstra</t>
  </si>
  <si>
    <t>Danny Ferry</t>
  </si>
  <si>
    <t>Anthony Goldwire</t>
  </si>
  <si>
    <t>Houston</t>
  </si>
  <si>
    <t>Stephen Jackson</t>
  </si>
  <si>
    <t>Butler County Community College</t>
  </si>
  <si>
    <t>Steve Kerr</t>
  </si>
  <si>
    <t>lb</t>
  </si>
  <si>
    <t>David Robinson</t>
  </si>
  <si>
    <t>United States Naval Academy</t>
  </si>
  <si>
    <t>Steve Smith</t>
  </si>
  <si>
    <t>Kevin Willis</t>
  </si>
  <si>
    <t>Joe Crispin</t>
  </si>
  <si>
    <t>Penn State</t>
  </si>
  <si>
    <t>Rick Fox</t>
  </si>
  <si>
    <t>Devean George</t>
  </si>
  <si>
    <t>Augsburg College</t>
  </si>
  <si>
    <t>Mark Madsen</t>
  </si>
  <si>
    <t>Jelani McCoy</t>
  </si>
  <si>
    <t>Stanislav Medvedenko</t>
  </si>
  <si>
    <t>ua</t>
  </si>
  <si>
    <t>Mike Penberthy</t>
  </si>
  <si>
    <t>Master's College</t>
  </si>
  <si>
    <t>Mitch Richmond</t>
  </si>
  <si>
    <t>Kansas State</t>
  </si>
  <si>
    <t>Brian Shaw</t>
  </si>
  <si>
    <t>Saint Mary's, UC Santa Barbara</t>
  </si>
  <si>
    <t>Samaki Walker</t>
  </si>
  <si>
    <t>Greg Foster</t>
  </si>
  <si>
    <t>UCLA, Texas-El Paso</t>
  </si>
  <si>
    <t>Horace Grant</t>
  </si>
  <si>
    <t>Ron Harper</t>
  </si>
  <si>
    <t>Miami University</t>
  </si>
  <si>
    <t>Tyronn Lue</t>
  </si>
  <si>
    <t>Nebraska</t>
  </si>
  <si>
    <t>Isaiah Rider</t>
  </si>
  <si>
    <t>Chuck Person</t>
  </si>
  <si>
    <t>Sam Jacobson</t>
  </si>
  <si>
    <t>John Celestand</t>
  </si>
  <si>
    <t>A.C. Green</t>
  </si>
  <si>
    <t>Minnesota</t>
  </si>
  <si>
    <t>Travis Knight</t>
  </si>
  <si>
    <t>Glen Rice</t>
  </si>
  <si>
    <t>John Salley</t>
  </si>
  <si>
    <t>Shea Seals</t>
  </si>
  <si>
    <t>Andy Panko</t>
  </si>
  <si>
    <t>Antonio Daniels</t>
  </si>
  <si>
    <t>Bowling Green</t>
  </si>
  <si>
    <t>Mario Elie</t>
  </si>
  <si>
    <t>American International College</t>
  </si>
  <si>
    <t>Sean Elliott</t>
  </si>
  <si>
    <t>Andrew Gaze</t>
  </si>
  <si>
    <t>Seton Hall</t>
  </si>
  <si>
    <t>Jaren Jackson</t>
  </si>
  <si>
    <t>Avery Johnson</t>
  </si>
  <si>
    <t>Cameron University, Southern University and A&amp;M College</t>
  </si>
  <si>
    <t>Jerome Kersey</t>
  </si>
  <si>
    <t>Longwood University</t>
  </si>
  <si>
    <t>Gerard King</t>
  </si>
  <si>
    <t>Nicholls State</t>
  </si>
  <si>
    <t>Will Perdue</t>
  </si>
  <si>
    <t>Brandon Williams</t>
  </si>
  <si>
    <t>Charles Smith</t>
  </si>
  <si>
    <t>Keith Booth</t>
  </si>
  <si>
    <t>Randy Brown</t>
  </si>
  <si>
    <t>Houston, New Mexico State</t>
  </si>
  <si>
    <t>Jud Buechler</t>
  </si>
  <si>
    <t>Scott Burrell</t>
  </si>
  <si>
    <t>Jason Caffey</t>
  </si>
  <si>
    <t>Michael Jordan</t>
  </si>
  <si>
    <t>Joe Kleine</t>
  </si>
  <si>
    <t>Notre Dame, Arkansas</t>
  </si>
  <si>
    <t>Toni Kukoč</t>
  </si>
  <si>
    <t>Rusty LaRue</t>
  </si>
  <si>
    <t>Luc Longley</t>
  </si>
  <si>
    <t>New Mexico</t>
  </si>
  <si>
    <t>Scottie Pippen</t>
  </si>
  <si>
    <t>University of Central Arkansas</t>
  </si>
  <si>
    <t>Dennis Rodman</t>
  </si>
  <si>
    <t>Southeastern Oklahoma State University</t>
  </si>
  <si>
    <t>Dickey Simpkins</t>
  </si>
  <si>
    <t>Providence</t>
  </si>
  <si>
    <t>David Vaughn</t>
  </si>
  <si>
    <t>Bill Wennington</t>
  </si>
  <si>
    <t>CHI</t>
  </si>
  <si>
    <t>Robert Parish</t>
  </si>
  <si>
    <t>Bison Dele</t>
  </si>
  <si>
    <t>Maryland, Arizona</t>
  </si>
  <si>
    <t>Centenary (LA)</t>
  </si>
  <si>
    <t>Matt Steigenga</t>
  </si>
  <si>
    <t>James Edwards</t>
  </si>
  <si>
    <t>Jack Haley</t>
  </si>
  <si>
    <t>HOU</t>
  </si>
  <si>
    <t>Tim Breaux</t>
  </si>
  <si>
    <t>Wyoming</t>
  </si>
  <si>
    <t>Scott Brooks</t>
  </si>
  <si>
    <t>TCU, University of California, Irvine</t>
  </si>
  <si>
    <t>Chucky Brown</t>
  </si>
  <si>
    <t>Adrian Caldwell</t>
  </si>
  <si>
    <t>SMU, Lamar</t>
  </si>
  <si>
    <t>Pete Chilcutt</t>
  </si>
  <si>
    <t>Clyde Drexler</t>
  </si>
  <si>
    <t>Carl Herrera</t>
  </si>
  <si>
    <t>tt</t>
  </si>
  <si>
    <t>Jacksonville University, Houston</t>
  </si>
  <si>
    <t>Charles Jones</t>
  </si>
  <si>
    <t>Albany State University</t>
  </si>
  <si>
    <t>Vernon Maxwell</t>
  </si>
  <si>
    <t>Tracy Murray</t>
  </si>
  <si>
    <t>Hakeem Olajuwon</t>
  </si>
  <si>
    <t>Kenny Smith</t>
  </si>
  <si>
    <t>Žan Tabak</t>
  </si>
  <si>
    <t>Otis Thorpe</t>
  </si>
  <si>
    <t>Eric Riley</t>
  </si>
  <si>
    <t>Chris Jent</t>
  </si>
  <si>
    <t>Dave Jamerson</t>
  </si>
  <si>
    <t>Richard Petruska</t>
  </si>
  <si>
    <t>Larry Robinson</t>
  </si>
  <si>
    <t>Matt Bullard</t>
  </si>
  <si>
    <t>Colorado, Iowa</t>
  </si>
  <si>
    <t>Earl Cureton</t>
  </si>
  <si>
    <t>Robert Morris University (PA), Detroit Mercy</t>
  </si>
  <si>
    <t>Ohio State</t>
  </si>
  <si>
    <t>Richard Petruška</t>
  </si>
  <si>
    <t>sk</t>
  </si>
  <si>
    <t>Loyola Marymount, UCLA</t>
  </si>
  <si>
    <t>Sleepy Floyd</t>
  </si>
  <si>
    <t>B.J. Armstrong</t>
  </si>
  <si>
    <t>Iowa</t>
  </si>
  <si>
    <t>Ricky Blanton</t>
  </si>
  <si>
    <t>Bill Cartwright</t>
  </si>
  <si>
    <t>San Francisco</t>
  </si>
  <si>
    <t>Joe Courtney</t>
  </si>
  <si>
    <t>Mississippi State, Southern Miss</t>
  </si>
  <si>
    <t>Jo Jo English</t>
  </si>
  <si>
    <t>South Carolina</t>
  </si>
  <si>
    <t>Stacey King</t>
  </si>
  <si>
    <t>Oklahoma</t>
  </si>
  <si>
    <t>Rodney McCray</t>
  </si>
  <si>
    <t>Ed Nealy</t>
  </si>
  <si>
    <t>John Paxson</t>
  </si>
  <si>
    <t>Trent Tucker</t>
  </si>
  <si>
    <t>Darrell Walker</t>
  </si>
  <si>
    <t>Corey Williams</t>
  </si>
  <si>
    <t>Scott Williams</t>
  </si>
  <si>
    <t>Bob Hansen</t>
  </si>
  <si>
    <t>Craig Hodges</t>
  </si>
  <si>
    <t>Cal State Long Beach</t>
  </si>
  <si>
    <t>Dennis Hopson</t>
  </si>
  <si>
    <t>Cliff Levingston</t>
  </si>
  <si>
    <t>Chuck Nevitt</t>
  </si>
  <si>
    <t>Mark Randall</t>
  </si>
  <si>
    <t>Rory Sparrow</t>
  </si>
  <si>
    <t>CHAMP</t>
  </si>
  <si>
    <t>HEIGHT (IN)</t>
  </si>
  <si>
    <t>6/11/</t>
  </si>
  <si>
    <t>6/1/</t>
  </si>
  <si>
    <t>7/1/</t>
  </si>
  <si>
    <t>7/2/</t>
  </si>
  <si>
    <t>5/10/</t>
  </si>
  <si>
    <t>7/5/</t>
  </si>
  <si>
    <t>HEIGHT MAP</t>
  </si>
  <si>
    <t>6/0/</t>
  </si>
  <si>
    <t>7/0/</t>
  </si>
  <si>
    <t>7/3/</t>
  </si>
  <si>
    <t>7/4/</t>
  </si>
  <si>
    <t>7/6/</t>
  </si>
  <si>
    <t>5/9/</t>
  </si>
  <si>
    <t>5/8/</t>
  </si>
  <si>
    <t>5/6/</t>
  </si>
  <si>
    <t>5/7/</t>
  </si>
  <si>
    <t>IN</t>
  </si>
  <si>
    <t>WEIGHT (LBS)</t>
  </si>
  <si>
    <t>COLLEGE1</t>
  </si>
  <si>
    <t>COLLEGE2</t>
  </si>
  <si>
    <t>WEIGHT (KG)</t>
  </si>
  <si>
    <t>HEIGHT (M)</t>
  </si>
  <si>
    <t>ASSUMPTIONS</t>
  </si>
  <si>
    <t>IN&gt;&gt;M</t>
  </si>
  <si>
    <t>BMI</t>
  </si>
  <si>
    <t>LB&gt;&gt;KG</t>
  </si>
  <si>
    <t>SALARY CAP</t>
  </si>
  <si>
    <t>% CAP USED</t>
  </si>
  <si>
    <t>+/-</t>
  </si>
  <si>
    <t>#</t>
  </si>
  <si>
    <t>COUNTRY</t>
  </si>
  <si>
    <t>Argentina</t>
  </si>
  <si>
    <t>Australia</t>
  </si>
  <si>
    <t>Bosnia</t>
  </si>
  <si>
    <t>Belgium</t>
  </si>
  <si>
    <t>Brazil</t>
  </si>
  <si>
    <t>Canada</t>
  </si>
  <si>
    <t>Congo</t>
  </si>
  <si>
    <t>Cameroon</t>
  </si>
  <si>
    <t>China</t>
  </si>
  <si>
    <t>Germany</t>
  </si>
  <si>
    <t>Spain</t>
  </si>
  <si>
    <t>France</t>
  </si>
  <si>
    <t>United Kingdom</t>
  </si>
  <si>
    <t xml:space="preserve">Guinea	</t>
  </si>
  <si>
    <t>Guadeloupe</t>
  </si>
  <si>
    <t>Greece</t>
  </si>
  <si>
    <t>Croatia</t>
  </si>
  <si>
    <t>Israel</t>
  </si>
  <si>
    <t>Italy</t>
  </si>
  <si>
    <t>Lebanon</t>
  </si>
  <si>
    <t>Saint Lucia</t>
  </si>
  <si>
    <t>Lithuania</t>
  </si>
  <si>
    <t>Latvia</t>
  </si>
  <si>
    <t>Montenegro</t>
  </si>
  <si>
    <t>Martinique</t>
  </si>
  <si>
    <t>mx</t>
  </si>
  <si>
    <t>Mexico</t>
  </si>
  <si>
    <t>Nigeria</t>
  </si>
  <si>
    <t>Netherlands</t>
  </si>
  <si>
    <t>New Zealand</t>
  </si>
  <si>
    <t>Puerto Rico</t>
  </si>
  <si>
    <t>Serbia</t>
  </si>
  <si>
    <t>Russia</t>
  </si>
  <si>
    <t>Slovenia</t>
  </si>
  <si>
    <t>Slovakia</t>
  </si>
  <si>
    <t>Turkey</t>
  </si>
  <si>
    <t>Trinidad and Tobago</t>
  </si>
  <si>
    <t>Ukraine</t>
  </si>
  <si>
    <t>United States</t>
  </si>
  <si>
    <t>Virgin Islands (US)</t>
  </si>
  <si>
    <t>Congo (DR)</t>
  </si>
  <si>
    <t>NATIONALITY</t>
  </si>
  <si>
    <t>NATION</t>
  </si>
  <si>
    <t>CONTINENT</t>
  </si>
  <si>
    <t>South America</t>
  </si>
  <si>
    <t>Australia + Oceania</t>
  </si>
  <si>
    <t>Africa</t>
  </si>
  <si>
    <t>Europe</t>
  </si>
  <si>
    <t>Asia</t>
  </si>
  <si>
    <t>North America</t>
  </si>
  <si>
    <t>Caribbean</t>
  </si>
  <si>
    <t>South Pacific</t>
  </si>
  <si>
    <t>Americas</t>
  </si>
  <si>
    <t>Eurasia</t>
  </si>
  <si>
    <t>Asia + Europe</t>
  </si>
  <si>
    <t>GLOBAL REGION</t>
  </si>
  <si>
    <t>CLASSIFICATION LABELS</t>
  </si>
  <si>
    <t>TOTAL / WTD AVG</t>
  </si>
  <si>
    <t>Other</t>
  </si>
  <si>
    <t>BYU</t>
  </si>
  <si>
    <t>Elon University</t>
  </si>
  <si>
    <t>University of Indianapolis</t>
  </si>
  <si>
    <t>Furman University</t>
  </si>
  <si>
    <t>Rutgers University</t>
  </si>
  <si>
    <t>Robert Morris University (IL)</t>
  </si>
  <si>
    <t>University of Illinois at Chicago</t>
  </si>
  <si>
    <t>Pepperdine</t>
  </si>
  <si>
    <t>Vincennes University</t>
  </si>
  <si>
    <t>Cincinnati</t>
  </si>
  <si>
    <t>Marshall</t>
  </si>
  <si>
    <t>Jackson State University</t>
  </si>
  <si>
    <t>Alcorn State</t>
  </si>
  <si>
    <t>UC Santa Barbara</t>
  </si>
  <si>
    <t>Southern University and A&amp;M College</t>
  </si>
  <si>
    <t>Cameron University</t>
  </si>
  <si>
    <t>University of California, Irvine</t>
  </si>
  <si>
    <t>TCU</t>
  </si>
  <si>
    <t>Lamar</t>
  </si>
  <si>
    <t>SMU</t>
  </si>
  <si>
    <t>Jacksonville University</t>
  </si>
  <si>
    <t>Detroit Mercy</t>
  </si>
  <si>
    <t>Robert Morris University (PA)</t>
  </si>
  <si>
    <t>Loyola Marymount</t>
  </si>
  <si>
    <t>Southern Miss</t>
  </si>
  <si>
    <t>TRANSFER</t>
  </si>
  <si>
    <t>% SALARY</t>
  </si>
  <si>
    <t>TEAM</t>
  </si>
  <si>
    <t>TOTAL COUNT</t>
  </si>
  <si>
    <t>GUARD/WING ROLES</t>
  </si>
  <si>
    <t>The last four offensive roles belong to Bigs, which qualify based on frequencies of post up, roll man, putback, cut, and dump off chances.</t>
  </si>
  <si>
    <t>For example, developing from a Stationary Shooter to a Movement Shooter comes with better footwork and technique along with better offensive IQ to know when to relocate to the 3PT line, fade from the wing to the corner (like on a baseline drive), or lift from the corner to the wing. Going from a Movement Shooter to an Off Screen Shooter is the next natural progression.</t>
  </si>
  <si>
    <t>For Ball Handlers, the Secondary → Primary leap is a natural one.</t>
  </si>
  <si>
    <t>For Bigs, developing from just one existing skill set to a second (shooting, or post play) helps bring players from the more siloed Stretch/Roll &amp; Cut/Post Scoring roles to the Versatile Big role.</t>
  </si>
  <si>
    <t>Versatile Big</t>
  </si>
  <si>
    <t>: players in this category are Bigs that do it all. They’ll shoot 3s, post up, and be active with other Big man actions (roll man opportunities, putbacks, cuts, and dump offs). Examples from 2019-20 are Karl-Anthony Towns and Kevin Love.</t>
  </si>
  <si>
    <t>Post Scorer</t>
  </si>
  <si>
    <t>: here we find Bigs that don’t have high 3PT attempt rates and have particularly high post up possession usage. Examples from 2019-20 are Nikola Jokic and Joel Embiid.</t>
  </si>
  <si>
    <t>Stretch Big</t>
  </si>
  <si>
    <t>: these players are Bigs that have lower post up rates and higher 3PA rates. Examples from 2019-20 are Marc Gasol and Frank Kaminsky.</t>
  </si>
  <si>
    <t>Roll &amp; Cut Big</t>
  </si>
  <si>
    <t>: our last category of Bigs belong to players with low post up and low 3PA rates. That leaves us with guys primarily adding value with their rolling, cutting, and ability to finish dump offs. Examples from 2019-20 are DeAndre Jordan and Clint Capela.</t>
  </si>
  <si>
    <t>Primary Ball Handler</t>
  </si>
  <si>
    <t>: these players used most like Guards, categorized as such based on their pick and roll ball handler and perimeter isolation scoring possessions, that don’t isolate enough to be categorized as Shot Creators and have a higher percentage of their possessions on-court where they’re estimated to be the initiator of the offense. Examples from 2019-20 are Kemba Walker and Rajon Rondo.</t>
  </si>
  <si>
    <t>Secondary Ball Handler</t>
  </si>
  <si>
    <t>: also Guards based on the same math, these players similarly have lower isolation rates as the Primary Ball Handlers, but have lower estimated initiation rates for the offense. Examples from 2019-20 include D’Angelo Russell, Alex Caruso, and Donte DiVincenzo.</t>
  </si>
  <si>
    <t>Shot Creator</t>
  </si>
  <si>
    <t>: players in this offensive role are non-Bigs that we identify as have high rates of perimeter and interior isolation rates, creating their own shots within the offense as a key skill set. Examples from 2019-20 are Luka Doncic and James Harden.</t>
  </si>
  <si>
    <t>Slasher</t>
  </si>
  <si>
    <t>: Slashers are on-ball players that have a high tendency to drive to the rim. We use 3PA rates, drives per 75 offensive possessions on-court, and some play type data to calculate this role. Examples from 2019-20 include Collin Sexton and De’Aaron Fox.</t>
  </si>
  <si>
    <t>Athletic Finisher</t>
  </si>
  <si>
    <t>: these players, as opposed to Slashers, are off-ball Guards/Wings that do damage at the rim through their cutting and activity on putbacks. Examples from 2019-20 are Jonathan Isaac and OG Anunoby.</t>
  </si>
  <si>
    <t>Off Screen Shooter</t>
  </si>
  <si>
    <t>: players in this role are Guards/Wings that have a high proportion of their offensive scoring possessions coming from off-screen and handoff play type possessions. Examples from 2019-20 are Joe Harris and JJ Redick.</t>
  </si>
  <si>
    <t>Movement Shooter</t>
  </si>
  <si>
    <t>: these players are primarily shooters based on their 3PA rates, but do so often while moving around the court based on our estimations rather than being off-screen or stand still shooters. Examples from 2019-20 are Svi Mykhailiuk and Danny Green.</t>
  </si>
  <si>
    <t>Stationary Shooter</t>
  </si>
  <si>
    <t>: guys here have high 3PA rates, but our estimations show these guys to be shooters mostly from catching &amp; shooting standing still, rather than moving to get themselves open for their shots. Examples from 2019-20 include Eric Gordon and Cedi Osman.</t>
  </si>
  <si>
    <t>POS1</t>
  </si>
  <si>
    <t>POST ROLES</t>
  </si>
  <si>
    <t>3&amp;D</t>
  </si>
  <si>
    <t>Wing Slasher</t>
  </si>
  <si>
    <t>PERIMETER ROLES</t>
  </si>
  <si>
    <t>OFFENSIVE ROLES</t>
  </si>
  <si>
    <t>CENTER</t>
  </si>
  <si>
    <t>2-Way Athletic Finisher</t>
  </si>
  <si>
    <t>Interior Force</t>
  </si>
  <si>
    <t>Post Playmaker</t>
  </si>
  <si>
    <t>Sharpshooting Defender</t>
  </si>
  <si>
    <t>Slashing Rim Protector</t>
  </si>
  <si>
    <t>2-Way Slashing Playmaker</t>
  </si>
  <si>
    <t>3-Level Scorer</t>
  </si>
  <si>
    <t>Midrange Specialist</t>
  </si>
  <si>
    <t>Offensive Threat</t>
  </si>
  <si>
    <t>Bench Sparkplug</t>
  </si>
  <si>
    <t>Pure Playmaker</t>
  </si>
  <si>
    <t>Distributor / Facilitator</t>
  </si>
  <si>
    <t>Scoring Machine</t>
  </si>
  <si>
    <t>Slashing Playmaker</t>
  </si>
  <si>
    <t>Slashing Sharpshooter</t>
  </si>
  <si>
    <t>2-Way Stretch Four</t>
  </si>
  <si>
    <t>3-Level Playmaker</t>
  </si>
  <si>
    <t>Glass Cleaner</t>
  </si>
  <si>
    <t>Interior Finisher</t>
  </si>
  <si>
    <t>Paint Beast</t>
  </si>
  <si>
    <t>Pure Stretch Four</t>
  </si>
  <si>
    <t>3-Way Finisher</t>
  </si>
  <si>
    <t>2-Way Sharpshooter</t>
  </si>
  <si>
    <t>Shot-Creating Sharpshooter</t>
  </si>
  <si>
    <t>2-Way Finisher</t>
  </si>
  <si>
    <t>Perimeter Defender</t>
  </si>
  <si>
    <t>BRAINSTORM</t>
  </si>
  <si>
    <t>BBALL INDEX - BIG MEN</t>
  </si>
  <si>
    <t>BBALL INDEX - GUARDS/WINGS</t>
  </si>
  <si>
    <t>Post-Scoring Stretch</t>
  </si>
  <si>
    <t>Glass-Cleaning Stretch</t>
  </si>
  <si>
    <t>TOTAL SALARY</t>
  </si>
  <si>
    <t>% TOTAL SALARY</t>
  </si>
  <si>
    <t>REDDIT 1</t>
  </si>
  <si>
    <t>TTL</t>
  </si>
  <si>
    <t>YR</t>
  </si>
  <si>
    <t>Lead Guards</t>
  </si>
  <si>
    <t>Wings</t>
  </si>
  <si>
    <t>Fours</t>
  </si>
  <si>
    <t>Fives</t>
  </si>
  <si>
    <t>REDDIT 2</t>
  </si>
  <si>
    <t>POSITION MAP</t>
  </si>
  <si>
    <t>POSITION</t>
  </si>
  <si>
    <t>G</t>
  </si>
  <si>
    <t>GUARD</t>
  </si>
  <si>
    <t>FORWARD</t>
  </si>
  <si>
    <t>POS-2</t>
  </si>
  <si>
    <t>POS-3</t>
  </si>
  <si>
    <t>POS-1</t>
  </si>
  <si>
    <t>https://rotogrinders.com/pages/nba-defense-vs-archetype-overview-2703460</t>
  </si>
  <si>
    <t>BBALL INDEX DESCRIPTION</t>
  </si>
  <si>
    <t>REDDIT 2 PROTOTYPES</t>
  </si>
  <si>
    <t>(Prototype: Draymond Green)</t>
  </si>
  <si>
    <t>(Prototype: Kevin Love)</t>
  </si>
  <si>
    <t>(Prototype: Patrick Patterson)</t>
  </si>
  <si>
    <t>(Prototype: Markieff Morris)</t>
  </si>
  <si>
    <t>(Prototype: Kenneth Faried)</t>
  </si>
  <si>
    <t>Generational Two-Way Scheme-Changers</t>
  </si>
  <si>
    <t>Outlier Athleticism/Tools</t>
  </si>
  <si>
    <t>Offensive Scheme-Changers</t>
  </si>
  <si>
    <t>Two-Way Skilled + Shooting Threats</t>
  </si>
  <si>
    <t>Defensive Tools + Non-Shooters</t>
  </si>
  <si>
    <t>Dribble-Drivers</t>
  </si>
  <si>
    <t>3&amp;D Plus Initiation</t>
  </si>
  <si>
    <t>Two-Way Primary Initiators</t>
  </si>
  <si>
    <t>Primary Scorers/Self Creators</t>
  </si>
  <si>
    <t>Two-Way Swiss Army Knife Playmakers</t>
  </si>
  <si>
    <t>3&amp;D Plus</t>
  </si>
  <si>
    <t>3&amp;D Versatile</t>
  </si>
  <si>
    <t>3&amp;D Perimeter/Point of Attack</t>
  </si>
  <si>
    <t>Two-Way Secondary Handlers</t>
  </si>
  <si>
    <t>Offensive/Scoring Secondary Handlers</t>
  </si>
  <si>
    <t>Defensive Versatile</t>
  </si>
  <si>
    <t>Offensive Skilled Combo-Forwards</t>
  </si>
  <si>
    <t>Wing Fours</t>
  </si>
  <si>
    <t>1 Position Defenders + 1 Skill Shooters</t>
  </si>
  <si>
    <t>Two-Way Playmakers</t>
  </si>
  <si>
    <t>Offensive Playmakers</t>
  </si>
  <si>
    <t xml:space="preserve"> </t>
  </si>
  <si>
    <t>Age</t>
  </si>
  <si>
    <t>MP</t>
  </si>
  <si>
    <t>PG%</t>
  </si>
  <si>
    <t>SG%</t>
  </si>
  <si>
    <t>SF%</t>
  </si>
  <si>
    <t>PF%</t>
  </si>
  <si>
    <t>C%</t>
  </si>
  <si>
    <t>OnCourt</t>
  </si>
  <si>
    <t>On-Off</t>
  </si>
  <si>
    <t>BadPass</t>
  </si>
  <si>
    <t>LostBall</t>
  </si>
  <si>
    <t>Shoot</t>
  </si>
  <si>
    <t>Off.</t>
  </si>
  <si>
    <t>PGA</t>
  </si>
  <si>
    <t>And1</t>
  </si>
  <si>
    <t>Blkd</t>
  </si>
  <si>
    <t>RK</t>
  </si>
  <si>
    <t>Skilled + Stretch</t>
  </si>
  <si>
    <t>Face Up Handlers With Low Defense/Feel Floors</t>
  </si>
  <si>
    <t>Energy + Motor</t>
  </si>
  <si>
    <t>Two-Way Playmakers (Prototype: Karl Towns)</t>
  </si>
  <si>
    <t>Outlier Athleticism/Tools (Prototype: Anthony Davis)</t>
  </si>
  <si>
    <t>Unicorns (Prototype: Kristaps Porzingis)</t>
  </si>
  <si>
    <t>Defense + Passing/Non-Scorers (Prototype: Joakim Noah)</t>
  </si>
  <si>
    <t>Defense + Energy/Lob Catchers (Prototype: Tristan Thompson)</t>
  </si>
  <si>
    <t>Traditional Offensive Bucket-Getters (Prototype: Brook Lopez)</t>
  </si>
  <si>
    <t>Chris Paul</t>
  </si>
  <si>
    <t>Russell Westbrook</t>
  </si>
  <si>
    <t>Damian Lillard</t>
  </si>
  <si>
    <t>Ricky Rubio</t>
  </si>
  <si>
    <t>Goran Dragic</t>
  </si>
  <si>
    <t>George Hill</t>
  </si>
  <si>
    <t>Gordon Hayward</t>
  </si>
  <si>
    <t>Jae Crowder</t>
  </si>
  <si>
    <t>CJ McCollum</t>
  </si>
  <si>
    <t>MKG</t>
  </si>
  <si>
    <t>Danilo Galinari</t>
  </si>
  <si>
    <t>JJ Redick</t>
  </si>
  <si>
    <t>OFFENSIVE ARCHETYPE</t>
  </si>
  <si>
    <t>DEFENSIVE ARCHETYPE</t>
  </si>
  <si>
    <t>NBA 2K - PG</t>
  </si>
  <si>
    <t>NBA 2K - SG</t>
  </si>
  <si>
    <t>NBA 2K - SF</t>
  </si>
  <si>
    <t>NBA 2K - PF</t>
  </si>
  <si>
    <t>NBA 2K - C</t>
  </si>
  <si>
    <t>NBA 2K - BIG MEN</t>
  </si>
  <si>
    <t>NBA 2K - GUARDS/WINGS</t>
  </si>
  <si>
    <t>PER</t>
  </si>
  <si>
    <t>TS%</t>
  </si>
  <si>
    <t>3PAr</t>
  </si>
  <si>
    <t>FTr</t>
  </si>
  <si>
    <t>ORB%</t>
  </si>
  <si>
    <t>DRB%</t>
  </si>
  <si>
    <t>TRB%</t>
  </si>
  <si>
    <t>AST%</t>
  </si>
  <si>
    <t>STL%</t>
  </si>
  <si>
    <t>BLK%</t>
  </si>
  <si>
    <t>TOV%</t>
  </si>
  <si>
    <t>USG%</t>
  </si>
  <si>
    <t>OWS</t>
  </si>
  <si>
    <t>DWS</t>
  </si>
  <si>
    <t>WS</t>
  </si>
  <si>
    <t>WS/48</t>
  </si>
  <si>
    <t>OBPM</t>
  </si>
  <si>
    <t>DBPM</t>
  </si>
  <si>
    <t>BPM</t>
  </si>
  <si>
    <t>VORP</t>
  </si>
  <si>
    <t>ADVANCED METRICS</t>
  </si>
  <si>
    <t>OFFENSE</t>
  </si>
  <si>
    <t>DEFENSE</t>
  </si>
  <si>
    <t>LEBRON</t>
  </si>
  <si>
    <t>RAPTOR</t>
  </si>
  <si>
    <t>O-PIPM</t>
  </si>
  <si>
    <t>D-PIPM</t>
  </si>
  <si>
    <t>O-WS</t>
  </si>
  <si>
    <t>D-WS</t>
  </si>
  <si>
    <t>PIPM</t>
  </si>
  <si>
    <t>NET</t>
  </si>
  <si>
    <t>PTS/POSS</t>
  </si>
  <si>
    <t>TS% / EFG%</t>
  </si>
  <si>
    <t>FTA/FGA</t>
  </si>
  <si>
    <t>O+D EFF.</t>
  </si>
  <si>
    <t>INDIVIDUAL</t>
  </si>
  <si>
    <t>O+D REB RATE</t>
  </si>
  <si>
    <t>RAPM / Adj. +/-</t>
  </si>
  <si>
    <t>EPM</t>
  </si>
  <si>
    <t>3&amp;D Point</t>
  </si>
  <si>
    <t>2K ACTUAL</t>
  </si>
  <si>
    <t>Glass Cleaner / Paint Protector</t>
  </si>
  <si>
    <t>2-Way Inside-Out Point Forward</t>
  </si>
  <si>
    <t>2-Way Mid-Range Specialist / Face-Up Playmaker / Shooter / Point Forward</t>
  </si>
  <si>
    <t>Defensive Anchor</t>
  </si>
  <si>
    <t>2-Way 3-Level Scorer</t>
  </si>
  <si>
    <t>2-Way Threat</t>
  </si>
  <si>
    <t>2-Way Mid-Range Maestro</t>
  </si>
  <si>
    <t>Glass-Cleaning Lockdown</t>
  </si>
  <si>
    <t>Playmaking Shot Creator</t>
  </si>
  <si>
    <t>Paint Defender</t>
  </si>
  <si>
    <t>Multi-Position Defender</t>
  </si>
  <si>
    <t>Playmaker</t>
  </si>
  <si>
    <t>ALL-STAR</t>
  </si>
  <si>
    <t>KAGGLE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</si>
</sst>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164" formatCode="&quot;$&quot;#,##0"/>
    <numFmt numFmtId="165" formatCode="0.0"/>
    <numFmt numFmtId="166" formatCode="0.0%"/>
    <numFmt numFmtId="167" formatCode="0.0%;;\-_)"/>
    <numFmt numFmtId="168" formatCode="&quot;$&quot;#,##0.0_);\(&quot;$&quot;#,##0.0\)"/>
  </numFmts>
  <fonts count="12"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0070C0"/>
      <name val="Calibri"/>
      <family val="2"/>
      <scheme val="minor"/>
    </font>
    <font>
      <sz val="12"/>
      <color rgb="FF0070C0"/>
      <name val="Calibri"/>
      <family val="2"/>
      <scheme val="minor"/>
    </font>
    <font>
      <sz val="12"/>
      <color rgb="FF00B0F0"/>
      <name val="Calibri"/>
      <family val="2"/>
      <scheme val="minor"/>
    </font>
    <font>
      <b/>
      <u val="singleAccounting"/>
      <sz val="12"/>
      <color theme="1"/>
      <name val="Calibri"/>
      <family val="2"/>
      <scheme val="minor"/>
    </font>
    <font>
      <b/>
      <sz val="12"/>
      <color rgb="FF00B0F0"/>
      <name val="Calibri"/>
      <family val="2"/>
      <scheme val="minor"/>
    </font>
    <font>
      <sz val="10"/>
      <color rgb="FF000000"/>
      <name val="Tahoma"/>
      <family val="2"/>
    </font>
    <font>
      <b/>
      <sz val="10"/>
      <color rgb="FF000000"/>
      <name val="Tahoma"/>
      <family val="2"/>
    </font>
    <font>
      <b/>
      <sz val="12"/>
      <color rgb="FF0000E8"/>
      <name val="Calibri"/>
      <family val="2"/>
      <scheme val="minor"/>
    </font>
    <font>
      <u/>
      <sz val="12"/>
      <color theme="1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
      <patternFill patternType="solid">
        <fgColor rgb="FFC00000"/>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hair">
        <color auto="1"/>
      </right>
      <top/>
      <bottom style="hair">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s>
  <cellStyleXfs count="2">
    <xf numFmtId="0" fontId="0" fillId="0" borderId="0"/>
    <xf numFmtId="0" fontId="11" fillId="0" borderId="0" applyNumberFormat="0" applyFill="0" applyBorder="0" applyAlignment="0" applyProtection="0"/>
  </cellStyleXfs>
  <cellXfs count="64">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16" fontId="0" fillId="0" borderId="0" xfId="0" applyNumberFormat="1" applyAlignment="1">
      <alignment horizontal="center" vertical="center"/>
    </xf>
    <xf numFmtId="15" fontId="0" fillId="0" borderId="0" xfId="0" applyNumberFormat="1" applyAlignment="1">
      <alignment horizontal="center" vertical="center"/>
    </xf>
    <xf numFmtId="6" fontId="0" fillId="0" borderId="0" xfId="0" applyNumberFormat="1" applyAlignment="1">
      <alignment horizontal="center" vertical="center"/>
    </xf>
    <xf numFmtId="0" fontId="0" fillId="3" borderId="0" xfId="0" applyFill="1" applyAlignment="1">
      <alignment horizontal="center" vertical="center"/>
    </xf>
    <xf numFmtId="0" fontId="2" fillId="3" borderId="0" xfId="0" applyFont="1" applyFill="1" applyAlignment="1">
      <alignment horizontal="center" vertical="center"/>
    </xf>
    <xf numFmtId="6" fontId="0" fillId="0" borderId="0" xfId="0" applyNumberFormat="1"/>
    <xf numFmtId="6" fontId="4" fillId="0" borderId="0" xfId="0" applyNumberFormat="1" applyFont="1" applyAlignment="1">
      <alignment horizontal="center" vertical="center"/>
    </xf>
    <xf numFmtId="6" fontId="1" fillId="0" borderId="0" xfId="0" applyNumberFormat="1" applyFont="1" applyAlignment="1">
      <alignment horizontal="center" vertical="center"/>
    </xf>
    <xf numFmtId="6" fontId="5" fillId="0" borderId="0" xfId="0" applyNumberFormat="1" applyFont="1" applyAlignment="1">
      <alignment horizontal="center" vertical="center"/>
    </xf>
    <xf numFmtId="0" fontId="0" fillId="0" borderId="0" xfId="0" applyFont="1" applyAlignment="1">
      <alignment horizontal="center" vertical="center"/>
    </xf>
    <xf numFmtId="6" fontId="0" fillId="0" borderId="0" xfId="0" applyNumberFormat="1" applyFont="1" applyAlignment="1">
      <alignment horizontal="center" vertical="center"/>
    </xf>
    <xf numFmtId="6" fontId="5" fillId="3" borderId="0" xfId="0" applyNumberFormat="1" applyFont="1" applyFill="1" applyAlignment="1">
      <alignment horizontal="center" vertical="center"/>
    </xf>
    <xf numFmtId="1" fontId="0" fillId="0" borderId="0" xfId="0" applyNumberFormat="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7" fillId="2" borderId="0" xfId="0" applyFont="1" applyFill="1" applyBorder="1" applyAlignment="1">
      <alignment horizontal="center" vertical="center"/>
    </xf>
    <xf numFmtId="2" fontId="0" fillId="0" borderId="0" xfId="0" applyNumberFormat="1" applyAlignment="1">
      <alignment horizontal="center" vertical="center"/>
    </xf>
    <xf numFmtId="0" fontId="2" fillId="0" borderId="0" xfId="0" applyFont="1" applyFill="1" applyAlignment="1">
      <alignment horizontal="center" vertical="center"/>
    </xf>
    <xf numFmtId="1" fontId="2" fillId="0" borderId="0" xfId="0" applyNumberFormat="1" applyFont="1" applyFill="1" applyAlignment="1">
      <alignment horizontal="center" vertical="center"/>
    </xf>
    <xf numFmtId="165" fontId="0" fillId="0" borderId="0" xfId="0" applyNumberFormat="1" applyAlignment="1">
      <alignment horizontal="center" vertical="center"/>
    </xf>
    <xf numFmtId="10" fontId="0" fillId="0" borderId="0" xfId="0" applyNumberFormat="1"/>
    <xf numFmtId="0" fontId="0" fillId="0" borderId="0" xfId="0" quotePrefix="1"/>
    <xf numFmtId="0" fontId="0" fillId="4" borderId="0" xfId="0" applyFill="1" applyAlignment="1">
      <alignment horizontal="center" vertical="center"/>
    </xf>
    <xf numFmtId="0" fontId="2" fillId="4" borderId="0" xfId="0" applyFont="1" applyFill="1" applyAlignment="1">
      <alignment horizontal="center" vertical="center"/>
    </xf>
    <xf numFmtId="6" fontId="0" fillId="0" borderId="0" xfId="0" applyNumberFormat="1" applyFill="1" applyAlignment="1">
      <alignment horizontal="center" vertical="center"/>
    </xf>
    <xf numFmtId="16" fontId="2" fillId="0" borderId="0" xfId="0" applyNumberFormat="1" applyFont="1" applyAlignment="1">
      <alignment horizontal="center" vertical="center"/>
    </xf>
    <xf numFmtId="0" fontId="6" fillId="2" borderId="7" xfId="0" applyFont="1" applyFill="1" applyBorder="1" applyAlignment="1">
      <alignment horizontal="centerContinuous" vertical="center"/>
    </xf>
    <xf numFmtId="0" fontId="6" fillId="2" borderId="8" xfId="0" applyFont="1" applyFill="1" applyBorder="1" applyAlignment="1">
      <alignment horizontal="centerContinuous" vertical="center"/>
    </xf>
    <xf numFmtId="0" fontId="6" fillId="2" borderId="9" xfId="0" applyFont="1" applyFill="1" applyBorder="1" applyAlignment="1">
      <alignment horizontal="centerContinuous" vertical="center"/>
    </xf>
    <xf numFmtId="1" fontId="2" fillId="0" borderId="0" xfId="0" applyNumberFormat="1" applyFont="1" applyAlignment="1">
      <alignment horizontal="center" vertical="center"/>
    </xf>
    <xf numFmtId="6" fontId="2" fillId="0" borderId="0" xfId="0" applyNumberFormat="1" applyFont="1" applyFill="1" applyAlignment="1">
      <alignment horizontal="center" vertical="center"/>
    </xf>
    <xf numFmtId="6" fontId="2" fillId="3" borderId="0" xfId="0" applyNumberFormat="1" applyFont="1" applyFill="1" applyAlignment="1">
      <alignment horizontal="center" vertical="center"/>
    </xf>
    <xf numFmtId="0" fontId="0" fillId="0" borderId="10" xfId="0" applyBorder="1" applyAlignment="1">
      <alignment horizontal="center" vertical="center"/>
    </xf>
    <xf numFmtId="6" fontId="1" fillId="0" borderId="0" xfId="0" applyNumberFormat="1" applyFont="1" applyFill="1" applyAlignment="1">
      <alignment horizontal="center" vertical="center"/>
    </xf>
    <xf numFmtId="166" fontId="2" fillId="0" borderId="0" xfId="0" applyNumberFormat="1" applyFont="1" applyFill="1" applyAlignment="1">
      <alignment horizontal="center" vertical="center"/>
    </xf>
    <xf numFmtId="166" fontId="0" fillId="0" borderId="0" xfId="0" applyNumberFormat="1" applyAlignment="1">
      <alignment horizontal="center" vertical="center"/>
    </xf>
    <xf numFmtId="167" fontId="0" fillId="0" borderId="0" xfId="0" applyNumberFormat="1" applyFill="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164" fontId="2" fillId="0" borderId="14" xfId="0" applyNumberFormat="1" applyFont="1" applyBorder="1" applyAlignment="1">
      <alignment horizontal="center" vertical="center"/>
    </xf>
    <xf numFmtId="6" fontId="2" fillId="0" borderId="14" xfId="0" applyNumberFormat="1" applyFont="1" applyBorder="1" applyAlignment="1">
      <alignment horizontal="center" vertical="center"/>
    </xf>
    <xf numFmtId="166" fontId="2" fillId="0" borderId="14" xfId="0" applyNumberFormat="1"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164" fontId="2" fillId="0" borderId="16" xfId="0" applyNumberFormat="1" applyFont="1" applyBorder="1" applyAlignment="1">
      <alignment horizontal="center" vertical="center"/>
    </xf>
    <xf numFmtId="6" fontId="2" fillId="0" borderId="16" xfId="0" applyNumberFormat="1" applyFont="1" applyBorder="1" applyAlignment="1">
      <alignment horizontal="center" vertical="center"/>
    </xf>
    <xf numFmtId="166" fontId="2" fillId="0" borderId="16" xfId="0" applyNumberFormat="1" applyFont="1" applyBorder="1" applyAlignment="1">
      <alignment horizontal="center" vertical="center"/>
    </xf>
    <xf numFmtId="0" fontId="6" fillId="0" borderId="12" xfId="0" applyFont="1" applyBorder="1" applyAlignment="1">
      <alignment horizontal="centerContinuous" vertical="center"/>
    </xf>
    <xf numFmtId="0" fontId="0" fillId="0" borderId="0" xfId="0" applyAlignment="1">
      <alignment horizontal="left" vertical="center"/>
    </xf>
    <xf numFmtId="0" fontId="2" fillId="0" borderId="0" xfId="0" applyFont="1" applyAlignment="1">
      <alignment horizontal="left" vertical="center"/>
    </xf>
    <xf numFmtId="0" fontId="10" fillId="0" borderId="0" xfId="0" applyFont="1" applyAlignment="1">
      <alignment horizontal="center" vertical="center"/>
    </xf>
    <xf numFmtId="0" fontId="11" fillId="0" borderId="0" xfId="1" applyAlignment="1">
      <alignment horizontal="center" vertical="center"/>
    </xf>
    <xf numFmtId="9" fontId="0" fillId="0" borderId="0" xfId="0" applyNumberFormat="1" applyAlignment="1">
      <alignment horizontal="center" vertical="center"/>
    </xf>
    <xf numFmtId="168" fontId="2" fillId="0" borderId="14" xfId="0" applyNumberFormat="1" applyFont="1" applyBorder="1" applyAlignment="1">
      <alignment horizontal="center" vertical="center"/>
    </xf>
    <xf numFmtId="0" fontId="0" fillId="5" borderId="0" xfId="0" applyFill="1" applyAlignment="1">
      <alignment horizontal="center" vertical="center"/>
    </xf>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BA-Data-1980-2019.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BA-Data-1980-2019"/>
    </sheetNames>
    <sheetDataSet>
      <sheetData sheetId="0">
        <row r="1">
          <cell r="B1" t="str">
            <v>Player</v>
          </cell>
          <cell r="S1" t="str">
            <v>Archetype</v>
          </cell>
        </row>
        <row r="2">
          <cell r="B2" t="str">
            <v>Swen Nater</v>
          </cell>
          <cell r="S2" t="str">
            <v>All Star Post Scorer</v>
          </cell>
        </row>
        <row r="3">
          <cell r="B3" t="str">
            <v>Marvin Webster</v>
          </cell>
          <cell r="S3" t="str">
            <v>Post Scorer</v>
          </cell>
        </row>
        <row r="4">
          <cell r="B4" t="str">
            <v>Raymond Townsend</v>
          </cell>
          <cell r="S4" t="str">
            <v>Sharpshooter</v>
          </cell>
        </row>
        <row r="5">
          <cell r="B5" t="str">
            <v>Alonzo Bradley</v>
          </cell>
          <cell r="S5" t="str">
            <v>Ignorance</v>
          </cell>
        </row>
        <row r="6">
          <cell r="B6" t="str">
            <v>Artis Gilmore</v>
          </cell>
          <cell r="S6" t="str">
            <v>All Star Big Man</v>
          </cell>
        </row>
        <row r="7">
          <cell r="B7" t="str">
            <v>Jack Sikma</v>
          </cell>
          <cell r="S7" t="str">
            <v>All Star Post Scorer</v>
          </cell>
        </row>
        <row r="8">
          <cell r="B8" t="str">
            <v>Moses Malone</v>
          </cell>
          <cell r="S8" t="str">
            <v>All Star Big Man</v>
          </cell>
        </row>
        <row r="9">
          <cell r="B9" t="str">
            <v>Ollie Mack</v>
          </cell>
          <cell r="S9" t="str">
            <v>Ignorance</v>
          </cell>
        </row>
        <row r="10">
          <cell r="B10" t="str">
            <v>Jim Cleamons</v>
          </cell>
          <cell r="S10" t="str">
            <v>Playmaker</v>
          </cell>
        </row>
        <row r="11">
          <cell r="B11" t="str">
            <v>Gar Heard</v>
          </cell>
          <cell r="S11" t="str">
            <v>Post Scorer</v>
          </cell>
        </row>
        <row r="12">
          <cell r="B12" t="str">
            <v>Mike Bratz</v>
          </cell>
          <cell r="S12" t="str">
            <v>Playmaker</v>
          </cell>
        </row>
        <row r="13">
          <cell r="B13" t="str">
            <v>Campy Russell</v>
          </cell>
          <cell r="S13" t="str">
            <v>Superstar</v>
          </cell>
        </row>
        <row r="14">
          <cell r="B14" t="str">
            <v>Larry Demic</v>
          </cell>
          <cell r="S14" t="str">
            <v>Rim Protector</v>
          </cell>
        </row>
        <row r="15">
          <cell r="B15" t="str">
            <v>John Coughran</v>
          </cell>
          <cell r="S15" t="str">
            <v>Ignorance</v>
          </cell>
        </row>
        <row r="16">
          <cell r="B16" t="str">
            <v>Kareem Abdul-Jabbar</v>
          </cell>
          <cell r="S16" t="str">
            <v>All Star Big Man</v>
          </cell>
        </row>
        <row r="17">
          <cell r="B17" t="str">
            <v>Ollie Johnson</v>
          </cell>
          <cell r="S17" t="str">
            <v>Playmaker</v>
          </cell>
        </row>
        <row r="18">
          <cell r="B18" t="str">
            <v>Tom Boswell</v>
          </cell>
          <cell r="S18" t="str">
            <v>All Star Post Scorer</v>
          </cell>
        </row>
        <row r="19">
          <cell r="B19" t="str">
            <v>Bob McAdoo</v>
          </cell>
          <cell r="S19" t="str">
            <v>Superstar</v>
          </cell>
        </row>
        <row r="20">
          <cell r="B20" t="str">
            <v>Terry Furlow</v>
          </cell>
          <cell r="S20" t="str">
            <v>Playmaker</v>
          </cell>
        </row>
        <row r="21">
          <cell r="B21" t="str">
            <v>Rudy Tomjanovich</v>
          </cell>
          <cell r="S21" t="str">
            <v>All Star Post Scorer</v>
          </cell>
        </row>
        <row r="22">
          <cell r="B22" t="str">
            <v>Bill Cartwright</v>
          </cell>
          <cell r="S22" t="str">
            <v>All Star Big Man</v>
          </cell>
        </row>
        <row r="23">
          <cell r="B23" t="str">
            <v>Chris Ford</v>
          </cell>
          <cell r="S23" t="str">
            <v>Playmaker</v>
          </cell>
        </row>
        <row r="24">
          <cell r="B24" t="str">
            <v>Bob Carrington</v>
          </cell>
          <cell r="S24" t="str">
            <v>Post Scorer</v>
          </cell>
        </row>
        <row r="25">
          <cell r="B25" t="str">
            <v>Jim Spanarkel</v>
          </cell>
          <cell r="S25" t="str">
            <v>Post Scorer</v>
          </cell>
        </row>
        <row r="26">
          <cell r="B26" t="str">
            <v>Nick Weatherspoon</v>
          </cell>
          <cell r="S26" t="str">
            <v>Post Scorer</v>
          </cell>
        </row>
        <row r="27">
          <cell r="B27" t="str">
            <v>Darryl Dawkins</v>
          </cell>
          <cell r="S27" t="str">
            <v>All Star Big Man</v>
          </cell>
        </row>
        <row r="28">
          <cell r="B28" t="str">
            <v>Dan Issel*</v>
          </cell>
          <cell r="S28" t="str">
            <v>Superstar</v>
          </cell>
        </row>
        <row r="29">
          <cell r="B29" t="str">
            <v>Sonny Parker</v>
          </cell>
          <cell r="S29" t="str">
            <v>All Star Post Scorer</v>
          </cell>
        </row>
        <row r="30">
          <cell r="B30" t="str">
            <v>Butch Lee</v>
          </cell>
          <cell r="S30" t="str">
            <v>Ignorance</v>
          </cell>
        </row>
        <row r="31">
          <cell r="B31" t="str">
            <v>Roger Brown</v>
          </cell>
          <cell r="S31" t="str">
            <v>Ignorance</v>
          </cell>
        </row>
        <row r="32">
          <cell r="B32" t="str">
            <v>Quinn Buckner</v>
          </cell>
          <cell r="S32" t="str">
            <v>All Star Playmaker</v>
          </cell>
        </row>
        <row r="33">
          <cell r="B33" t="str">
            <v>Tony Zeno</v>
          </cell>
          <cell r="S33" t="str">
            <v>Ignorance</v>
          </cell>
        </row>
        <row r="34">
          <cell r="B34" t="str">
            <v>Allan Bristow</v>
          </cell>
          <cell r="S34" t="str">
            <v>All Star Post Scorer</v>
          </cell>
        </row>
        <row r="35">
          <cell r="B35" t="str">
            <v>Mike Newlin</v>
          </cell>
          <cell r="S35" t="str">
            <v>Superstar</v>
          </cell>
        </row>
        <row r="36">
          <cell r="B36" t="str">
            <v>Magic Johnson</v>
          </cell>
          <cell r="S36" t="str">
            <v>All Star Playmaker</v>
          </cell>
        </row>
        <row r="37">
          <cell r="B37" t="str">
            <v>Tree Rollins</v>
          </cell>
          <cell r="S37" t="str">
            <v>All Star Big Man</v>
          </cell>
        </row>
        <row r="38">
          <cell r="B38" t="str">
            <v>Walter Davis</v>
          </cell>
          <cell r="S38" t="str">
            <v>Superstar</v>
          </cell>
        </row>
        <row r="39">
          <cell r="B39" t="str">
            <v>Len Elmore</v>
          </cell>
          <cell r="S39" t="str">
            <v>Post Scorer</v>
          </cell>
        </row>
        <row r="40">
          <cell r="B40" t="str">
            <v>John Kuester</v>
          </cell>
          <cell r="S40" t="str">
            <v>Ignorance</v>
          </cell>
        </row>
        <row r="41">
          <cell r="B41" t="str">
            <v>Clint Richardson</v>
          </cell>
          <cell r="S41" t="str">
            <v>Post Scorer</v>
          </cell>
        </row>
        <row r="42">
          <cell r="B42" t="str">
            <v>Reggie King</v>
          </cell>
          <cell r="S42" t="str">
            <v>Rim Protector</v>
          </cell>
        </row>
        <row r="43">
          <cell r="B43" t="str">
            <v>Greg Ballard</v>
          </cell>
          <cell r="S43" t="str">
            <v>All Star Post Scorer</v>
          </cell>
        </row>
        <row r="44">
          <cell r="B44" t="str">
            <v>Bill Robinzine</v>
          </cell>
          <cell r="S44" t="str">
            <v>All Star Post Scorer</v>
          </cell>
        </row>
        <row r="45">
          <cell r="B45" t="str">
            <v>Bob Wilkerson</v>
          </cell>
          <cell r="S45" t="str">
            <v>All Star Post Scorer</v>
          </cell>
        </row>
        <row r="46">
          <cell r="B46" t="str">
            <v>Paul Westphal</v>
          </cell>
          <cell r="S46" t="str">
            <v>Superstar</v>
          </cell>
        </row>
        <row r="47">
          <cell r="B47" t="str">
            <v>Mike Glenn</v>
          </cell>
          <cell r="S47" t="str">
            <v>Ignorance</v>
          </cell>
        </row>
        <row r="48">
          <cell r="B48" t="str">
            <v>Phil Hubbard</v>
          </cell>
          <cell r="S48" t="str">
            <v>Rim Protector</v>
          </cell>
        </row>
        <row r="49">
          <cell r="B49" t="str">
            <v>Eric Fernsten</v>
          </cell>
          <cell r="S49" t="str">
            <v>Ignorance</v>
          </cell>
        </row>
        <row r="50">
          <cell r="B50" t="str">
            <v>Don Ford</v>
          </cell>
          <cell r="S50" t="str">
            <v>Post Scorer</v>
          </cell>
        </row>
        <row r="51">
          <cell r="B51" t="str">
            <v>Tim Bassett</v>
          </cell>
          <cell r="S51" t="str">
            <v>Post Scorer</v>
          </cell>
        </row>
        <row r="52">
          <cell r="B52" t="str">
            <v>Kevin Porter</v>
          </cell>
          <cell r="S52" t="str">
            <v>Playmaker</v>
          </cell>
        </row>
        <row r="53">
          <cell r="B53" t="str">
            <v>Jim Paxson</v>
          </cell>
          <cell r="S53" t="str">
            <v>Sharpshooter</v>
          </cell>
        </row>
        <row r="54">
          <cell r="B54" t="str">
            <v>Wayne Cooper</v>
          </cell>
          <cell r="S54" t="str">
            <v>Rim Protector</v>
          </cell>
        </row>
        <row r="55">
          <cell r="B55" t="str">
            <v>David Thompson</v>
          </cell>
          <cell r="S55" t="str">
            <v>Superstar</v>
          </cell>
        </row>
        <row r="56">
          <cell r="B56" t="str">
            <v>Henry Bibby</v>
          </cell>
          <cell r="S56" t="str">
            <v>Playmaker</v>
          </cell>
        </row>
        <row r="57">
          <cell r="B57" t="str">
            <v>Harry Davis</v>
          </cell>
          <cell r="S57" t="str">
            <v>Ignorance</v>
          </cell>
        </row>
        <row r="58">
          <cell r="B58" t="str">
            <v>Fred Brown</v>
          </cell>
          <cell r="S58" t="str">
            <v>Playmaker</v>
          </cell>
        </row>
        <row r="59">
          <cell r="B59" t="str">
            <v>Tom LaGarde</v>
          </cell>
          <cell r="S59" t="str">
            <v>Post Scorer</v>
          </cell>
        </row>
        <row r="60">
          <cell r="B60" t="str">
            <v>Richard Washington</v>
          </cell>
          <cell r="S60" t="str">
            <v>Post Scorer</v>
          </cell>
        </row>
        <row r="61">
          <cell r="B61" t="str">
            <v>Paul Mokeski</v>
          </cell>
          <cell r="S61" t="str">
            <v>Post Scorer</v>
          </cell>
        </row>
        <row r="62">
          <cell r="B62" t="str">
            <v>Scott May</v>
          </cell>
          <cell r="S62" t="str">
            <v>Playmaker</v>
          </cell>
        </row>
        <row r="63">
          <cell r="B63" t="str">
            <v>Adrian Dantley</v>
          </cell>
          <cell r="S63" t="str">
            <v>Superstar</v>
          </cell>
        </row>
        <row r="64">
          <cell r="B64" t="str">
            <v>Larry Steele</v>
          </cell>
          <cell r="S64" t="str">
            <v>Playmaker</v>
          </cell>
        </row>
        <row r="65">
          <cell r="B65" t="str">
            <v>Jim Chones</v>
          </cell>
          <cell r="S65" t="str">
            <v>Rim Protector</v>
          </cell>
        </row>
        <row r="66">
          <cell r="B66" t="str">
            <v>Larry Kenon</v>
          </cell>
          <cell r="S66" t="str">
            <v>All Star Post Scorer</v>
          </cell>
        </row>
        <row r="67">
          <cell r="B67" t="str">
            <v>John Drew</v>
          </cell>
          <cell r="S67" t="str">
            <v>All Star Post Scorer</v>
          </cell>
        </row>
        <row r="68">
          <cell r="B68" t="str">
            <v>Billy McKinney</v>
          </cell>
          <cell r="S68" t="str">
            <v>Playmaker</v>
          </cell>
        </row>
        <row r="69">
          <cell r="B69" t="str">
            <v>Don Chaney</v>
          </cell>
          <cell r="S69" t="str">
            <v>Ignorance</v>
          </cell>
        </row>
        <row r="70">
          <cell r="B70" t="str">
            <v>Clemon Johnson</v>
          </cell>
          <cell r="S70" t="str">
            <v>Rim Protector</v>
          </cell>
        </row>
        <row r="71">
          <cell r="B71" t="str">
            <v>Johnny High</v>
          </cell>
          <cell r="S71" t="str">
            <v>Post Scorer</v>
          </cell>
        </row>
        <row r="72">
          <cell r="B72" t="str">
            <v>James Edwards</v>
          </cell>
          <cell r="S72" t="str">
            <v>All Star Post Scorer</v>
          </cell>
        </row>
        <row r="73">
          <cell r="B73" t="str">
            <v>Wes Unseld</v>
          </cell>
          <cell r="S73" t="str">
            <v>All Star Post Scorer</v>
          </cell>
        </row>
        <row r="74">
          <cell r="B74" t="str">
            <v>Truck Robinson</v>
          </cell>
          <cell r="S74" t="str">
            <v>All Star Post Scorer</v>
          </cell>
        </row>
        <row r="75">
          <cell r="B75" t="str">
            <v>Caldwell Jones</v>
          </cell>
          <cell r="S75" t="str">
            <v>All Star Big Man</v>
          </cell>
        </row>
        <row r="76">
          <cell r="B76" t="str">
            <v>Hollis Copeland</v>
          </cell>
          <cell r="S76" t="str">
            <v>Post Scorer</v>
          </cell>
        </row>
        <row r="77">
          <cell r="B77" t="str">
            <v>Scott Wedman</v>
          </cell>
          <cell r="S77" t="str">
            <v>All Star Post Scorer</v>
          </cell>
        </row>
        <row r="78">
          <cell r="B78" t="str">
            <v>John Shumate</v>
          </cell>
          <cell r="S78" t="str">
            <v>Rim Protector</v>
          </cell>
        </row>
        <row r="79">
          <cell r="B79" t="str">
            <v>Steve Hawes</v>
          </cell>
          <cell r="S79" t="str">
            <v>Rim Protector</v>
          </cell>
        </row>
        <row r="80">
          <cell r="B80" t="str">
            <v>Dave Twardzik</v>
          </cell>
          <cell r="S80" t="str">
            <v>Playmaker</v>
          </cell>
        </row>
        <row r="81">
          <cell r="B81" t="str">
            <v>Winford Boynes</v>
          </cell>
          <cell r="S81" t="str">
            <v>Playmaker</v>
          </cell>
        </row>
        <row r="82">
          <cell r="B82" t="str">
            <v>Earl Tatum</v>
          </cell>
          <cell r="S82" t="str">
            <v>Ignorance</v>
          </cell>
        </row>
        <row r="83">
          <cell r="B83" t="str">
            <v>Bingo Smith</v>
          </cell>
          <cell r="S83" t="str">
            <v>Playmaker</v>
          </cell>
        </row>
        <row r="84">
          <cell r="B84" t="str">
            <v>Ernie Grunfeld</v>
          </cell>
          <cell r="S84" t="str">
            <v>Post Scorer</v>
          </cell>
        </row>
        <row r="85">
          <cell r="B85" t="str">
            <v>John Johnson</v>
          </cell>
          <cell r="S85" t="str">
            <v>All Star Post Scorer</v>
          </cell>
        </row>
        <row r="86">
          <cell r="B86" t="str">
            <v>Otis Birdsong</v>
          </cell>
          <cell r="S86" t="str">
            <v>All Star Post Scorer</v>
          </cell>
        </row>
        <row r="87">
          <cell r="B87" t="str">
            <v>Ron Brewer</v>
          </cell>
          <cell r="S87" t="str">
            <v>All Star Post Scorer</v>
          </cell>
        </row>
        <row r="88">
          <cell r="B88" t="str">
            <v>Jan Van</v>
          </cell>
          <cell r="S88" t="str">
            <v>Rim Protector</v>
          </cell>
        </row>
        <row r="89">
          <cell r="B89" t="str">
            <v>George Johnson</v>
          </cell>
          <cell r="S89" t="str">
            <v>All Star Big Man</v>
          </cell>
        </row>
        <row r="90">
          <cell r="B90" t="str">
            <v>Jeff Cook</v>
          </cell>
          <cell r="S90" t="str">
            <v>Post Scorer</v>
          </cell>
        </row>
        <row r="91">
          <cell r="B91" t="str">
            <v>Dennis Johnson</v>
          </cell>
          <cell r="S91" t="str">
            <v>Superstar</v>
          </cell>
        </row>
        <row r="92">
          <cell r="B92" t="str">
            <v>Greg Deane</v>
          </cell>
          <cell r="S92" t="str">
            <v>Ignorance</v>
          </cell>
        </row>
        <row r="93">
          <cell r="B93" t="str">
            <v>Dennis Awtrey</v>
          </cell>
          <cell r="S93" t="str">
            <v>Post Scorer</v>
          </cell>
        </row>
        <row r="94">
          <cell r="B94" t="str">
            <v>Jack Givens</v>
          </cell>
          <cell r="S94" t="str">
            <v>Post Scorer</v>
          </cell>
        </row>
        <row r="95">
          <cell r="B95" t="str">
            <v>Ron Boone</v>
          </cell>
          <cell r="S95" t="str">
            <v>Playmaker</v>
          </cell>
        </row>
        <row r="96">
          <cell r="B96" t="str">
            <v>Mike Mitchell</v>
          </cell>
          <cell r="S96" t="str">
            <v>All Star Post Scorer</v>
          </cell>
        </row>
        <row r="97">
          <cell r="B97" t="str">
            <v>Joe Hassett</v>
          </cell>
          <cell r="S97" t="str">
            <v>Sharpshooter</v>
          </cell>
        </row>
        <row r="98">
          <cell r="B98" t="str">
            <v>Robert Smith</v>
          </cell>
          <cell r="S98" t="str">
            <v>Post Scorer</v>
          </cell>
        </row>
        <row r="99">
          <cell r="B99" t="str">
            <v>Clifford Ray</v>
          </cell>
          <cell r="S99" t="str">
            <v>Rim Protector</v>
          </cell>
        </row>
        <row r="100">
          <cell r="B100" t="str">
            <v>Lloyd Walton</v>
          </cell>
          <cell r="S100" t="str">
            <v>Sharpshooter</v>
          </cell>
        </row>
        <row r="101">
          <cell r="B101" t="str">
            <v>Tom Burleson</v>
          </cell>
          <cell r="S101" t="str">
            <v>Ignorance</v>
          </cell>
        </row>
        <row r="102">
          <cell r="B102" t="str">
            <v>Earl Evans</v>
          </cell>
          <cell r="S102" t="str">
            <v>Post Scorer</v>
          </cell>
        </row>
        <row r="103">
          <cell r="B103" t="str">
            <v>Tom Abernethy</v>
          </cell>
          <cell r="S103" t="str">
            <v>Post Scorer</v>
          </cell>
        </row>
        <row r="104">
          <cell r="B104" t="str">
            <v>Coby Dietrick</v>
          </cell>
          <cell r="S104" t="str">
            <v>Playmaker</v>
          </cell>
        </row>
        <row r="105">
          <cell r="B105" t="str">
            <v>Bobby Jones</v>
          </cell>
          <cell r="S105" t="str">
            <v>All Star Post Scorer</v>
          </cell>
        </row>
        <row r="106">
          <cell r="B106" t="str">
            <v>Tom Henderson</v>
          </cell>
          <cell r="S106" t="str">
            <v>Playmaker</v>
          </cell>
        </row>
        <row r="107">
          <cell r="B107" t="str">
            <v>Michael Cooper</v>
          </cell>
          <cell r="S107" t="str">
            <v>Playmaker</v>
          </cell>
        </row>
        <row r="108">
          <cell r="B108" t="str">
            <v>Kenny Carr</v>
          </cell>
          <cell r="S108" t="str">
            <v>Rim Protector</v>
          </cell>
        </row>
        <row r="109">
          <cell r="B109" t="str">
            <v>Larry Wright</v>
          </cell>
          <cell r="S109" t="str">
            <v>Playmaker</v>
          </cell>
        </row>
        <row r="110">
          <cell r="B110" t="str">
            <v>Eddie Johnson</v>
          </cell>
          <cell r="S110" t="str">
            <v>All Star Playmaker</v>
          </cell>
        </row>
        <row r="111">
          <cell r="B111" t="str">
            <v>John Williamson</v>
          </cell>
          <cell r="S111" t="str">
            <v>Playmaker</v>
          </cell>
        </row>
        <row r="112">
          <cell r="B112" t="str">
            <v>Rick Robey</v>
          </cell>
          <cell r="S112" t="str">
            <v>Rim Protector</v>
          </cell>
        </row>
        <row r="113">
          <cell r="B113" t="str">
            <v>John Gianelli</v>
          </cell>
          <cell r="S113" t="str">
            <v>Post Scorer</v>
          </cell>
        </row>
        <row r="114">
          <cell r="B114" t="str">
            <v>James Hardy</v>
          </cell>
          <cell r="S114" t="str">
            <v>Rim Protector</v>
          </cell>
        </row>
        <row r="115">
          <cell r="B115" t="str">
            <v>Jamaal Wilkes</v>
          </cell>
          <cell r="S115" t="str">
            <v>All Star Post Scorer</v>
          </cell>
        </row>
        <row r="116">
          <cell r="B116" t="str">
            <v>Bubba Wilson</v>
          </cell>
          <cell r="S116" t="str">
            <v>Ignorance</v>
          </cell>
        </row>
        <row r="117">
          <cell r="B117" t="str">
            <v>Marques Johnson</v>
          </cell>
          <cell r="S117" t="str">
            <v>All Star Post Scorer</v>
          </cell>
        </row>
        <row r="118">
          <cell r="B118" t="str">
            <v>Gus Williams</v>
          </cell>
          <cell r="S118" t="str">
            <v>Superstar</v>
          </cell>
        </row>
        <row r="119">
          <cell r="B119" t="str">
            <v>Kevin Grevey</v>
          </cell>
          <cell r="S119" t="str">
            <v>Playmaker</v>
          </cell>
        </row>
        <row r="120">
          <cell r="B120" t="str">
            <v>Don Buse</v>
          </cell>
          <cell r="S120" t="str">
            <v>Playmaker</v>
          </cell>
        </row>
        <row r="121">
          <cell r="B121" t="str">
            <v>Ralph Simpson</v>
          </cell>
          <cell r="S121" t="str">
            <v>Ignorance</v>
          </cell>
        </row>
        <row r="122">
          <cell r="B122" t="str">
            <v>Mack Calvin</v>
          </cell>
          <cell r="S122" t="str">
            <v>Sharpshooter</v>
          </cell>
        </row>
        <row r="123">
          <cell r="B123" t="str">
            <v>Wiley Peck</v>
          </cell>
          <cell r="S123" t="str">
            <v>Post Scorer</v>
          </cell>
        </row>
        <row r="124">
          <cell r="B124" t="str">
            <v>Billy Paultz</v>
          </cell>
          <cell r="S124" t="str">
            <v>Rim Protector</v>
          </cell>
        </row>
        <row r="125">
          <cell r="B125" t="str">
            <v>Arvid Kramer</v>
          </cell>
          <cell r="S125" t="str">
            <v>Ignorance</v>
          </cell>
        </row>
        <row r="126">
          <cell r="B126" t="str">
            <v>Jo Jo</v>
          </cell>
          <cell r="S126" t="str">
            <v>Playmaker</v>
          </cell>
        </row>
        <row r="127">
          <cell r="B127" t="str">
            <v>Rick Barry</v>
          </cell>
          <cell r="S127" t="str">
            <v>Playmaker</v>
          </cell>
        </row>
        <row r="128">
          <cell r="B128" t="str">
            <v>Willie Smith</v>
          </cell>
          <cell r="S128" t="str">
            <v>Playmaker</v>
          </cell>
        </row>
        <row r="129">
          <cell r="B129" t="str">
            <v>Ron Behagen</v>
          </cell>
          <cell r="S129" t="str">
            <v>Post Scorer</v>
          </cell>
        </row>
        <row r="130">
          <cell r="B130" t="str">
            <v>Sylvester Norris</v>
          </cell>
          <cell r="S130" t="str">
            <v>Post Scorer</v>
          </cell>
        </row>
        <row r="131">
          <cell r="B131" t="str">
            <v>Norm Nixon</v>
          </cell>
          <cell r="S131" t="str">
            <v>All Star Playmaker</v>
          </cell>
        </row>
        <row r="132">
          <cell r="B132" t="str">
            <v>Del Beshore</v>
          </cell>
          <cell r="S132" t="str">
            <v>Sharpshooter</v>
          </cell>
        </row>
        <row r="133">
          <cell r="B133" t="str">
            <v>Paul Silas</v>
          </cell>
          <cell r="S133" t="str">
            <v>Post Scorer</v>
          </cell>
        </row>
        <row r="134">
          <cell r="B134" t="str">
            <v>Maurice Cheeks</v>
          </cell>
          <cell r="S134" t="str">
            <v>All Star Playmaker</v>
          </cell>
        </row>
        <row r="135">
          <cell r="B135" t="str">
            <v>Sam Smith</v>
          </cell>
          <cell r="S135" t="str">
            <v>Sharpshooter</v>
          </cell>
        </row>
        <row r="136">
          <cell r="B136" t="str">
            <v>Anthony Roberts</v>
          </cell>
          <cell r="S136" t="str">
            <v>Post Scorer</v>
          </cell>
        </row>
        <row r="137">
          <cell r="B137" t="str">
            <v>Joel Kramer</v>
          </cell>
          <cell r="S137" t="str">
            <v>Post Scorer</v>
          </cell>
        </row>
        <row r="138">
          <cell r="B138" t="str">
            <v>Tom Owens</v>
          </cell>
          <cell r="S138" t="str">
            <v>All Star Post Scorer</v>
          </cell>
        </row>
        <row r="139">
          <cell r="B139" t="str">
            <v>John Mengelt</v>
          </cell>
          <cell r="S139" t="str">
            <v>Ignorance</v>
          </cell>
        </row>
        <row r="140">
          <cell r="B140" t="str">
            <v>Allen Leavell</v>
          </cell>
          <cell r="S140" t="str">
            <v>All Star Playmaker</v>
          </cell>
        </row>
        <row r="141">
          <cell r="B141" t="str">
            <v>Gus Gerard</v>
          </cell>
          <cell r="S141" t="str">
            <v>Post Scorer</v>
          </cell>
        </row>
        <row r="142">
          <cell r="B142" t="str">
            <v>Lionel Hollins</v>
          </cell>
          <cell r="S142" t="str">
            <v>Playmaker</v>
          </cell>
        </row>
        <row r="143">
          <cell r="B143" t="str">
            <v>Charlie Criss</v>
          </cell>
          <cell r="S143" t="str">
            <v>Playmaker</v>
          </cell>
        </row>
        <row r="144">
          <cell r="B144" t="str">
            <v>Micheal Ray</v>
          </cell>
          <cell r="S144" t="str">
            <v>All Star Playmaker</v>
          </cell>
        </row>
        <row r="145">
          <cell r="B145" t="str">
            <v>Walt Frazier</v>
          </cell>
          <cell r="S145" t="str">
            <v>Ignorance</v>
          </cell>
        </row>
        <row r="146">
          <cell r="B146" t="str">
            <v>Jim Brewer</v>
          </cell>
          <cell r="S146" t="str">
            <v>Post Scorer</v>
          </cell>
        </row>
        <row r="147">
          <cell r="B147" t="str">
            <v>Rudy White</v>
          </cell>
          <cell r="S147" t="str">
            <v>Ignorance</v>
          </cell>
        </row>
        <row r="148">
          <cell r="B148" t="str">
            <v>Bernard King</v>
          </cell>
          <cell r="S148" t="str">
            <v>Playmaker</v>
          </cell>
        </row>
        <row r="149">
          <cell r="B149" t="str">
            <v>Sidney Wicks</v>
          </cell>
          <cell r="S149" t="str">
            <v>Rim Protector</v>
          </cell>
        </row>
        <row r="150">
          <cell r="B150" t="str">
            <v>Randy Smith</v>
          </cell>
          <cell r="S150" t="str">
            <v>All Star Playmaker</v>
          </cell>
        </row>
        <row r="151">
          <cell r="B151" t="str">
            <v>Paul Griffin</v>
          </cell>
          <cell r="S151" t="str">
            <v>Rim Protector</v>
          </cell>
        </row>
        <row r="152">
          <cell r="B152" t="str">
            <v>Paul Dawkins</v>
          </cell>
          <cell r="S152" t="str">
            <v>Post Scorer</v>
          </cell>
        </row>
        <row r="153">
          <cell r="B153" t="str">
            <v>Julius Erving</v>
          </cell>
          <cell r="S153" t="str">
            <v>Superstar</v>
          </cell>
        </row>
        <row r="154">
          <cell r="B154" t="str">
            <v>Jim McElroy</v>
          </cell>
          <cell r="S154" t="str">
            <v>Playmaker</v>
          </cell>
        </row>
        <row r="155">
          <cell r="B155" t="str">
            <v>Roger Phegley</v>
          </cell>
          <cell r="S155" t="str">
            <v>Playmaker</v>
          </cell>
        </row>
        <row r="156">
          <cell r="B156" t="str">
            <v>Irv Kiffin</v>
          </cell>
          <cell r="S156" t="str">
            <v>Ignorance</v>
          </cell>
        </row>
        <row r="157">
          <cell r="B157" t="str">
            <v>Dwight Jones</v>
          </cell>
          <cell r="S157" t="str">
            <v>Rim Protector</v>
          </cell>
        </row>
        <row r="158">
          <cell r="B158" t="str">
            <v>T.R. Dunn</v>
          </cell>
          <cell r="S158" t="str">
            <v>Playmaker</v>
          </cell>
        </row>
        <row r="159">
          <cell r="B159" t="str">
            <v>Brian Taylor</v>
          </cell>
          <cell r="S159" t="str">
            <v>All Star Playmaker</v>
          </cell>
        </row>
        <row r="160">
          <cell r="B160" t="str">
            <v>George McGinnis</v>
          </cell>
          <cell r="S160" t="str">
            <v>All Star Post Scorer</v>
          </cell>
        </row>
        <row r="161">
          <cell r="B161" t="str">
            <v>Terry Tyler</v>
          </cell>
          <cell r="S161" t="str">
            <v>All Star Big Man</v>
          </cell>
        </row>
        <row r="162">
          <cell r="B162" t="str">
            <v>Dave Cowens</v>
          </cell>
          <cell r="S162" t="str">
            <v>All Star Post Scorer</v>
          </cell>
        </row>
        <row r="163">
          <cell r="B163" t="str">
            <v>Elvin Hayes*</v>
          </cell>
          <cell r="S163" t="str">
            <v>All Star Big Man</v>
          </cell>
        </row>
        <row r="164">
          <cell r="B164" t="str">
            <v>Dan Roundfield</v>
          </cell>
          <cell r="S164" t="str">
            <v>All Star Big Man</v>
          </cell>
        </row>
        <row r="165">
          <cell r="B165" t="str">
            <v>Corky Calhoun</v>
          </cell>
          <cell r="S165" t="str">
            <v>Ignorance</v>
          </cell>
        </row>
        <row r="166">
          <cell r="B166" t="str">
            <v>Alvin Scott</v>
          </cell>
          <cell r="S166" t="str">
            <v>Post Scorer</v>
          </cell>
        </row>
        <row r="167">
          <cell r="B167" t="str">
            <v>Sam Pellom</v>
          </cell>
          <cell r="S167" t="str">
            <v>Ignorance</v>
          </cell>
        </row>
        <row r="168">
          <cell r="B168" t="str">
            <v>Pete Maravich*</v>
          </cell>
          <cell r="S168" t="str">
            <v>Playmaker</v>
          </cell>
        </row>
        <row r="169">
          <cell r="B169" t="str">
            <v>Cliff Robinson</v>
          </cell>
          <cell r="S169" t="str">
            <v>All Star Post Scorer</v>
          </cell>
        </row>
        <row r="170">
          <cell r="B170" t="str">
            <v>Stan Pietkiewicz</v>
          </cell>
          <cell r="S170" t="str">
            <v>Ignorance</v>
          </cell>
        </row>
        <row r="171">
          <cell r="B171" t="str">
            <v>John Roche</v>
          </cell>
          <cell r="S171" t="str">
            <v>Playmaker</v>
          </cell>
        </row>
        <row r="172">
          <cell r="B172" t="str">
            <v>Cedric Maxwell</v>
          </cell>
          <cell r="S172" t="str">
            <v>All Star Post Scorer</v>
          </cell>
        </row>
        <row r="173">
          <cell r="B173" t="str">
            <v>Joe Bryant</v>
          </cell>
          <cell r="S173" t="str">
            <v>All Star Post Scorer</v>
          </cell>
        </row>
        <row r="174">
          <cell r="B174" t="str">
            <v>Lawrence Boston</v>
          </cell>
          <cell r="S174" t="str">
            <v>Post Scorer</v>
          </cell>
        </row>
        <row r="175">
          <cell r="B175" t="str">
            <v>Robert Reid</v>
          </cell>
          <cell r="S175" t="str">
            <v>All Star Post Scorer</v>
          </cell>
        </row>
        <row r="176">
          <cell r="B176" t="str">
            <v>Mickey Johnson</v>
          </cell>
          <cell r="S176" t="str">
            <v>All Star Big Man</v>
          </cell>
        </row>
        <row r="177">
          <cell r="B177" t="str">
            <v>Lonnie Shelton</v>
          </cell>
          <cell r="S177" t="str">
            <v>All Star Post Scorer</v>
          </cell>
        </row>
        <row r="178">
          <cell r="B178" t="str">
            <v>Mike Gale</v>
          </cell>
          <cell r="S178" t="str">
            <v>Playmaker</v>
          </cell>
        </row>
        <row r="179">
          <cell r="B179" t="str">
            <v>Dave Robisch</v>
          </cell>
          <cell r="S179" t="str">
            <v>All Star Post Scorer</v>
          </cell>
        </row>
        <row r="180">
          <cell r="B180" t="str">
            <v>Larry Bird</v>
          </cell>
          <cell r="S180" t="str">
            <v>Superstar</v>
          </cell>
        </row>
        <row r="181">
          <cell r="B181" t="str">
            <v>Dave Greenwood</v>
          </cell>
          <cell r="S181" t="str">
            <v>All Star Big Man</v>
          </cell>
        </row>
        <row r="182">
          <cell r="B182" t="str">
            <v>Terry Crosby</v>
          </cell>
          <cell r="S182" t="str">
            <v>Ignorance</v>
          </cell>
        </row>
        <row r="183">
          <cell r="B183" t="str">
            <v>Kevin Restani</v>
          </cell>
          <cell r="S183" t="str">
            <v>Playmaker</v>
          </cell>
        </row>
        <row r="184">
          <cell r="B184" t="str">
            <v>Bo Ellis</v>
          </cell>
          <cell r="S184" t="str">
            <v>Ignorance</v>
          </cell>
        </row>
        <row r="185">
          <cell r="B185" t="str">
            <v>Dudley Bradley</v>
          </cell>
          <cell r="S185" t="str">
            <v>Playmaker</v>
          </cell>
        </row>
        <row r="186">
          <cell r="B186" t="str">
            <v>Bob Lanier</v>
          </cell>
          <cell r="S186" t="str">
            <v>All Star Big Man</v>
          </cell>
        </row>
        <row r="187">
          <cell r="B187" t="str">
            <v>Roy Hamilton</v>
          </cell>
          <cell r="S187" t="str">
            <v>Sharpshooter</v>
          </cell>
        </row>
        <row r="188">
          <cell r="B188" t="str">
            <v>Duck Williams</v>
          </cell>
          <cell r="S188" t="str">
            <v>Playmaker</v>
          </cell>
        </row>
        <row r="189">
          <cell r="B189" t="str">
            <v>Steve Malovic</v>
          </cell>
          <cell r="S189" t="str">
            <v>Ignorance</v>
          </cell>
        </row>
        <row r="190">
          <cell r="B190" t="str">
            <v>John Long</v>
          </cell>
          <cell r="S190" t="str">
            <v>All Star Post Scorer</v>
          </cell>
        </row>
        <row r="191">
          <cell r="B191" t="str">
            <v>Cheese Johnson</v>
          </cell>
          <cell r="S191" t="str">
            <v>Ignorance</v>
          </cell>
        </row>
        <row r="192">
          <cell r="B192" t="str">
            <v>Terry Duerod</v>
          </cell>
          <cell r="S192" t="str">
            <v>Sharpshooter</v>
          </cell>
        </row>
        <row r="193">
          <cell r="B193" t="str">
            <v>Tom McMillen</v>
          </cell>
          <cell r="S193" t="str">
            <v>Playmaker</v>
          </cell>
        </row>
        <row r="194">
          <cell r="B194" t="str">
            <v>Dave Corzine</v>
          </cell>
          <cell r="S194" t="str">
            <v>Post Scorer</v>
          </cell>
        </row>
        <row r="195">
          <cell r="B195" t="str">
            <v>Billy Knight</v>
          </cell>
          <cell r="S195" t="str">
            <v>Playmaker</v>
          </cell>
        </row>
        <row r="196">
          <cell r="B196" t="str">
            <v>Brian Winters</v>
          </cell>
          <cell r="S196" t="str">
            <v>All Star Playmaker</v>
          </cell>
        </row>
        <row r="197">
          <cell r="B197" t="str">
            <v>Abdul Jeelani</v>
          </cell>
          <cell r="S197" t="str">
            <v>Post Scorer</v>
          </cell>
        </row>
        <row r="198">
          <cell r="B198" t="str">
            <v>Toby Knight</v>
          </cell>
          <cell r="S198" t="str">
            <v>All Star Post Scorer</v>
          </cell>
        </row>
        <row r="199">
          <cell r="B199" t="str">
            <v>Alvan Adams</v>
          </cell>
          <cell r="S199" t="str">
            <v>All Star Post Scorer</v>
          </cell>
        </row>
        <row r="200">
          <cell r="B200" t="str">
            <v>Phil Jackson*</v>
          </cell>
          <cell r="S200" t="str">
            <v>Post Scorer</v>
          </cell>
        </row>
        <row r="201">
          <cell r="B201" t="str">
            <v>Doug Collins</v>
          </cell>
          <cell r="S201" t="str">
            <v>Playmaker</v>
          </cell>
        </row>
        <row r="202">
          <cell r="B202" t="str">
            <v>Sidney Moncrief</v>
          </cell>
          <cell r="S202" t="str">
            <v>Playmaker</v>
          </cell>
        </row>
        <row r="203">
          <cell r="B203" t="str">
            <v>Gary Garland</v>
          </cell>
          <cell r="S203" t="str">
            <v>Ignorance</v>
          </cell>
        </row>
        <row r="204">
          <cell r="B204" t="str">
            <v>Junior Bridgeman</v>
          </cell>
          <cell r="S204" t="str">
            <v>All Star Post Scorer</v>
          </cell>
        </row>
        <row r="205">
          <cell r="B205" t="str">
            <v>Charlie Scott</v>
          </cell>
          <cell r="S205" t="str">
            <v>Playmaker</v>
          </cell>
        </row>
        <row r="206">
          <cell r="B206" t="str">
            <v>M.L. Carr</v>
          </cell>
          <cell r="S206" t="str">
            <v>Playmaker</v>
          </cell>
        </row>
        <row r="207">
          <cell r="B207" t="str">
            <v>Mitch Kupchak</v>
          </cell>
          <cell r="S207" t="str">
            <v>Ignorance</v>
          </cell>
        </row>
        <row r="208">
          <cell r="B208" t="str">
            <v>Ron Lee</v>
          </cell>
          <cell r="S208" t="str">
            <v>Playmaker</v>
          </cell>
        </row>
        <row r="209">
          <cell r="B209" t="str">
            <v>World B.</v>
          </cell>
          <cell r="S209" t="str">
            <v>Superstar</v>
          </cell>
        </row>
        <row r="210">
          <cell r="B210" t="str">
            <v>Bill Walton</v>
          </cell>
          <cell r="S210" t="str">
            <v>All Star Big Man</v>
          </cell>
        </row>
        <row r="211">
          <cell r="B211" t="str">
            <v>Wally Walker</v>
          </cell>
          <cell r="S211" t="str">
            <v>Post Scorer</v>
          </cell>
        </row>
        <row r="212">
          <cell r="B212" t="str">
            <v>Dave Meyers</v>
          </cell>
          <cell r="S212" t="str">
            <v>All Star Post Scorer</v>
          </cell>
        </row>
        <row r="213">
          <cell r="B213" t="str">
            <v>Pat Cummings</v>
          </cell>
          <cell r="S213" t="str">
            <v>Post Scorer</v>
          </cell>
        </row>
        <row r="214">
          <cell r="B214" t="str">
            <v>Jackie Robinson</v>
          </cell>
          <cell r="S214" t="str">
            <v>Ignorance</v>
          </cell>
        </row>
        <row r="215">
          <cell r="B215" t="str">
            <v>Joe Meriweather</v>
          </cell>
          <cell r="S215" t="str">
            <v>Rim Protector</v>
          </cell>
        </row>
        <row r="216">
          <cell r="B216" t="str">
            <v>Bernard Toone</v>
          </cell>
          <cell r="S216" t="str">
            <v>Ignorance</v>
          </cell>
        </row>
        <row r="217">
          <cell r="B217" t="str">
            <v>Kevin Kunnert</v>
          </cell>
          <cell r="S217" t="str">
            <v>Rim Protector</v>
          </cell>
        </row>
        <row r="218">
          <cell r="B218" t="str">
            <v>Alex English</v>
          </cell>
          <cell r="S218" t="str">
            <v>All Star Post Scorer</v>
          </cell>
        </row>
        <row r="219">
          <cell r="B219" t="str">
            <v>Ben Poquette</v>
          </cell>
          <cell r="S219" t="str">
            <v>Rim Protector</v>
          </cell>
        </row>
        <row r="220">
          <cell r="B220" t="str">
            <v>Maurice Lucas</v>
          </cell>
          <cell r="S220" t="str">
            <v>All Star Post Scorer</v>
          </cell>
        </row>
        <row r="221">
          <cell r="B221" t="str">
            <v>Ron Carter</v>
          </cell>
          <cell r="S221" t="str">
            <v>Ignorance</v>
          </cell>
        </row>
        <row r="222">
          <cell r="B222" t="str">
            <v>Sam Lacey</v>
          </cell>
          <cell r="S222" t="str">
            <v>All Star Post Scorer</v>
          </cell>
        </row>
        <row r="223">
          <cell r="B223" t="str">
            <v>Leon Douglas</v>
          </cell>
          <cell r="S223" t="str">
            <v>Rim Protector</v>
          </cell>
        </row>
        <row r="224">
          <cell r="B224" t="str">
            <v>Kim Hughes</v>
          </cell>
          <cell r="S224" t="str">
            <v>Post Scorer</v>
          </cell>
        </row>
        <row r="225">
          <cell r="B225" t="str">
            <v>James Bailey</v>
          </cell>
          <cell r="S225" t="str">
            <v>Post Scorer</v>
          </cell>
        </row>
        <row r="226">
          <cell r="B226" t="str">
            <v>Mark Olberding</v>
          </cell>
          <cell r="S226" t="str">
            <v>All Star Post Scorer</v>
          </cell>
        </row>
        <row r="227">
          <cell r="B227" t="str">
            <v>Mike Green</v>
          </cell>
          <cell r="S227" t="str">
            <v>Rim Protector</v>
          </cell>
        </row>
        <row r="228">
          <cell r="B228" t="str">
            <v>Spencer Haywood</v>
          </cell>
          <cell r="S228" t="str">
            <v>Rim Protector</v>
          </cell>
        </row>
        <row r="229">
          <cell r="B229" t="str">
            <v>Brad Davis</v>
          </cell>
          <cell r="S229" t="str">
            <v>Sharpshooter</v>
          </cell>
        </row>
        <row r="230">
          <cell r="B230" t="str">
            <v>Darnell Hillman</v>
          </cell>
          <cell r="S230" t="str">
            <v>Post Scorer</v>
          </cell>
        </row>
        <row r="231">
          <cell r="B231" t="str">
            <v>Johnny Davis</v>
          </cell>
          <cell r="S231" t="str">
            <v>All Star Playmaker</v>
          </cell>
        </row>
        <row r="232">
          <cell r="B232" t="str">
            <v>Mike Bantom</v>
          </cell>
          <cell r="S232" t="str">
            <v>All Star Post Scorer</v>
          </cell>
        </row>
        <row r="233">
          <cell r="B233" t="str">
            <v>Austin Carr</v>
          </cell>
          <cell r="S233" t="str">
            <v>Playmaker</v>
          </cell>
        </row>
        <row r="234">
          <cell r="B234" t="str">
            <v>Mark Landsberger</v>
          </cell>
          <cell r="S234" t="str">
            <v>Rim Protector</v>
          </cell>
        </row>
        <row r="235">
          <cell r="B235" t="str">
            <v>Calvin Murphy</v>
          </cell>
          <cell r="S235" t="str">
            <v>All Star Playmaker</v>
          </cell>
        </row>
        <row r="236">
          <cell r="B236" t="str">
            <v>Bill Willoughby</v>
          </cell>
          <cell r="S236" t="str">
            <v>Post Scorer</v>
          </cell>
        </row>
        <row r="237">
          <cell r="B237" t="str">
            <v>Geoff Huston</v>
          </cell>
          <cell r="S237" t="str">
            <v>Ignorance</v>
          </cell>
        </row>
        <row r="238">
          <cell r="B238" t="str">
            <v>Calvin Natt</v>
          </cell>
          <cell r="S238" t="str">
            <v>All Star Post Scorer</v>
          </cell>
        </row>
        <row r="239">
          <cell r="B239" t="str">
            <v>James Silas</v>
          </cell>
          <cell r="S239" t="str">
            <v>All Star Post Scorer</v>
          </cell>
        </row>
        <row r="240">
          <cell r="B240" t="str">
            <v>Steve Mix</v>
          </cell>
          <cell r="S240" t="str">
            <v>Playmaker</v>
          </cell>
        </row>
        <row r="241">
          <cell r="B241" t="str">
            <v>Rich Kelley</v>
          </cell>
          <cell r="S241" t="str">
            <v>Rim Protector</v>
          </cell>
        </row>
        <row r="242">
          <cell r="B242" t="str">
            <v>Phil Chenier</v>
          </cell>
          <cell r="S242" t="str">
            <v>Playmaker</v>
          </cell>
        </row>
        <row r="243">
          <cell r="B243" t="str">
            <v>Ray Williams</v>
          </cell>
          <cell r="S243" t="str">
            <v>All Star Playmaker</v>
          </cell>
        </row>
        <row r="244">
          <cell r="B244" t="str">
            <v>John Lucas</v>
          </cell>
          <cell r="S244" t="str">
            <v>All Star Playmaker</v>
          </cell>
        </row>
        <row r="245">
          <cell r="B245" t="str">
            <v>Marlon Redmond</v>
          </cell>
          <cell r="S245" t="str">
            <v>Post Scorer</v>
          </cell>
        </row>
        <row r="246">
          <cell r="B246" t="str">
            <v>Foots Walker</v>
          </cell>
          <cell r="S246" t="str">
            <v>All Star Playmaker</v>
          </cell>
        </row>
        <row r="247">
          <cell r="B247" t="str">
            <v>John Brown</v>
          </cell>
          <cell r="S247" t="str">
            <v>Post Scorer</v>
          </cell>
        </row>
        <row r="248">
          <cell r="B248" t="str">
            <v>Mike Evans</v>
          </cell>
          <cell r="S248" t="str">
            <v>Playmaker</v>
          </cell>
        </row>
        <row r="249">
          <cell r="B249" t="str">
            <v>Armond Hill</v>
          </cell>
          <cell r="S249" t="str">
            <v>Playmaker</v>
          </cell>
        </row>
        <row r="250">
          <cell r="B250" t="str">
            <v>Sly Williams</v>
          </cell>
          <cell r="S250" t="str">
            <v>Ignorance</v>
          </cell>
        </row>
        <row r="251">
          <cell r="B251" t="str">
            <v>John Lambert</v>
          </cell>
          <cell r="S251" t="str">
            <v>Post Scorer</v>
          </cell>
        </row>
        <row r="252">
          <cell r="B252" t="str">
            <v>Kermit Washington</v>
          </cell>
          <cell r="S252" t="str">
            <v>All Star Big Man</v>
          </cell>
        </row>
        <row r="253">
          <cell r="B253" t="str">
            <v>Brad Holland</v>
          </cell>
          <cell r="S253" t="str">
            <v>Ignorance</v>
          </cell>
        </row>
        <row r="254">
          <cell r="B254" t="str">
            <v>Phil Ford</v>
          </cell>
          <cell r="S254" t="str">
            <v>All Star Playmaker</v>
          </cell>
        </row>
        <row r="255">
          <cell r="B255" t="str">
            <v>George Gervin</v>
          </cell>
          <cell r="S255" t="str">
            <v>Superstar</v>
          </cell>
        </row>
        <row r="256">
          <cell r="B256" t="str">
            <v>Marvin Barnes</v>
          </cell>
          <cell r="S256" t="str">
            <v>Post Scorer</v>
          </cell>
        </row>
        <row r="257">
          <cell r="B257" t="str">
            <v>Harvey Catchings</v>
          </cell>
          <cell r="S257" t="str">
            <v>Rim Protector</v>
          </cell>
        </row>
        <row r="258">
          <cell r="B258" t="str">
            <v>Vinnie Johnson</v>
          </cell>
          <cell r="S258" t="str">
            <v>Ignorance</v>
          </cell>
        </row>
        <row r="259">
          <cell r="B259" t="str">
            <v>Rick Wilson</v>
          </cell>
          <cell r="S259" t="str">
            <v>Ignorance</v>
          </cell>
        </row>
        <row r="260">
          <cell r="B260" t="str">
            <v>Freeman Williams</v>
          </cell>
          <cell r="S260" t="str">
            <v>Playmaker</v>
          </cell>
        </row>
        <row r="261">
          <cell r="B261" t="str">
            <v>Tiny Archibald</v>
          </cell>
          <cell r="S261" t="str">
            <v>All Star Playmaker</v>
          </cell>
        </row>
        <row r="262">
          <cell r="B262" t="str">
            <v>Jeff Judkins</v>
          </cell>
          <cell r="S262" t="str">
            <v>Ignorance</v>
          </cell>
        </row>
        <row r="263">
          <cell r="B263" t="str">
            <v>Billy Ray</v>
          </cell>
          <cell r="S263" t="str">
            <v>Playmaker</v>
          </cell>
        </row>
        <row r="264">
          <cell r="B264" t="str">
            <v>Phil Smith</v>
          </cell>
          <cell r="S264" t="str">
            <v>All Star Post Scorer</v>
          </cell>
        </row>
        <row r="265">
          <cell r="B265" t="str">
            <v>Purvis Short</v>
          </cell>
          <cell r="S265" t="str">
            <v>All Star Post Scorer</v>
          </cell>
        </row>
        <row r="266">
          <cell r="B266" t="str">
            <v>Kent Benson</v>
          </cell>
          <cell r="S266" t="str">
            <v>Rim Protector</v>
          </cell>
        </row>
        <row r="267">
          <cell r="B267" t="str">
            <v>Robert Parish</v>
          </cell>
          <cell r="S267" t="str">
            <v>All Star Big Man</v>
          </cell>
        </row>
        <row r="268">
          <cell r="B268" t="str">
            <v>Bob Dandridge</v>
          </cell>
          <cell r="S268" t="str">
            <v>All Star Post Scorer</v>
          </cell>
        </row>
        <row r="269">
          <cell r="B269" t="str">
            <v>Bob Elliott</v>
          </cell>
          <cell r="S269" t="str">
            <v>Post Scorer</v>
          </cell>
        </row>
        <row r="270">
          <cell r="B270" t="str">
            <v>Reggie Theus</v>
          </cell>
          <cell r="S270" t="str">
            <v>Superstar</v>
          </cell>
        </row>
        <row r="271">
          <cell r="B271" t="str">
            <v>Marty Byrnes</v>
          </cell>
          <cell r="S271" t="str">
            <v>Ignorance</v>
          </cell>
        </row>
        <row r="272">
          <cell r="B272" t="str">
            <v>Major Jones</v>
          </cell>
          <cell r="S272" t="str">
            <v>Post Scorer</v>
          </cell>
        </row>
        <row r="273">
          <cell r="B273" t="str">
            <v>Glen Gondrezick</v>
          </cell>
          <cell r="S273" t="str">
            <v>Playmaker</v>
          </cell>
        </row>
        <row r="274">
          <cell r="B274" t="str">
            <v>Earl Monroe</v>
          </cell>
          <cell r="S274" t="str">
            <v>Ignorance</v>
          </cell>
        </row>
        <row r="275">
          <cell r="B275" t="str">
            <v>Greg Kelser</v>
          </cell>
          <cell r="S275" t="str">
            <v>All Star Post Scorer</v>
          </cell>
        </row>
        <row r="276">
          <cell r="B276" t="str">
            <v>Gus Bailey</v>
          </cell>
          <cell r="S276" t="str">
            <v>Ignorance</v>
          </cell>
        </row>
        <row r="277">
          <cell r="B277" t="str">
            <v>Eric Money</v>
          </cell>
          <cell r="S277" t="str">
            <v>Playmaker</v>
          </cell>
        </row>
        <row r="278">
          <cell r="B278" t="str">
            <v>Ricky Sobers</v>
          </cell>
          <cell r="S278" t="str">
            <v>All Star Playmaker</v>
          </cell>
        </row>
        <row r="279">
          <cell r="B279" t="str">
            <v>Carl Kilpatrick</v>
          </cell>
          <cell r="S279" t="str">
            <v>Ignorance</v>
          </cell>
        </row>
        <row r="280">
          <cell r="B280" t="str">
            <v>Gerald Henderson</v>
          </cell>
          <cell r="S280" t="str">
            <v>Post Scorer</v>
          </cell>
        </row>
        <row r="281">
          <cell r="B281" t="str">
            <v>Eddie Jordan</v>
          </cell>
          <cell r="S281" t="str">
            <v>All Star Playmaker</v>
          </cell>
        </row>
        <row r="282">
          <cell r="B282" t="str">
            <v>Jerome Whitehead</v>
          </cell>
          <cell r="S282" t="str">
            <v>Post Scorer</v>
          </cell>
        </row>
        <row r="283">
          <cell r="B283" t="str">
            <v>Bob Gross</v>
          </cell>
          <cell r="S283" t="str">
            <v>Playmaker</v>
          </cell>
        </row>
        <row r="284">
          <cell r="B284" t="str">
            <v>Mike Dunleavy</v>
          </cell>
          <cell r="S284" t="str">
            <v>Playmaker</v>
          </cell>
        </row>
        <row r="285">
          <cell r="B285" t="str">
            <v>Stan Pietkiewicz</v>
          </cell>
          <cell r="S285" t="str">
            <v>Ignorance</v>
          </cell>
        </row>
        <row r="286">
          <cell r="B286" t="str">
            <v>John Stroud</v>
          </cell>
          <cell r="S286" t="str">
            <v>Ignorance</v>
          </cell>
        </row>
        <row r="287">
          <cell r="B287" t="str">
            <v>Sonny Parker</v>
          </cell>
          <cell r="S287" t="str">
            <v>Post Scorer</v>
          </cell>
        </row>
        <row r="288">
          <cell r="B288" t="str">
            <v>Cedric Maxwell</v>
          </cell>
          <cell r="S288" t="str">
            <v>All Star Post Scorer</v>
          </cell>
        </row>
        <row r="289">
          <cell r="B289" t="str">
            <v>Norm Nixon</v>
          </cell>
          <cell r="S289" t="str">
            <v>All Star Playmaker</v>
          </cell>
        </row>
        <row r="290">
          <cell r="B290" t="str">
            <v>Bill Willoughby</v>
          </cell>
          <cell r="S290" t="str">
            <v>Post Scorer</v>
          </cell>
        </row>
        <row r="291">
          <cell r="B291" t="str">
            <v>Robert Smith</v>
          </cell>
          <cell r="S291" t="str">
            <v>Rim Protector</v>
          </cell>
        </row>
        <row r="292">
          <cell r="B292" t="str">
            <v>Rudy Tomjanovich</v>
          </cell>
          <cell r="S292" t="str">
            <v>Playmaker</v>
          </cell>
        </row>
        <row r="293">
          <cell r="B293" t="str">
            <v>Wes Unseld</v>
          </cell>
          <cell r="S293" t="str">
            <v>Rim Protector</v>
          </cell>
        </row>
        <row r="294">
          <cell r="B294" t="str">
            <v>Johnny Moore</v>
          </cell>
          <cell r="S294" t="str">
            <v>Playmaker</v>
          </cell>
        </row>
        <row r="295">
          <cell r="B295" t="str">
            <v>John Shumate</v>
          </cell>
          <cell r="S295" t="str">
            <v>Playmaker</v>
          </cell>
        </row>
        <row r="296">
          <cell r="B296" t="str">
            <v>Lloyd Walton</v>
          </cell>
          <cell r="S296" t="str">
            <v>Ignorance</v>
          </cell>
        </row>
        <row r="297">
          <cell r="B297" t="str">
            <v>Lorenzo Romar</v>
          </cell>
          <cell r="S297" t="str">
            <v>Ignorance</v>
          </cell>
        </row>
        <row r="298">
          <cell r="B298" t="str">
            <v>Kyle Macy</v>
          </cell>
          <cell r="S298" t="str">
            <v>Playmaker</v>
          </cell>
        </row>
        <row r="299">
          <cell r="B299" t="str">
            <v>Otis Birdsong</v>
          </cell>
          <cell r="S299" t="str">
            <v>Superstar</v>
          </cell>
        </row>
        <row r="300">
          <cell r="B300" t="str">
            <v>Foots Walker</v>
          </cell>
          <cell r="S300" t="str">
            <v>Playmaker</v>
          </cell>
        </row>
        <row r="301">
          <cell r="B301" t="str">
            <v>Jawann Oldham</v>
          </cell>
          <cell r="S301" t="str">
            <v>Ignorance</v>
          </cell>
        </row>
        <row r="302">
          <cell r="B302" t="str">
            <v>Major Jones</v>
          </cell>
          <cell r="S302" t="str">
            <v>Post Scorer</v>
          </cell>
        </row>
        <row r="303">
          <cell r="B303" t="str">
            <v>Ron Davis</v>
          </cell>
          <cell r="S303" t="str">
            <v>Post Scorer</v>
          </cell>
        </row>
        <row r="304">
          <cell r="B304" t="str">
            <v>Tom Burleson</v>
          </cell>
          <cell r="S304" t="str">
            <v>Post Scorer</v>
          </cell>
        </row>
        <row r="305">
          <cell r="B305" t="str">
            <v>Mike Bantom</v>
          </cell>
          <cell r="S305" t="str">
            <v>All Star Post Scorer</v>
          </cell>
        </row>
        <row r="306">
          <cell r="B306" t="str">
            <v>Bill Laimbeer</v>
          </cell>
          <cell r="S306" t="str">
            <v>Rim Protector</v>
          </cell>
        </row>
        <row r="307">
          <cell r="B307" t="str">
            <v>Billy Ray</v>
          </cell>
          <cell r="S307" t="str">
            <v>Playmaker</v>
          </cell>
        </row>
        <row r="308">
          <cell r="B308" t="str">
            <v>Darwin Cook</v>
          </cell>
          <cell r="S308" t="str">
            <v>Playmaker</v>
          </cell>
        </row>
        <row r="309">
          <cell r="B309" t="str">
            <v>Paul Griffin</v>
          </cell>
          <cell r="S309" t="str">
            <v>Playmaker</v>
          </cell>
        </row>
        <row r="310">
          <cell r="B310" t="str">
            <v>Mike Glenn</v>
          </cell>
          <cell r="S310" t="str">
            <v>Sharpshooter</v>
          </cell>
        </row>
        <row r="311">
          <cell r="B311" t="str">
            <v>Tom Abernethy</v>
          </cell>
          <cell r="S311" t="str">
            <v>Ignorance</v>
          </cell>
        </row>
        <row r="312">
          <cell r="B312" t="str">
            <v>Kevin McHale</v>
          </cell>
          <cell r="S312" t="str">
            <v>Rim Protector</v>
          </cell>
        </row>
        <row r="313">
          <cell r="B313" t="str">
            <v>Bob McAdoo</v>
          </cell>
          <cell r="S313" t="str">
            <v>Playmaker</v>
          </cell>
        </row>
        <row r="314">
          <cell r="B314" t="str">
            <v>Bill Cartwright</v>
          </cell>
          <cell r="S314" t="str">
            <v>All Star Post Scorer</v>
          </cell>
        </row>
        <row r="315">
          <cell r="B315" t="str">
            <v>Cliff Robinson</v>
          </cell>
          <cell r="S315" t="str">
            <v>All Star Post Scorer</v>
          </cell>
        </row>
        <row r="316">
          <cell r="B316" t="str">
            <v>Roy Hamilton</v>
          </cell>
          <cell r="S316" t="str">
            <v>Ignorance</v>
          </cell>
        </row>
        <row r="317">
          <cell r="B317" t="str">
            <v>Michael Cooper</v>
          </cell>
          <cell r="S317" t="str">
            <v>Playmaker</v>
          </cell>
        </row>
        <row r="318">
          <cell r="B318" t="str">
            <v>Tom LaGarde</v>
          </cell>
          <cell r="S318" t="str">
            <v>All Star Post Scorer</v>
          </cell>
        </row>
        <row r="319">
          <cell r="B319" t="str">
            <v>Doug Collins</v>
          </cell>
          <cell r="S319" t="str">
            <v>Playmaker</v>
          </cell>
        </row>
        <row r="320">
          <cell r="B320" t="str">
            <v>Wayne Cooper</v>
          </cell>
          <cell r="S320" t="str">
            <v>Rim Protector</v>
          </cell>
        </row>
        <row r="321">
          <cell r="B321" t="str">
            <v>Coby Dietrick</v>
          </cell>
          <cell r="S321" t="str">
            <v>Post Scorer</v>
          </cell>
        </row>
        <row r="322">
          <cell r="B322" t="str">
            <v>Phil Smith</v>
          </cell>
          <cell r="S322" t="str">
            <v>All Star Playmaker</v>
          </cell>
        </row>
        <row r="323">
          <cell r="B323" t="str">
            <v>Clarence Kea</v>
          </cell>
          <cell r="S323" t="str">
            <v>Post Scorer</v>
          </cell>
        </row>
        <row r="324">
          <cell r="B324" t="str">
            <v>Louis Orr</v>
          </cell>
          <cell r="S324" t="str">
            <v>Playmaker</v>
          </cell>
        </row>
        <row r="325">
          <cell r="B325" t="str">
            <v>Scott May</v>
          </cell>
          <cell r="S325" t="str">
            <v>Post Scorer</v>
          </cell>
        </row>
        <row r="326">
          <cell r="B326" t="str">
            <v>Chris Ford</v>
          </cell>
          <cell r="S326" t="str">
            <v>Playmaker</v>
          </cell>
        </row>
        <row r="327">
          <cell r="B327" t="str">
            <v>Joe Barry</v>
          </cell>
          <cell r="S327" t="str">
            <v>All Star Big Man</v>
          </cell>
        </row>
        <row r="328">
          <cell r="B328" t="str">
            <v>Joe Bryant</v>
          </cell>
          <cell r="S328" t="str">
            <v>All Star Post Scorer</v>
          </cell>
        </row>
        <row r="329">
          <cell r="B329" t="str">
            <v>Earl Cureton</v>
          </cell>
          <cell r="S329" t="str">
            <v>Post Scorer</v>
          </cell>
        </row>
        <row r="330">
          <cell r="B330" t="str">
            <v>Quinn Buckner</v>
          </cell>
          <cell r="S330" t="str">
            <v>All Star Playmaker</v>
          </cell>
        </row>
        <row r="331">
          <cell r="B331" t="str">
            <v>George Gervin</v>
          </cell>
          <cell r="S331" t="str">
            <v>Superstar</v>
          </cell>
        </row>
        <row r="332">
          <cell r="B332" t="str">
            <v>John Lucas</v>
          </cell>
          <cell r="S332" t="str">
            <v>All Star Playmaker</v>
          </cell>
        </row>
        <row r="333">
          <cell r="B333" t="str">
            <v>Kermit Washington</v>
          </cell>
          <cell r="S333" t="str">
            <v>All Star Post Scorer</v>
          </cell>
        </row>
        <row r="334">
          <cell r="B334" t="str">
            <v>Robert Reid</v>
          </cell>
          <cell r="S334" t="str">
            <v>All Star Post Scorer</v>
          </cell>
        </row>
        <row r="335">
          <cell r="B335" t="str">
            <v>Kent Benson</v>
          </cell>
          <cell r="S335" t="str">
            <v>All Star Post Scorer</v>
          </cell>
        </row>
        <row r="336">
          <cell r="B336" t="str">
            <v>Keith McCord</v>
          </cell>
          <cell r="S336" t="str">
            <v>Ignorance</v>
          </cell>
        </row>
        <row r="337">
          <cell r="B337" t="str">
            <v>Mark Olberding</v>
          </cell>
          <cell r="S337" t="str">
            <v>All Star Post Scorer</v>
          </cell>
        </row>
        <row r="338">
          <cell r="B338" t="str">
            <v>James Donaldson</v>
          </cell>
          <cell r="S338" t="str">
            <v>Post Scorer</v>
          </cell>
        </row>
        <row r="339">
          <cell r="B339" t="str">
            <v>Junior Bridgeman</v>
          </cell>
          <cell r="S339" t="str">
            <v>All Star Post Scorer</v>
          </cell>
        </row>
        <row r="340">
          <cell r="B340" t="str">
            <v>Austin Carr</v>
          </cell>
          <cell r="S340" t="str">
            <v>Ignorance</v>
          </cell>
        </row>
        <row r="341">
          <cell r="B341" t="str">
            <v>Kareem Abdul-Jabbar</v>
          </cell>
          <cell r="S341" t="str">
            <v>All Star Big Man</v>
          </cell>
        </row>
        <row r="342">
          <cell r="B342" t="str">
            <v>Darrell Griffith</v>
          </cell>
          <cell r="S342" t="str">
            <v>All Star Post Scorer</v>
          </cell>
        </row>
        <row r="343">
          <cell r="B343" t="str">
            <v>Rickey Brown</v>
          </cell>
          <cell r="S343" t="str">
            <v>Post Scorer</v>
          </cell>
        </row>
        <row r="344">
          <cell r="B344" t="str">
            <v>T.R. Dunn</v>
          </cell>
          <cell r="S344" t="str">
            <v>Post Scorer</v>
          </cell>
        </row>
        <row r="345">
          <cell r="B345" t="str">
            <v>Bob Dandridge</v>
          </cell>
          <cell r="S345" t="str">
            <v>Playmaker</v>
          </cell>
        </row>
        <row r="346">
          <cell r="B346" t="str">
            <v>Dwight Jones</v>
          </cell>
          <cell r="S346" t="str">
            <v>Rim Protector</v>
          </cell>
        </row>
        <row r="347">
          <cell r="B347" t="str">
            <v>Cedrick Hordges</v>
          </cell>
          <cell r="S347" t="str">
            <v>Rim Protector</v>
          </cell>
        </row>
        <row r="348">
          <cell r="B348" t="str">
            <v>Kenny Natt</v>
          </cell>
          <cell r="S348" t="str">
            <v>Ignorance</v>
          </cell>
        </row>
        <row r="349">
          <cell r="B349" t="str">
            <v>James Ray</v>
          </cell>
          <cell r="S349" t="str">
            <v>Ignorance</v>
          </cell>
        </row>
        <row r="350">
          <cell r="B350" t="str">
            <v>Mike Woodson</v>
          </cell>
          <cell r="S350" t="str">
            <v>Ignorance</v>
          </cell>
        </row>
        <row r="351">
          <cell r="B351" t="str">
            <v>Ernie Grunfeld</v>
          </cell>
          <cell r="S351" t="str">
            <v>Playmaker</v>
          </cell>
        </row>
        <row r="352">
          <cell r="B352" t="str">
            <v>Reggie Johnson</v>
          </cell>
          <cell r="S352" t="str">
            <v>Rim Protector</v>
          </cell>
        </row>
        <row r="353">
          <cell r="B353" t="str">
            <v>Bob Elliott</v>
          </cell>
          <cell r="S353" t="str">
            <v>Playmaker</v>
          </cell>
        </row>
        <row r="354">
          <cell r="B354" t="str">
            <v>Mike Newlin</v>
          </cell>
          <cell r="S354" t="str">
            <v>Superstar</v>
          </cell>
        </row>
        <row r="355">
          <cell r="B355" t="str">
            <v>Armond Hill</v>
          </cell>
          <cell r="S355" t="str">
            <v>Playmaker</v>
          </cell>
        </row>
        <row r="356">
          <cell r="B356" t="str">
            <v>Ray Williams</v>
          </cell>
          <cell r="S356" t="str">
            <v>All Star Playmaker</v>
          </cell>
        </row>
        <row r="357">
          <cell r="B357" t="str">
            <v>Ricky Sobers</v>
          </cell>
          <cell r="S357" t="str">
            <v>All Star Playmaker</v>
          </cell>
        </row>
        <row r="358">
          <cell r="B358" t="str">
            <v>Kevin Porter</v>
          </cell>
          <cell r="S358" t="str">
            <v>All Star Playmaker</v>
          </cell>
        </row>
        <row r="359">
          <cell r="B359" t="str">
            <v>Mike O'Koren</v>
          </cell>
          <cell r="S359" t="str">
            <v>All Star Post Scorer</v>
          </cell>
        </row>
        <row r="360">
          <cell r="B360" t="str">
            <v>Artis Gilmore</v>
          </cell>
          <cell r="S360" t="str">
            <v>All Star Big Man</v>
          </cell>
        </row>
        <row r="361">
          <cell r="B361" t="str">
            <v>Don Buse</v>
          </cell>
          <cell r="S361" t="str">
            <v>Sharpshooter</v>
          </cell>
        </row>
        <row r="362">
          <cell r="B362" t="str">
            <v>Kim Hughes</v>
          </cell>
          <cell r="S362" t="str">
            <v>Post Scorer</v>
          </cell>
        </row>
        <row r="363">
          <cell r="B363" t="str">
            <v>Ron Boone</v>
          </cell>
          <cell r="S363" t="str">
            <v>Playmaker</v>
          </cell>
        </row>
        <row r="364">
          <cell r="B364" t="str">
            <v>John Johnson</v>
          </cell>
          <cell r="S364" t="str">
            <v>Playmaker</v>
          </cell>
        </row>
        <row r="365">
          <cell r="B365" t="str">
            <v>Carl Nicks</v>
          </cell>
          <cell r="S365" t="str">
            <v>Playmaker</v>
          </cell>
        </row>
        <row r="366">
          <cell r="B366" t="str">
            <v>Kelvin Ransey</v>
          </cell>
          <cell r="S366" t="str">
            <v>All Star Playmaker</v>
          </cell>
        </row>
        <row r="367">
          <cell r="B367" t="str">
            <v>John Roche</v>
          </cell>
          <cell r="S367" t="str">
            <v>Playmaker</v>
          </cell>
        </row>
        <row r="368">
          <cell r="B368" t="str">
            <v>Larry Drew</v>
          </cell>
          <cell r="S368" t="str">
            <v>Playmaker</v>
          </cell>
        </row>
        <row r="369">
          <cell r="B369" t="str">
            <v>Ben Poquette</v>
          </cell>
          <cell r="S369" t="str">
            <v>Rim Protector</v>
          </cell>
        </row>
        <row r="370">
          <cell r="B370" t="str">
            <v>Jim Chones</v>
          </cell>
          <cell r="S370" t="str">
            <v>Rim Protector</v>
          </cell>
        </row>
        <row r="371">
          <cell r="B371" t="str">
            <v>Calvin Murphy</v>
          </cell>
          <cell r="S371" t="str">
            <v>Playmaker</v>
          </cell>
        </row>
        <row r="372">
          <cell r="B372" t="str">
            <v>Bill Robinzine</v>
          </cell>
          <cell r="S372" t="str">
            <v>All Star Post Scorer</v>
          </cell>
        </row>
        <row r="373">
          <cell r="B373" t="str">
            <v>Julius Erving</v>
          </cell>
          <cell r="S373" t="str">
            <v>All Star Big Man</v>
          </cell>
        </row>
        <row r="374">
          <cell r="B374" t="str">
            <v>Mike Mitchell</v>
          </cell>
          <cell r="S374" t="str">
            <v>All Star Post Scorer</v>
          </cell>
        </row>
        <row r="375">
          <cell r="B375" t="str">
            <v>Edmund Lawrence</v>
          </cell>
          <cell r="S375" t="str">
            <v>Ignorance</v>
          </cell>
        </row>
        <row r="376">
          <cell r="B376" t="str">
            <v>Paul Westphal</v>
          </cell>
          <cell r="S376" t="str">
            <v>All Star Playmaker</v>
          </cell>
        </row>
        <row r="377">
          <cell r="B377" t="str">
            <v>Walter Davis</v>
          </cell>
          <cell r="S377" t="str">
            <v>All Star Post Scorer</v>
          </cell>
        </row>
        <row r="378">
          <cell r="B378" t="str">
            <v>Walter Jordan</v>
          </cell>
          <cell r="S378" t="str">
            <v>Ignorance</v>
          </cell>
        </row>
        <row r="379">
          <cell r="B379" t="str">
            <v>Tony Jackson</v>
          </cell>
          <cell r="S379" t="str">
            <v>Ignorance</v>
          </cell>
        </row>
        <row r="380">
          <cell r="B380" t="str">
            <v>Wally Rank</v>
          </cell>
          <cell r="S380" t="str">
            <v>Ignorance</v>
          </cell>
        </row>
        <row r="381">
          <cell r="B381" t="str">
            <v>Mike Bratz</v>
          </cell>
          <cell r="S381" t="str">
            <v>All Star Playmaker</v>
          </cell>
        </row>
        <row r="382">
          <cell r="B382" t="str">
            <v>Craig Shelton</v>
          </cell>
          <cell r="S382" t="str">
            <v>Post Scorer</v>
          </cell>
        </row>
        <row r="383">
          <cell r="B383" t="str">
            <v>Johnny Davis</v>
          </cell>
          <cell r="S383" t="str">
            <v>All Star Playmaker</v>
          </cell>
        </row>
        <row r="384">
          <cell r="B384" t="str">
            <v>John Lambert</v>
          </cell>
          <cell r="S384" t="str">
            <v>Ignorance</v>
          </cell>
        </row>
        <row r="385">
          <cell r="B385" t="str">
            <v>Mychal Thompson</v>
          </cell>
          <cell r="S385" t="str">
            <v>All Star Big Man</v>
          </cell>
        </row>
        <row r="386">
          <cell r="B386" t="str">
            <v>Anthony Roberts</v>
          </cell>
          <cell r="S386" t="str">
            <v>Post Scorer</v>
          </cell>
        </row>
        <row r="387">
          <cell r="B387" t="str">
            <v>Maurice Lucas</v>
          </cell>
          <cell r="S387" t="str">
            <v>All Star Post Scorer</v>
          </cell>
        </row>
        <row r="388">
          <cell r="B388" t="str">
            <v>George McGinnis</v>
          </cell>
          <cell r="S388" t="str">
            <v>All Star Post Scorer</v>
          </cell>
        </row>
        <row r="389">
          <cell r="B389" t="str">
            <v>Keith Herron</v>
          </cell>
          <cell r="S389" t="str">
            <v>Playmaker</v>
          </cell>
        </row>
        <row r="390">
          <cell r="B390" t="str">
            <v>Scott Wedman</v>
          </cell>
          <cell r="S390" t="str">
            <v>All Star Post Scorer</v>
          </cell>
        </row>
        <row r="391">
          <cell r="B391" t="str">
            <v>Rick Robey</v>
          </cell>
          <cell r="S391" t="str">
            <v>Playmaker</v>
          </cell>
        </row>
        <row r="392">
          <cell r="B392" t="str">
            <v>James Hardy</v>
          </cell>
          <cell r="S392" t="str">
            <v>Rim Protector</v>
          </cell>
        </row>
        <row r="393">
          <cell r="B393" t="str">
            <v>Gus Gerard</v>
          </cell>
          <cell r="S393" t="str">
            <v>Post Scorer</v>
          </cell>
        </row>
        <row r="394">
          <cell r="B394" t="str">
            <v>Alex English</v>
          </cell>
          <cell r="S394" t="str">
            <v>Superstar</v>
          </cell>
        </row>
        <row r="395">
          <cell r="B395" t="str">
            <v>Alan Hardy</v>
          </cell>
          <cell r="S395" t="str">
            <v>Ignorance</v>
          </cell>
        </row>
        <row r="396">
          <cell r="B396" t="str">
            <v>World B.</v>
          </cell>
          <cell r="S396" t="str">
            <v>Superstar</v>
          </cell>
        </row>
        <row r="397">
          <cell r="B397" t="str">
            <v>Sam Pellom</v>
          </cell>
          <cell r="S397" t="str">
            <v>Rim Protector</v>
          </cell>
        </row>
        <row r="398">
          <cell r="B398" t="str">
            <v>Bobby Jones</v>
          </cell>
          <cell r="S398" t="str">
            <v>All Star Post Scorer</v>
          </cell>
        </row>
        <row r="399">
          <cell r="B399" t="str">
            <v>Len Elmore</v>
          </cell>
          <cell r="S399" t="str">
            <v>Post Scorer</v>
          </cell>
        </row>
        <row r="400">
          <cell r="B400" t="str">
            <v>Scott Lloyd</v>
          </cell>
          <cell r="S400" t="str">
            <v>Rim Protector</v>
          </cell>
        </row>
        <row r="401">
          <cell r="B401" t="str">
            <v>Monti Davis</v>
          </cell>
          <cell r="S401" t="str">
            <v>Ignorance</v>
          </cell>
        </row>
        <row r="402">
          <cell r="B402" t="str">
            <v>Randy Smith</v>
          </cell>
          <cell r="S402" t="str">
            <v>Playmaker</v>
          </cell>
        </row>
        <row r="403">
          <cell r="B403" t="str">
            <v>Billy Paultz</v>
          </cell>
          <cell r="S403" t="str">
            <v>Rim Protector</v>
          </cell>
        </row>
        <row r="404">
          <cell r="B404" t="str">
            <v>Phil Chenier</v>
          </cell>
          <cell r="S404" t="str">
            <v>Ignorance</v>
          </cell>
        </row>
        <row r="405">
          <cell r="B405" t="str">
            <v>Rich Kelley</v>
          </cell>
          <cell r="S405" t="str">
            <v>Playmaker</v>
          </cell>
        </row>
        <row r="406">
          <cell r="B406" t="str">
            <v>Jim McElroy</v>
          </cell>
          <cell r="S406" t="str">
            <v>Ignorance</v>
          </cell>
        </row>
        <row r="407">
          <cell r="B407" t="str">
            <v>Jim Paxson</v>
          </cell>
          <cell r="S407" t="str">
            <v>All Star Playmaker</v>
          </cell>
        </row>
        <row r="408">
          <cell r="B408" t="str">
            <v>Tree Rollins</v>
          </cell>
          <cell r="S408" t="str">
            <v>Rim Protector</v>
          </cell>
        </row>
        <row r="409">
          <cell r="B409" t="str">
            <v>Billy McKinney</v>
          </cell>
          <cell r="S409" t="str">
            <v>Playmaker</v>
          </cell>
        </row>
        <row r="410">
          <cell r="B410" t="str">
            <v>Don Collins</v>
          </cell>
          <cell r="S410" t="str">
            <v>Playmaker</v>
          </cell>
        </row>
        <row r="411">
          <cell r="B411" t="str">
            <v>Fred Brown</v>
          </cell>
          <cell r="S411" t="str">
            <v>Playmaker</v>
          </cell>
        </row>
        <row r="412">
          <cell r="B412" t="str">
            <v>Michael Wiley</v>
          </cell>
          <cell r="S412" t="str">
            <v>Ignorance</v>
          </cell>
        </row>
        <row r="413">
          <cell r="B413" t="str">
            <v>Jo Jo</v>
          </cell>
          <cell r="S413" t="str">
            <v>Playmaker</v>
          </cell>
        </row>
        <row r="414">
          <cell r="B414" t="str">
            <v>Mike Dunleavy</v>
          </cell>
          <cell r="S414" t="str">
            <v>Playmaker</v>
          </cell>
        </row>
        <row r="415">
          <cell r="B415" t="str">
            <v>Tom Owens</v>
          </cell>
          <cell r="S415" t="str">
            <v>Rim Protector</v>
          </cell>
        </row>
        <row r="416">
          <cell r="B416" t="str">
            <v>Glen Gondrezick</v>
          </cell>
          <cell r="S416" t="str">
            <v>Post Scorer</v>
          </cell>
        </row>
        <row r="417">
          <cell r="B417" t="str">
            <v>Roger Phegley</v>
          </cell>
          <cell r="S417" t="str">
            <v>All Star Post Scorer</v>
          </cell>
        </row>
        <row r="418">
          <cell r="B418" t="str">
            <v>Mark Landsberger</v>
          </cell>
          <cell r="S418" t="str">
            <v>Post Scorer</v>
          </cell>
        </row>
        <row r="419">
          <cell r="B419" t="str">
            <v>Sam Worthen</v>
          </cell>
          <cell r="S419" t="str">
            <v>Post Scorer</v>
          </cell>
        </row>
        <row r="420">
          <cell r="B420" t="str">
            <v>Kenny Carr</v>
          </cell>
          <cell r="S420" t="str">
            <v>All Star Post Scorer</v>
          </cell>
        </row>
        <row r="421">
          <cell r="B421" t="str">
            <v>Clint Richardson</v>
          </cell>
          <cell r="S421" t="str">
            <v>Post Scorer</v>
          </cell>
        </row>
        <row r="422">
          <cell r="B422" t="str">
            <v>Myles Patrick</v>
          </cell>
          <cell r="S422" t="str">
            <v>Ignorance</v>
          </cell>
        </row>
        <row r="423">
          <cell r="B423" t="str">
            <v>Andrew Toney</v>
          </cell>
          <cell r="S423" t="str">
            <v>Playmaker</v>
          </cell>
        </row>
        <row r="424">
          <cell r="B424" t="str">
            <v>Jerry Sichting</v>
          </cell>
          <cell r="S424" t="str">
            <v>Ignorance</v>
          </cell>
        </row>
        <row r="425">
          <cell r="B425" t="str">
            <v>Larry Kenon</v>
          </cell>
          <cell r="S425" t="str">
            <v>All Star Post Scorer</v>
          </cell>
        </row>
        <row r="426">
          <cell r="B426" t="str">
            <v>Gar Heard</v>
          </cell>
          <cell r="S426" t="str">
            <v>Rim Protector</v>
          </cell>
        </row>
        <row r="427">
          <cell r="B427" t="str">
            <v>Don Ford</v>
          </cell>
          <cell r="S427" t="str">
            <v>Post Scorer</v>
          </cell>
        </row>
        <row r="428">
          <cell r="B428" t="str">
            <v>Vinnie Johnson</v>
          </cell>
          <cell r="S428" t="str">
            <v>All Star Post Scorer</v>
          </cell>
        </row>
        <row r="429">
          <cell r="B429" t="str">
            <v>Jeff Cook</v>
          </cell>
          <cell r="S429" t="str">
            <v>Rim Protector</v>
          </cell>
        </row>
        <row r="430">
          <cell r="B430" t="str">
            <v>James Bailey</v>
          </cell>
          <cell r="S430" t="str">
            <v>All Star Big Man</v>
          </cell>
        </row>
        <row r="431">
          <cell r="B431" t="str">
            <v>Brian Winters</v>
          </cell>
          <cell r="S431" t="str">
            <v>Playmaker</v>
          </cell>
        </row>
        <row r="432">
          <cell r="B432" t="str">
            <v>Richard Washington</v>
          </cell>
          <cell r="S432" t="str">
            <v>Rim Protector</v>
          </cell>
        </row>
        <row r="433">
          <cell r="B433" t="str">
            <v>Steve Mix</v>
          </cell>
          <cell r="S433" t="str">
            <v>Playmaker</v>
          </cell>
        </row>
        <row r="434">
          <cell r="B434" t="str">
            <v>Ollie Johnson</v>
          </cell>
          <cell r="S434" t="str">
            <v>Ignorance</v>
          </cell>
        </row>
        <row r="435">
          <cell r="B435" t="str">
            <v>Allen Leavell</v>
          </cell>
          <cell r="S435" t="str">
            <v>Playmaker</v>
          </cell>
        </row>
        <row r="436">
          <cell r="B436" t="str">
            <v>Bernard King</v>
          </cell>
          <cell r="S436" t="str">
            <v>All Star Post Scorer</v>
          </cell>
        </row>
        <row r="437">
          <cell r="B437" t="str">
            <v>Freeman Williams</v>
          </cell>
          <cell r="S437" t="str">
            <v>Playmaker</v>
          </cell>
        </row>
        <row r="438">
          <cell r="B438" t="str">
            <v>John Williamson</v>
          </cell>
          <cell r="S438" t="str">
            <v>Ignorance</v>
          </cell>
        </row>
        <row r="439">
          <cell r="B439" t="str">
            <v>David Thompson</v>
          </cell>
          <cell r="S439" t="str">
            <v>Superstar</v>
          </cell>
        </row>
        <row r="440">
          <cell r="B440" t="str">
            <v>Terry Tyler</v>
          </cell>
          <cell r="S440" t="str">
            <v>All Star Big Man</v>
          </cell>
        </row>
        <row r="441">
          <cell r="B441" t="str">
            <v>Mike Gale</v>
          </cell>
          <cell r="S441" t="str">
            <v>Sharpshooter</v>
          </cell>
        </row>
        <row r="442">
          <cell r="B442" t="str">
            <v>Leon Douglas</v>
          </cell>
          <cell r="S442" t="str">
            <v>Post Scorer</v>
          </cell>
        </row>
        <row r="443">
          <cell r="B443" t="str">
            <v>Lee Johnson</v>
          </cell>
          <cell r="S443" t="str">
            <v>Ignorance</v>
          </cell>
        </row>
        <row r="444">
          <cell r="B444" t="str">
            <v>Butch Carter</v>
          </cell>
          <cell r="S444" t="str">
            <v>Post Scorer</v>
          </cell>
        </row>
        <row r="445">
          <cell r="B445" t="str">
            <v>Henry Bibby</v>
          </cell>
          <cell r="S445" t="str">
            <v>Sharpshooter</v>
          </cell>
        </row>
        <row r="446">
          <cell r="B446" t="str">
            <v>John Drew</v>
          </cell>
          <cell r="S446" t="str">
            <v>Superstar</v>
          </cell>
        </row>
        <row r="447">
          <cell r="B447" t="str">
            <v>Dave Robisch</v>
          </cell>
          <cell r="S447" t="str">
            <v>Rim Protector</v>
          </cell>
        </row>
        <row r="448">
          <cell r="B448" t="str">
            <v>Dave Britton</v>
          </cell>
          <cell r="S448" t="str">
            <v>Ignorance</v>
          </cell>
        </row>
        <row r="449">
          <cell r="B449" t="str">
            <v>Kevin Kunnert</v>
          </cell>
          <cell r="S449" t="str">
            <v>Post Scorer</v>
          </cell>
        </row>
        <row r="450">
          <cell r="B450" t="str">
            <v>Rory Sparrow</v>
          </cell>
          <cell r="S450" t="str">
            <v>Sharpshooter</v>
          </cell>
        </row>
        <row r="451">
          <cell r="B451" t="str">
            <v>Jim Brewer</v>
          </cell>
          <cell r="S451" t="str">
            <v>Post Scorer</v>
          </cell>
        </row>
        <row r="452">
          <cell r="B452" t="str">
            <v>Larry Bird</v>
          </cell>
          <cell r="S452" t="str">
            <v>Superstar</v>
          </cell>
        </row>
        <row r="453">
          <cell r="B453" t="str">
            <v>Kenny Higgs</v>
          </cell>
          <cell r="S453" t="str">
            <v>Playmaker</v>
          </cell>
        </row>
        <row r="454">
          <cell r="B454" t="str">
            <v>Hawkeye Whitney</v>
          </cell>
          <cell r="S454" t="str">
            <v>Playmaker</v>
          </cell>
        </row>
        <row r="455">
          <cell r="B455" t="str">
            <v>Dennis Awtrey</v>
          </cell>
          <cell r="S455" t="str">
            <v>Post Scorer</v>
          </cell>
        </row>
        <row r="456">
          <cell r="B456" t="str">
            <v>Kevin Restani</v>
          </cell>
          <cell r="S456" t="str">
            <v>Post Scorer</v>
          </cell>
        </row>
        <row r="457">
          <cell r="B457" t="str">
            <v>Ron Brewer</v>
          </cell>
          <cell r="S457" t="str">
            <v>Playmaker</v>
          </cell>
        </row>
        <row r="458">
          <cell r="B458" t="str">
            <v>Lowes Moore</v>
          </cell>
          <cell r="S458" t="str">
            <v>Playmaker</v>
          </cell>
        </row>
        <row r="459">
          <cell r="B459" t="str">
            <v>Jacky Dorsey</v>
          </cell>
          <cell r="S459" t="str">
            <v>Ignorance</v>
          </cell>
        </row>
        <row r="460">
          <cell r="B460" t="str">
            <v>Joel Kramer</v>
          </cell>
          <cell r="S460" t="str">
            <v>Post Scorer</v>
          </cell>
        </row>
        <row r="461">
          <cell r="B461" t="str">
            <v>Bill Mayfield</v>
          </cell>
          <cell r="S461" t="str">
            <v>Ignorance</v>
          </cell>
        </row>
        <row r="462">
          <cell r="B462" t="str">
            <v>Sidney Wicks</v>
          </cell>
          <cell r="S462" t="str">
            <v>Rim Protector</v>
          </cell>
        </row>
        <row r="463">
          <cell r="B463" t="str">
            <v>Bob Gross</v>
          </cell>
          <cell r="S463" t="str">
            <v>Playmaker</v>
          </cell>
        </row>
        <row r="464">
          <cell r="B464" t="str">
            <v>Charlie Criss</v>
          </cell>
          <cell r="S464" t="str">
            <v>Playmaker</v>
          </cell>
        </row>
        <row r="465">
          <cell r="B465" t="str">
            <v>Magic Johnson</v>
          </cell>
          <cell r="S465" t="str">
            <v>All Star Playmaker</v>
          </cell>
        </row>
        <row r="466">
          <cell r="B466" t="str">
            <v>Mike Harper</v>
          </cell>
          <cell r="S466" t="str">
            <v>Ignorance</v>
          </cell>
        </row>
        <row r="467">
          <cell r="B467" t="str">
            <v>John Duren</v>
          </cell>
          <cell r="S467" t="str">
            <v>Ignorance</v>
          </cell>
        </row>
        <row r="468">
          <cell r="B468" t="str">
            <v>Rickey Green</v>
          </cell>
          <cell r="S468" t="str">
            <v>Playmaker</v>
          </cell>
        </row>
        <row r="469">
          <cell r="B469" t="str">
            <v>Darryl Dawkins</v>
          </cell>
          <cell r="S469" t="str">
            <v>All Star Big Man</v>
          </cell>
        </row>
        <row r="470">
          <cell r="B470" t="str">
            <v>Allan Bristow</v>
          </cell>
          <cell r="S470" t="str">
            <v>Playmaker</v>
          </cell>
        </row>
        <row r="471">
          <cell r="B471" t="str">
            <v>Jeff Judkins</v>
          </cell>
          <cell r="S471" t="str">
            <v>Ignorance</v>
          </cell>
        </row>
        <row r="472">
          <cell r="B472" t="str">
            <v>Purvis Short</v>
          </cell>
          <cell r="S472" t="str">
            <v>All Star Post Scorer</v>
          </cell>
        </row>
        <row r="473">
          <cell r="B473" t="str">
            <v>Kiki Vandeweghe</v>
          </cell>
          <cell r="S473" t="str">
            <v>Rim Protector</v>
          </cell>
        </row>
        <row r="474">
          <cell r="B474" t="str">
            <v>Geoff Crompton</v>
          </cell>
          <cell r="S474" t="str">
            <v>Ignorance</v>
          </cell>
        </row>
        <row r="475">
          <cell r="B475" t="str">
            <v>Michael Brooks</v>
          </cell>
          <cell r="S475" t="str">
            <v>All Star Post Scorer</v>
          </cell>
        </row>
        <row r="476">
          <cell r="B476" t="str">
            <v>Johnny High</v>
          </cell>
          <cell r="S476" t="str">
            <v>Playmaker</v>
          </cell>
        </row>
        <row r="477">
          <cell r="B477" t="str">
            <v>Mel Bennett</v>
          </cell>
          <cell r="S477" t="str">
            <v>Post Scorer</v>
          </cell>
        </row>
        <row r="478">
          <cell r="B478" t="str">
            <v>Brad Holland</v>
          </cell>
          <cell r="S478" t="str">
            <v>Ignorance</v>
          </cell>
        </row>
        <row r="479">
          <cell r="B479" t="str">
            <v>Clemon Johnson</v>
          </cell>
          <cell r="S479" t="str">
            <v>Rim Protector</v>
          </cell>
        </row>
        <row r="480">
          <cell r="B480" t="str">
            <v>Dan Roundfield</v>
          </cell>
          <cell r="S480" t="str">
            <v>All Star Big Man</v>
          </cell>
        </row>
        <row r="481">
          <cell r="B481" t="str">
            <v>James Silas</v>
          </cell>
          <cell r="S481" t="str">
            <v>All Star Post Scorer</v>
          </cell>
        </row>
        <row r="482">
          <cell r="B482" t="str">
            <v>Edgar Jones</v>
          </cell>
          <cell r="S482" t="str">
            <v>Rim Protector</v>
          </cell>
        </row>
        <row r="483">
          <cell r="B483" t="str">
            <v>Eddie Jordan</v>
          </cell>
          <cell r="S483" t="str">
            <v>Playmaker</v>
          </cell>
        </row>
        <row r="484">
          <cell r="B484" t="str">
            <v>Lionel Hollins</v>
          </cell>
          <cell r="S484" t="str">
            <v>Playmaker</v>
          </cell>
        </row>
        <row r="485">
          <cell r="B485" t="str">
            <v>Frankie Sanders</v>
          </cell>
          <cell r="S485" t="str">
            <v>Ignorance</v>
          </cell>
        </row>
        <row r="486">
          <cell r="B486" t="str">
            <v>Jim Spanarkel</v>
          </cell>
          <cell r="S486" t="str">
            <v>All Star Post Scorer</v>
          </cell>
        </row>
        <row r="487">
          <cell r="B487" t="str">
            <v>DeWayne Scales</v>
          </cell>
          <cell r="S487" t="str">
            <v>Ignorance</v>
          </cell>
        </row>
        <row r="488">
          <cell r="B488" t="str">
            <v>Robert Parish</v>
          </cell>
          <cell r="S488" t="str">
            <v>All Star Big Man</v>
          </cell>
        </row>
        <row r="489">
          <cell r="B489" t="str">
            <v>Ronnie Lester</v>
          </cell>
          <cell r="S489" t="str">
            <v>Ignorance</v>
          </cell>
        </row>
        <row r="490">
          <cell r="B490" t="str">
            <v>Larry Demic</v>
          </cell>
          <cell r="S490" t="str">
            <v>Post Scorer</v>
          </cell>
        </row>
        <row r="491">
          <cell r="B491" t="str">
            <v>Swen Nater</v>
          </cell>
          <cell r="S491" t="str">
            <v>All Star Post Scorer</v>
          </cell>
        </row>
        <row r="492">
          <cell r="B492" t="str">
            <v>Kevin Grevey</v>
          </cell>
          <cell r="S492" t="str">
            <v>All Star Post Scorer</v>
          </cell>
        </row>
        <row r="493">
          <cell r="B493" t="str">
            <v>Joe Meriweather</v>
          </cell>
          <cell r="S493" t="str">
            <v>Rim Protector</v>
          </cell>
        </row>
        <row r="494">
          <cell r="B494" t="str">
            <v>Tony Price</v>
          </cell>
          <cell r="S494" t="str">
            <v>Ignorance</v>
          </cell>
        </row>
        <row r="495">
          <cell r="B495" t="str">
            <v>Moses Malone</v>
          </cell>
          <cell r="S495" t="str">
            <v>All Star Big Man</v>
          </cell>
        </row>
        <row r="496">
          <cell r="B496" t="str">
            <v>Dave Corzine</v>
          </cell>
          <cell r="S496" t="str">
            <v>Rim Protector</v>
          </cell>
        </row>
        <row r="497">
          <cell r="B497" t="str">
            <v>Mitch Kupchak</v>
          </cell>
          <cell r="S497" t="str">
            <v>All Star Post Scorer</v>
          </cell>
        </row>
        <row r="498">
          <cell r="B498" t="str">
            <v>Jan Van</v>
          </cell>
          <cell r="S498" t="str">
            <v>Post Scorer</v>
          </cell>
        </row>
        <row r="499">
          <cell r="B499" t="str">
            <v>Lonnie Shelton</v>
          </cell>
          <cell r="S499" t="str">
            <v>All Star Post Scorer</v>
          </cell>
        </row>
        <row r="500">
          <cell r="B500" t="str">
            <v>Greg Ballard</v>
          </cell>
          <cell r="S500" t="str">
            <v>All Star Post Scorer</v>
          </cell>
        </row>
        <row r="501">
          <cell r="B501" t="str">
            <v>Jack Sikma</v>
          </cell>
          <cell r="S501" t="str">
            <v>All Star Big Man</v>
          </cell>
        </row>
        <row r="502">
          <cell r="B502" t="str">
            <v>Joe Hassett</v>
          </cell>
          <cell r="S502" t="str">
            <v>Sharpshooter</v>
          </cell>
        </row>
        <row r="503">
          <cell r="B503" t="str">
            <v>Marvin Webster</v>
          </cell>
          <cell r="S503" t="str">
            <v>Rim Protector</v>
          </cell>
        </row>
        <row r="504">
          <cell r="B504" t="str">
            <v>Phil Ford</v>
          </cell>
          <cell r="S504" t="str">
            <v>All Star Playmaker</v>
          </cell>
        </row>
        <row r="505">
          <cell r="B505" t="str">
            <v>Dan Issel*</v>
          </cell>
          <cell r="S505" t="str">
            <v>All Star Post Scorer</v>
          </cell>
        </row>
        <row r="506">
          <cell r="B506" t="str">
            <v>Maurice Cheeks</v>
          </cell>
          <cell r="S506" t="str">
            <v>All Star Playmaker</v>
          </cell>
        </row>
        <row r="507">
          <cell r="B507" t="str">
            <v>Ron Lee</v>
          </cell>
          <cell r="S507" t="str">
            <v>Playmaker</v>
          </cell>
        </row>
        <row r="508">
          <cell r="B508" t="str">
            <v>Wayne Robinson</v>
          </cell>
          <cell r="S508" t="str">
            <v>Playmaker</v>
          </cell>
        </row>
        <row r="509">
          <cell r="B509" t="str">
            <v>Bob Lanier</v>
          </cell>
          <cell r="S509" t="str">
            <v>All Star Post Scorer</v>
          </cell>
        </row>
        <row r="510">
          <cell r="B510" t="str">
            <v>Ronnie Valentine</v>
          </cell>
          <cell r="S510" t="str">
            <v>Ignorance</v>
          </cell>
        </row>
        <row r="511">
          <cell r="B511" t="str">
            <v>Ralph Drollinger</v>
          </cell>
          <cell r="S511" t="str">
            <v>Post Scorer</v>
          </cell>
        </row>
        <row r="512">
          <cell r="B512" t="str">
            <v>James Wilkes</v>
          </cell>
          <cell r="S512" t="str">
            <v>Post Scorer</v>
          </cell>
        </row>
        <row r="513">
          <cell r="B513" t="str">
            <v>John Long</v>
          </cell>
          <cell r="S513" t="str">
            <v>All Star Post Scorer</v>
          </cell>
        </row>
        <row r="514">
          <cell r="B514" t="str">
            <v>Elvin Hayes*</v>
          </cell>
          <cell r="S514" t="str">
            <v>All Star Big Man</v>
          </cell>
        </row>
        <row r="515">
          <cell r="B515" t="str">
            <v>Brett Vroman</v>
          </cell>
          <cell r="S515" t="str">
            <v>Post Scorer</v>
          </cell>
        </row>
        <row r="516">
          <cell r="B516" t="str">
            <v>Campy Russell</v>
          </cell>
          <cell r="S516" t="str">
            <v>All Star Post Scorer</v>
          </cell>
        </row>
        <row r="517">
          <cell r="B517" t="str">
            <v>Greg Kelser</v>
          </cell>
          <cell r="S517" t="str">
            <v>All Star Post Scorer</v>
          </cell>
        </row>
        <row r="518">
          <cell r="B518" t="str">
            <v>Wes Matthews</v>
          </cell>
          <cell r="S518" t="str">
            <v>All Star Playmaker</v>
          </cell>
        </row>
        <row r="519">
          <cell r="B519" t="str">
            <v>Calvin Natt</v>
          </cell>
          <cell r="S519" t="str">
            <v>All Star Post Scorer</v>
          </cell>
        </row>
        <row r="520">
          <cell r="B520" t="str">
            <v>Mike Gminski</v>
          </cell>
          <cell r="S520" t="str">
            <v>All Star Big Man</v>
          </cell>
        </row>
        <row r="521">
          <cell r="B521" t="str">
            <v>Calvin Garrett</v>
          </cell>
          <cell r="S521" t="str">
            <v>Playmaker</v>
          </cell>
        </row>
        <row r="522">
          <cell r="B522" t="str">
            <v>Andre McCarter</v>
          </cell>
          <cell r="S522" t="str">
            <v>Ignorance</v>
          </cell>
        </row>
        <row r="523">
          <cell r="B523" t="str">
            <v>Tiny Archibald</v>
          </cell>
          <cell r="S523" t="str">
            <v>All Star Playmaker</v>
          </cell>
        </row>
        <row r="524">
          <cell r="B524" t="str">
            <v>Alvan Adams</v>
          </cell>
          <cell r="S524" t="str">
            <v>All Star Post Scorer</v>
          </cell>
        </row>
        <row r="525">
          <cell r="B525" t="str">
            <v>Dave Greenwood</v>
          </cell>
          <cell r="S525" t="str">
            <v>All Star Big Man</v>
          </cell>
        </row>
        <row r="526">
          <cell r="B526" t="str">
            <v>Tony Fuller</v>
          </cell>
          <cell r="S526" t="str">
            <v>Post Scorer</v>
          </cell>
        </row>
        <row r="527">
          <cell r="B527" t="str">
            <v>Ollie Mack</v>
          </cell>
          <cell r="S527" t="str">
            <v>Playmaker</v>
          </cell>
        </row>
        <row r="528">
          <cell r="B528" t="str">
            <v>Abdul Jeelani</v>
          </cell>
          <cell r="S528" t="str">
            <v>Post Scorer</v>
          </cell>
        </row>
        <row r="529">
          <cell r="B529" t="str">
            <v>Brad Davis</v>
          </cell>
          <cell r="S529" t="str">
            <v>All Star Playmaker</v>
          </cell>
        </row>
        <row r="530">
          <cell r="B530" t="str">
            <v>Reggie King</v>
          </cell>
          <cell r="S530" t="str">
            <v>All Star Post Scorer</v>
          </cell>
        </row>
        <row r="531">
          <cell r="B531" t="str">
            <v>Clifford Ray</v>
          </cell>
          <cell r="S531" t="str">
            <v>Post Scorer</v>
          </cell>
        </row>
        <row r="532">
          <cell r="B532" t="str">
            <v>Steve Hawes</v>
          </cell>
          <cell r="S532" t="str">
            <v>All Star Post Scorer</v>
          </cell>
        </row>
        <row r="533">
          <cell r="B533" t="str">
            <v>Tom Henderson</v>
          </cell>
          <cell r="S533" t="str">
            <v>Playmaker</v>
          </cell>
        </row>
        <row r="534">
          <cell r="B534" t="str">
            <v>Paul Mokeski</v>
          </cell>
          <cell r="S534" t="str">
            <v>Rim Protector</v>
          </cell>
        </row>
        <row r="535">
          <cell r="B535" t="str">
            <v>Terry Duerod</v>
          </cell>
          <cell r="S535" t="str">
            <v>Ignorance</v>
          </cell>
        </row>
        <row r="536">
          <cell r="B536" t="str">
            <v>Reggie Theus</v>
          </cell>
          <cell r="S536" t="str">
            <v>Superstar</v>
          </cell>
        </row>
        <row r="537">
          <cell r="B537" t="str">
            <v>Rick Mahorn</v>
          </cell>
          <cell r="S537" t="str">
            <v>Post Scorer</v>
          </cell>
        </row>
        <row r="538">
          <cell r="B538" t="str">
            <v>Eddie Johnson</v>
          </cell>
          <cell r="S538" t="str">
            <v>All Star Playmaker</v>
          </cell>
        </row>
        <row r="539">
          <cell r="B539" t="str">
            <v>George Johnson</v>
          </cell>
          <cell r="S539" t="str">
            <v>Rim Protector</v>
          </cell>
        </row>
        <row r="540">
          <cell r="B540" t="str">
            <v>Carlos Terry</v>
          </cell>
          <cell r="S540" t="str">
            <v>Playmaker</v>
          </cell>
        </row>
        <row r="541">
          <cell r="B541" t="str">
            <v>Norman Black</v>
          </cell>
          <cell r="S541" t="str">
            <v>Ignorance</v>
          </cell>
        </row>
        <row r="542">
          <cell r="B542" t="str">
            <v>Harvey Catchings</v>
          </cell>
          <cell r="S542" t="str">
            <v>Rim Protector</v>
          </cell>
        </row>
        <row r="543">
          <cell r="B543" t="str">
            <v>Pat Cummings</v>
          </cell>
          <cell r="S543" t="str">
            <v>Post Scorer</v>
          </cell>
        </row>
        <row r="544">
          <cell r="B544" t="str">
            <v>Chad Kinch</v>
          </cell>
          <cell r="S544" t="str">
            <v>Ignorance</v>
          </cell>
        </row>
        <row r="545">
          <cell r="B545" t="str">
            <v>Bob Wilkerson</v>
          </cell>
          <cell r="S545" t="str">
            <v>Playmaker</v>
          </cell>
        </row>
        <row r="546">
          <cell r="B546" t="str">
            <v>Jamaal Wilkes</v>
          </cell>
          <cell r="S546" t="str">
            <v>All Star Post Scorer</v>
          </cell>
        </row>
        <row r="547">
          <cell r="B547" t="str">
            <v>Billy Knight</v>
          </cell>
          <cell r="S547" t="str">
            <v>All Star Post Scorer</v>
          </cell>
        </row>
        <row r="548">
          <cell r="B548" t="str">
            <v>Billy Reid</v>
          </cell>
          <cell r="S548" t="str">
            <v>Post Scorer</v>
          </cell>
        </row>
        <row r="549">
          <cell r="B549" t="str">
            <v>Jerome Whitehead</v>
          </cell>
          <cell r="S549" t="str">
            <v>Post Scorer</v>
          </cell>
        </row>
        <row r="550">
          <cell r="B550" t="str">
            <v>Wally Walker</v>
          </cell>
          <cell r="S550" t="str">
            <v>Playmaker</v>
          </cell>
        </row>
        <row r="551">
          <cell r="B551" t="str">
            <v>Rudy White</v>
          </cell>
          <cell r="S551" t="str">
            <v>Ignorance</v>
          </cell>
        </row>
        <row r="552">
          <cell r="B552" t="str">
            <v>Gerald Henderson</v>
          </cell>
          <cell r="S552" t="str">
            <v>Playmaker</v>
          </cell>
        </row>
        <row r="553">
          <cell r="B553" t="str">
            <v>Sam Lacey</v>
          </cell>
          <cell r="S553" t="str">
            <v>Rim Protector</v>
          </cell>
        </row>
        <row r="554">
          <cell r="B554" t="str">
            <v>Tom McMillen</v>
          </cell>
          <cell r="S554" t="str">
            <v>Post Scorer</v>
          </cell>
        </row>
        <row r="555">
          <cell r="B555" t="str">
            <v>Marty Byrnes</v>
          </cell>
          <cell r="S555" t="str">
            <v>Post Scorer</v>
          </cell>
        </row>
        <row r="556">
          <cell r="B556" t="str">
            <v>Dudley Bradley</v>
          </cell>
          <cell r="S556" t="str">
            <v>Playmaker</v>
          </cell>
        </row>
        <row r="557">
          <cell r="B557" t="str">
            <v>Geoff Huston</v>
          </cell>
          <cell r="S557" t="str">
            <v>Playmaker</v>
          </cell>
        </row>
        <row r="558">
          <cell r="B558" t="str">
            <v>Eric Fernsten</v>
          </cell>
          <cell r="S558" t="str">
            <v>Ignorance</v>
          </cell>
        </row>
        <row r="559">
          <cell r="B559" t="str">
            <v>Larry Wright</v>
          </cell>
          <cell r="S559" t="str">
            <v>Playmaker</v>
          </cell>
        </row>
        <row r="560">
          <cell r="B560" t="str">
            <v>Darrell Allums</v>
          </cell>
          <cell r="S560" t="str">
            <v>Post Scorer</v>
          </cell>
        </row>
        <row r="561">
          <cell r="B561" t="str">
            <v>Truck Robinson</v>
          </cell>
          <cell r="S561" t="str">
            <v>All Star Post Scorer</v>
          </cell>
        </row>
        <row r="562">
          <cell r="B562" t="str">
            <v>Mickey Johnson</v>
          </cell>
          <cell r="S562" t="str">
            <v>All Star Post Scorer</v>
          </cell>
        </row>
        <row r="563">
          <cell r="B563" t="str">
            <v>Larry Smith</v>
          </cell>
          <cell r="S563" t="str">
            <v>Rim Protector</v>
          </cell>
        </row>
        <row r="564">
          <cell r="B564" t="str">
            <v>Mike Evans</v>
          </cell>
          <cell r="S564" t="str">
            <v>Post Scorer</v>
          </cell>
        </row>
        <row r="565">
          <cell r="B565" t="str">
            <v>Dennis Johnson</v>
          </cell>
          <cell r="S565" t="str">
            <v>Superstar</v>
          </cell>
        </row>
        <row r="566">
          <cell r="B566" t="str">
            <v>Adrian Dantley</v>
          </cell>
          <cell r="S566" t="str">
            <v>Superstar</v>
          </cell>
        </row>
        <row r="567">
          <cell r="B567" t="str">
            <v>Jeff Wilkins</v>
          </cell>
          <cell r="S567" t="str">
            <v>Rim Protector</v>
          </cell>
        </row>
        <row r="568">
          <cell r="B568" t="str">
            <v>Marques Johnson</v>
          </cell>
          <cell r="S568" t="str">
            <v>All Star Post Scorer</v>
          </cell>
        </row>
        <row r="569">
          <cell r="B569" t="str">
            <v>Mack Calvin</v>
          </cell>
          <cell r="S569" t="str">
            <v>Ignorance</v>
          </cell>
        </row>
        <row r="570">
          <cell r="B570" t="str">
            <v>Bill Hanzlik</v>
          </cell>
          <cell r="S570" t="str">
            <v>Post Scorer</v>
          </cell>
        </row>
        <row r="571">
          <cell r="B571" t="str">
            <v>Sly Williams</v>
          </cell>
          <cell r="S571" t="str">
            <v>All Star Post Scorer</v>
          </cell>
        </row>
        <row r="572">
          <cell r="B572" t="str">
            <v>Phil Hubbard</v>
          </cell>
          <cell r="S572" t="str">
            <v>All Star Post Scorer</v>
          </cell>
        </row>
        <row r="573">
          <cell r="B573" t="str">
            <v>Sidney Moncrief</v>
          </cell>
          <cell r="S573" t="str">
            <v>All Star Post Scorer</v>
          </cell>
        </row>
        <row r="574">
          <cell r="B574" t="str">
            <v>James Edwards</v>
          </cell>
          <cell r="S574" t="str">
            <v>All Star Big Man</v>
          </cell>
        </row>
        <row r="575">
          <cell r="B575" t="str">
            <v>M.L. Carr</v>
          </cell>
          <cell r="S575" t="str">
            <v>Post Scorer</v>
          </cell>
        </row>
        <row r="576">
          <cell r="B576" t="str">
            <v>Art Collins</v>
          </cell>
          <cell r="S576" t="str">
            <v>Ignorance</v>
          </cell>
        </row>
        <row r="577">
          <cell r="B577" t="str">
            <v>Winford Boynes</v>
          </cell>
          <cell r="S577" t="str">
            <v>Post Scorer</v>
          </cell>
        </row>
        <row r="578">
          <cell r="B578" t="str">
            <v>Brian Taylor</v>
          </cell>
          <cell r="S578" t="str">
            <v>Playmaker</v>
          </cell>
        </row>
        <row r="579">
          <cell r="B579" t="str">
            <v>Dick Miller</v>
          </cell>
          <cell r="S579" t="str">
            <v>Ignorance</v>
          </cell>
        </row>
        <row r="580">
          <cell r="B580" t="str">
            <v>Mike Niles</v>
          </cell>
          <cell r="S580" t="str">
            <v>Ignorance</v>
          </cell>
        </row>
        <row r="581">
          <cell r="B581" t="str">
            <v>Reggie Carter</v>
          </cell>
          <cell r="S581" t="str">
            <v>Ignorance</v>
          </cell>
        </row>
        <row r="582">
          <cell r="B582" t="str">
            <v>Micheal Ray</v>
          </cell>
          <cell r="S582" t="str">
            <v>All Star Playmaker</v>
          </cell>
        </row>
        <row r="583">
          <cell r="B583" t="str">
            <v>Caldwell Jones</v>
          </cell>
          <cell r="S583" t="str">
            <v>Rim Protector</v>
          </cell>
        </row>
        <row r="584">
          <cell r="B584" t="str">
            <v>Alvin Scott</v>
          </cell>
          <cell r="S584" t="str">
            <v>Post Scorer</v>
          </cell>
        </row>
        <row r="585">
          <cell r="B585" t="str">
            <v>Garry Witts</v>
          </cell>
          <cell r="S585" t="str">
            <v>Ignorance</v>
          </cell>
        </row>
        <row r="586">
          <cell r="B586" t="str">
            <v>Jawann Oldham</v>
          </cell>
          <cell r="S586" t="str">
            <v>Ignorance</v>
          </cell>
        </row>
        <row r="587">
          <cell r="B587" t="str">
            <v>Rickey Green</v>
          </cell>
          <cell r="S587" t="str">
            <v>All Star Playmaker</v>
          </cell>
        </row>
        <row r="588">
          <cell r="B588" t="str">
            <v>Jan Van</v>
          </cell>
          <cell r="S588" t="str">
            <v>Ignorance</v>
          </cell>
        </row>
        <row r="589">
          <cell r="B589" t="str">
            <v>Calvin Murphy</v>
          </cell>
          <cell r="S589" t="str">
            <v>Playmaker</v>
          </cell>
        </row>
        <row r="590">
          <cell r="B590" t="str">
            <v>Kermit Washington</v>
          </cell>
          <cell r="S590" t="str">
            <v>Rim Protector</v>
          </cell>
        </row>
        <row r="591">
          <cell r="B591" t="str">
            <v>Ron Davis</v>
          </cell>
          <cell r="S591" t="str">
            <v>Ignorance</v>
          </cell>
        </row>
        <row r="592">
          <cell r="B592" t="str">
            <v>Kelvin Ransey</v>
          </cell>
          <cell r="S592" t="str">
            <v>All Star Playmaker</v>
          </cell>
        </row>
        <row r="593">
          <cell r="B593" t="str">
            <v>Earl Cureton</v>
          </cell>
          <cell r="S593" t="str">
            <v>Post Scorer</v>
          </cell>
        </row>
        <row r="594">
          <cell r="B594" t="str">
            <v>Cedrick Hordges</v>
          </cell>
          <cell r="S594" t="str">
            <v>Post Scorer</v>
          </cell>
        </row>
        <row r="595">
          <cell r="B595" t="str">
            <v>Charles Davis</v>
          </cell>
          <cell r="S595" t="str">
            <v>Post Scorer</v>
          </cell>
        </row>
        <row r="596">
          <cell r="B596" t="str">
            <v>Toby Knight</v>
          </cell>
          <cell r="S596" t="str">
            <v>Post Scorer</v>
          </cell>
        </row>
        <row r="597">
          <cell r="B597" t="str">
            <v>Bobby Cattage</v>
          </cell>
          <cell r="S597" t="str">
            <v>Ignorance</v>
          </cell>
        </row>
        <row r="598">
          <cell r="B598" t="str">
            <v>Kent Benson</v>
          </cell>
          <cell r="S598" t="str">
            <v>All Star Post Scorer</v>
          </cell>
        </row>
        <row r="599">
          <cell r="B599" t="str">
            <v>Truck Robinson</v>
          </cell>
          <cell r="S599" t="str">
            <v>All Star Post Scorer</v>
          </cell>
        </row>
        <row r="600">
          <cell r="B600" t="str">
            <v>Mike Glenn</v>
          </cell>
          <cell r="S600" t="str">
            <v>Post Scorer</v>
          </cell>
        </row>
        <row r="601">
          <cell r="B601" t="str">
            <v>Marques Johnson</v>
          </cell>
          <cell r="S601" t="str">
            <v>All Star Post Scorer</v>
          </cell>
        </row>
        <row r="602">
          <cell r="B602" t="str">
            <v>Lonnie Shelton</v>
          </cell>
          <cell r="S602" t="str">
            <v>All Star Post Scorer</v>
          </cell>
        </row>
        <row r="603">
          <cell r="B603" t="str">
            <v>Jim Brogan</v>
          </cell>
          <cell r="S603" t="str">
            <v>Playmaker</v>
          </cell>
        </row>
        <row r="604">
          <cell r="B604" t="str">
            <v>Alex English</v>
          </cell>
          <cell r="S604" t="str">
            <v>All Star Big Man</v>
          </cell>
        </row>
        <row r="605">
          <cell r="B605" t="str">
            <v>Brad Branson</v>
          </cell>
          <cell r="S605" t="str">
            <v>Post Scorer</v>
          </cell>
        </row>
        <row r="606">
          <cell r="B606" t="str">
            <v>Billy Paultz</v>
          </cell>
          <cell r="S606" t="str">
            <v>Post Scorer</v>
          </cell>
        </row>
        <row r="607">
          <cell r="B607" t="str">
            <v>Danny Schayes</v>
          </cell>
          <cell r="S607" t="str">
            <v>Rim Protector</v>
          </cell>
        </row>
        <row r="608">
          <cell r="B608" t="str">
            <v>Purvis Short</v>
          </cell>
          <cell r="S608" t="str">
            <v>Playmaker</v>
          </cell>
        </row>
        <row r="609">
          <cell r="B609" t="str">
            <v>Jack Sikma</v>
          </cell>
          <cell r="S609" t="str">
            <v>All Star Big Man</v>
          </cell>
        </row>
        <row r="610">
          <cell r="B610" t="str">
            <v>Dudley Bradley</v>
          </cell>
          <cell r="S610" t="str">
            <v>Post Scorer</v>
          </cell>
        </row>
        <row r="611">
          <cell r="B611" t="str">
            <v>Mark Radford</v>
          </cell>
          <cell r="S611" t="str">
            <v>Ignorance</v>
          </cell>
        </row>
        <row r="612">
          <cell r="B612" t="str">
            <v>Marvin Webster</v>
          </cell>
          <cell r="S612" t="str">
            <v>Rim Protector</v>
          </cell>
        </row>
        <row r="613">
          <cell r="B613" t="str">
            <v>Craig Shelton</v>
          </cell>
          <cell r="S613" t="str">
            <v>Ignorance</v>
          </cell>
        </row>
        <row r="614">
          <cell r="B614" t="str">
            <v>Kevin Stacom</v>
          </cell>
          <cell r="S614" t="str">
            <v>Ignorance</v>
          </cell>
        </row>
        <row r="615">
          <cell r="B615" t="str">
            <v>Craig Dykema</v>
          </cell>
          <cell r="S615" t="str">
            <v>Ignorance</v>
          </cell>
        </row>
        <row r="616">
          <cell r="B616" t="str">
            <v>Scott Wedman</v>
          </cell>
          <cell r="S616" t="str">
            <v>All Star Post Scorer</v>
          </cell>
        </row>
        <row r="617">
          <cell r="B617" t="str">
            <v>Magic Johnson</v>
          </cell>
          <cell r="S617" t="str">
            <v>All Star Playmaker</v>
          </cell>
        </row>
        <row r="618">
          <cell r="B618" t="str">
            <v>Franklin Edwards</v>
          </cell>
          <cell r="S618" t="str">
            <v>Ignorance</v>
          </cell>
        </row>
        <row r="619">
          <cell r="B619" t="str">
            <v>Scott May</v>
          </cell>
          <cell r="S619" t="str">
            <v>Playmaker</v>
          </cell>
        </row>
        <row r="620">
          <cell r="B620" t="str">
            <v>Ronnie Lester</v>
          </cell>
          <cell r="S620" t="str">
            <v>Playmaker</v>
          </cell>
        </row>
        <row r="621">
          <cell r="B621" t="str">
            <v>Calvin Garrett</v>
          </cell>
          <cell r="S621" t="str">
            <v>Post Scorer</v>
          </cell>
        </row>
        <row r="622">
          <cell r="B622" t="str">
            <v>Mike Gminski</v>
          </cell>
          <cell r="S622" t="str">
            <v>Post Scorer</v>
          </cell>
        </row>
        <row r="623">
          <cell r="B623" t="str">
            <v>Spencer Haywood</v>
          </cell>
          <cell r="S623" t="str">
            <v>All Star Post Scorer</v>
          </cell>
        </row>
        <row r="624">
          <cell r="B624" t="str">
            <v>Clemon Johnson</v>
          </cell>
          <cell r="S624" t="str">
            <v>Rim Protector</v>
          </cell>
        </row>
        <row r="625">
          <cell r="B625" t="str">
            <v>John McCullough</v>
          </cell>
          <cell r="S625" t="str">
            <v>Ignorance</v>
          </cell>
        </row>
        <row r="626">
          <cell r="B626" t="str">
            <v>Billy Knight</v>
          </cell>
          <cell r="S626" t="str">
            <v>Playmaker</v>
          </cell>
        </row>
        <row r="627">
          <cell r="B627" t="str">
            <v>Richard Washington</v>
          </cell>
          <cell r="S627" t="str">
            <v>Post Scorer</v>
          </cell>
        </row>
        <row r="628">
          <cell r="B628" t="str">
            <v>Hank McDowell</v>
          </cell>
          <cell r="S628" t="str">
            <v>Post Scorer</v>
          </cell>
        </row>
        <row r="629">
          <cell r="B629" t="str">
            <v>Hawkeye Whitney</v>
          </cell>
          <cell r="S629" t="str">
            <v>Ignorance</v>
          </cell>
        </row>
        <row r="630">
          <cell r="B630" t="str">
            <v>Mike Mitchell</v>
          </cell>
          <cell r="S630" t="str">
            <v>All Star Post Scorer</v>
          </cell>
        </row>
        <row r="631">
          <cell r="B631" t="str">
            <v>John Lucas</v>
          </cell>
          <cell r="S631" t="str">
            <v>Playmaker</v>
          </cell>
        </row>
        <row r="632">
          <cell r="B632" t="str">
            <v>Glenn Hagan</v>
          </cell>
          <cell r="S632" t="str">
            <v>Ignorance</v>
          </cell>
        </row>
        <row r="633">
          <cell r="B633" t="str">
            <v>Tom LaGarde</v>
          </cell>
          <cell r="S633" t="str">
            <v>Rim Protector</v>
          </cell>
        </row>
        <row r="634">
          <cell r="B634" t="str">
            <v>Ron Lee</v>
          </cell>
          <cell r="S634" t="str">
            <v>Playmaker</v>
          </cell>
        </row>
        <row r="635">
          <cell r="B635" t="str">
            <v>Jeff Judkins</v>
          </cell>
          <cell r="S635" t="str">
            <v>Ignorance</v>
          </cell>
        </row>
        <row r="636">
          <cell r="B636" t="str">
            <v>Rick Robey</v>
          </cell>
          <cell r="S636" t="str">
            <v>Post Scorer</v>
          </cell>
        </row>
        <row r="637">
          <cell r="B637" t="str">
            <v>Fred Brown</v>
          </cell>
          <cell r="S637" t="str">
            <v>Playmaker</v>
          </cell>
        </row>
        <row r="638">
          <cell r="B638" t="str">
            <v>Jeff Lamp</v>
          </cell>
          <cell r="S638" t="str">
            <v>Ignorance</v>
          </cell>
        </row>
        <row r="639">
          <cell r="B639" t="str">
            <v>Dave Corzine</v>
          </cell>
          <cell r="S639" t="str">
            <v>Rim Protector</v>
          </cell>
        </row>
        <row r="640">
          <cell r="B640" t="str">
            <v>Elvin Hayes*</v>
          </cell>
          <cell r="S640" t="str">
            <v>All Star Big Man</v>
          </cell>
        </row>
        <row r="641">
          <cell r="B641" t="str">
            <v>John Roche</v>
          </cell>
          <cell r="S641" t="str">
            <v>Sharpshooter</v>
          </cell>
        </row>
        <row r="642">
          <cell r="B642" t="str">
            <v>DeWayne Scales</v>
          </cell>
          <cell r="S642" t="str">
            <v>Ignorance</v>
          </cell>
        </row>
        <row r="643">
          <cell r="B643" t="str">
            <v>Julius Erving</v>
          </cell>
          <cell r="S643" t="str">
            <v>All Star Big Man</v>
          </cell>
        </row>
        <row r="644">
          <cell r="B644" t="str">
            <v>Allen Leavell</v>
          </cell>
          <cell r="S644" t="str">
            <v>All Star Playmaker</v>
          </cell>
        </row>
        <row r="645">
          <cell r="B645" t="str">
            <v>James Bailey</v>
          </cell>
          <cell r="S645" t="str">
            <v>Rim Protector</v>
          </cell>
        </row>
        <row r="646">
          <cell r="B646" t="str">
            <v>Brian Taylor</v>
          </cell>
          <cell r="S646" t="str">
            <v>Playmaker</v>
          </cell>
        </row>
        <row r="647">
          <cell r="B647" t="str">
            <v>Jamaal Wilkes</v>
          </cell>
          <cell r="S647" t="str">
            <v>All Star Post Scorer</v>
          </cell>
        </row>
        <row r="648">
          <cell r="B648" t="str">
            <v>Carl Nicks</v>
          </cell>
          <cell r="S648" t="str">
            <v>Post Scorer</v>
          </cell>
        </row>
        <row r="649">
          <cell r="B649" t="str">
            <v>Dwight Jones</v>
          </cell>
          <cell r="S649" t="str">
            <v>Rim Protector</v>
          </cell>
        </row>
        <row r="650">
          <cell r="B650" t="str">
            <v>Kiki Vandeweghe</v>
          </cell>
          <cell r="S650" t="str">
            <v>All Star Post Scorer</v>
          </cell>
        </row>
        <row r="651">
          <cell r="B651" t="str">
            <v>Reggie Theus</v>
          </cell>
          <cell r="S651" t="str">
            <v>All Star Playmaker</v>
          </cell>
        </row>
        <row r="652">
          <cell r="B652" t="str">
            <v>Terry Duerod</v>
          </cell>
          <cell r="S652" t="str">
            <v>Ignorance</v>
          </cell>
        </row>
        <row r="653">
          <cell r="B653" t="str">
            <v>Alvin Scott</v>
          </cell>
          <cell r="S653" t="str">
            <v>Post Scorer</v>
          </cell>
        </row>
        <row r="654">
          <cell r="B654" t="str">
            <v>Johnny Davis</v>
          </cell>
          <cell r="S654" t="str">
            <v>All Star Post Scorer</v>
          </cell>
        </row>
        <row r="655">
          <cell r="B655" t="str">
            <v>Kevin Kunnert</v>
          </cell>
          <cell r="S655" t="str">
            <v>Post Scorer</v>
          </cell>
        </row>
        <row r="656">
          <cell r="B656" t="str">
            <v>Tree Rollins</v>
          </cell>
          <cell r="S656" t="str">
            <v>Rim Protector</v>
          </cell>
        </row>
        <row r="657">
          <cell r="B657" t="str">
            <v>Darwin Cook</v>
          </cell>
          <cell r="S657" t="str">
            <v>Playmaker</v>
          </cell>
        </row>
        <row r="658">
          <cell r="B658" t="str">
            <v>Howard Wood</v>
          </cell>
          <cell r="S658" t="str">
            <v>Ignorance</v>
          </cell>
        </row>
        <row r="659">
          <cell r="B659" t="str">
            <v>Moses Malone</v>
          </cell>
          <cell r="S659" t="str">
            <v>All Star Big Man</v>
          </cell>
        </row>
        <row r="660">
          <cell r="B660" t="str">
            <v>Bill Hanzlik</v>
          </cell>
          <cell r="S660" t="str">
            <v>Playmaker</v>
          </cell>
        </row>
        <row r="661">
          <cell r="B661" t="str">
            <v>Johnny Moore</v>
          </cell>
          <cell r="S661" t="str">
            <v>All Star Playmaker</v>
          </cell>
        </row>
        <row r="662">
          <cell r="B662" t="str">
            <v>Jerome Whitehead</v>
          </cell>
          <cell r="S662" t="str">
            <v>All Star Post Scorer</v>
          </cell>
        </row>
        <row r="663">
          <cell r="B663" t="str">
            <v>Rick Mahorn</v>
          </cell>
          <cell r="S663" t="str">
            <v>All Star Big Man</v>
          </cell>
        </row>
        <row r="664">
          <cell r="B664" t="str">
            <v>Paul Westphal</v>
          </cell>
          <cell r="S664" t="str">
            <v>Playmaker</v>
          </cell>
        </row>
        <row r="665">
          <cell r="B665" t="str">
            <v>Gus Williams</v>
          </cell>
          <cell r="S665" t="str">
            <v>All Star Playmaker</v>
          </cell>
        </row>
        <row r="666">
          <cell r="B666" t="str">
            <v>Bernard King</v>
          </cell>
          <cell r="S666" t="str">
            <v>Superstar</v>
          </cell>
        </row>
        <row r="667">
          <cell r="B667" t="str">
            <v>Robert Smith</v>
          </cell>
          <cell r="S667" t="str">
            <v>Sharpshooter</v>
          </cell>
        </row>
        <row r="668">
          <cell r="B668" t="str">
            <v>Glen Gondrezick</v>
          </cell>
          <cell r="S668" t="str">
            <v>Rim Protector</v>
          </cell>
        </row>
        <row r="669">
          <cell r="B669" t="str">
            <v>Joe Bryant</v>
          </cell>
          <cell r="S669" t="str">
            <v>All Star Post Scorer</v>
          </cell>
        </row>
        <row r="670">
          <cell r="B670" t="str">
            <v>Foots Walker</v>
          </cell>
          <cell r="S670" t="str">
            <v>Playmaker</v>
          </cell>
        </row>
        <row r="671">
          <cell r="B671" t="str">
            <v>Major Jones</v>
          </cell>
          <cell r="S671" t="str">
            <v>Post Scorer</v>
          </cell>
        </row>
        <row r="672">
          <cell r="B672" t="str">
            <v>Larry Drew</v>
          </cell>
          <cell r="S672" t="str">
            <v>Playmaker</v>
          </cell>
        </row>
        <row r="673">
          <cell r="B673" t="str">
            <v>Jerry Sichting</v>
          </cell>
          <cell r="S673" t="str">
            <v>Ignorance</v>
          </cell>
        </row>
        <row r="674">
          <cell r="B674" t="str">
            <v>Joe Cooper</v>
          </cell>
          <cell r="S674" t="str">
            <v>Ignorance</v>
          </cell>
        </row>
        <row r="675">
          <cell r="B675" t="str">
            <v>Calvin Natt</v>
          </cell>
          <cell r="S675" t="str">
            <v>All Star Post Scorer</v>
          </cell>
        </row>
        <row r="676">
          <cell r="B676" t="str">
            <v>Mike Bratz</v>
          </cell>
          <cell r="S676" t="str">
            <v>Playmaker</v>
          </cell>
        </row>
        <row r="677">
          <cell r="B677" t="str">
            <v>Armond Hill</v>
          </cell>
          <cell r="S677" t="str">
            <v>Post Scorer</v>
          </cell>
        </row>
        <row r="678">
          <cell r="B678" t="str">
            <v>Bill Laimbeer</v>
          </cell>
          <cell r="S678" t="str">
            <v>Rim Protector</v>
          </cell>
        </row>
        <row r="679">
          <cell r="B679" t="str">
            <v>Reggie King</v>
          </cell>
          <cell r="S679" t="str">
            <v>All Star Post Scorer</v>
          </cell>
        </row>
        <row r="680">
          <cell r="B680" t="str">
            <v>Gerald Henderson</v>
          </cell>
          <cell r="S680" t="str">
            <v>Playmaker</v>
          </cell>
        </row>
        <row r="681">
          <cell r="B681" t="str">
            <v>Mychal Thompson</v>
          </cell>
          <cell r="S681" t="str">
            <v>All Star Big Man</v>
          </cell>
        </row>
        <row r="682">
          <cell r="B682" t="str">
            <v>Len Elmore</v>
          </cell>
          <cell r="S682" t="str">
            <v>Rim Protector</v>
          </cell>
        </row>
        <row r="683">
          <cell r="B683" t="str">
            <v>Joe Hassett</v>
          </cell>
          <cell r="S683" t="str">
            <v>Sharpshooter</v>
          </cell>
        </row>
        <row r="684">
          <cell r="B684" t="str">
            <v>Al Wood</v>
          </cell>
          <cell r="S684" t="str">
            <v>Playmaker</v>
          </cell>
        </row>
        <row r="685">
          <cell r="B685" t="str">
            <v>Coby Dietrick</v>
          </cell>
          <cell r="S685" t="str">
            <v>Post Scorer</v>
          </cell>
        </row>
        <row r="686">
          <cell r="B686" t="str">
            <v>Jeff Wilkins</v>
          </cell>
          <cell r="S686" t="str">
            <v>Rim Protector</v>
          </cell>
        </row>
        <row r="687">
          <cell r="B687" t="str">
            <v>Frank Johnson</v>
          </cell>
          <cell r="S687" t="str">
            <v>Playmaker</v>
          </cell>
        </row>
        <row r="688">
          <cell r="B688" t="str">
            <v>Kyle Macy</v>
          </cell>
          <cell r="S688" t="str">
            <v>All Star Playmaker</v>
          </cell>
        </row>
        <row r="689">
          <cell r="B689" t="str">
            <v>Mike Woodson</v>
          </cell>
          <cell r="S689" t="str">
            <v>All Star Post Scorer</v>
          </cell>
        </row>
        <row r="690">
          <cell r="B690" t="str">
            <v>Tom Henderson</v>
          </cell>
          <cell r="S690" t="str">
            <v>Playmaker</v>
          </cell>
        </row>
        <row r="691">
          <cell r="B691" t="str">
            <v>Louis Orr</v>
          </cell>
          <cell r="S691" t="str">
            <v>Playmaker</v>
          </cell>
        </row>
        <row r="692">
          <cell r="B692" t="str">
            <v>Kurt Nimphius</v>
          </cell>
          <cell r="S692" t="str">
            <v>Rim Protector</v>
          </cell>
        </row>
        <row r="693">
          <cell r="B693" t="str">
            <v>Rickey Brown</v>
          </cell>
          <cell r="S693" t="str">
            <v>Post Scorer</v>
          </cell>
        </row>
        <row r="694">
          <cell r="B694" t="str">
            <v>Butch Carter</v>
          </cell>
          <cell r="S694" t="str">
            <v>Post Scorer</v>
          </cell>
        </row>
        <row r="695">
          <cell r="B695" t="str">
            <v>Dave Robisch</v>
          </cell>
          <cell r="S695" t="str">
            <v>Playmaker</v>
          </cell>
        </row>
        <row r="696">
          <cell r="B696" t="str">
            <v>Dennis Johnson</v>
          </cell>
          <cell r="S696" t="str">
            <v>Superstar</v>
          </cell>
        </row>
        <row r="697">
          <cell r="B697" t="str">
            <v>Freeman Williams</v>
          </cell>
          <cell r="S697" t="str">
            <v>Playmaker</v>
          </cell>
        </row>
        <row r="698">
          <cell r="B698" t="str">
            <v>Roger Phegley</v>
          </cell>
          <cell r="S698" t="str">
            <v>Post Scorer</v>
          </cell>
        </row>
        <row r="699">
          <cell r="B699" t="str">
            <v>Campy Russell</v>
          </cell>
          <cell r="S699" t="str">
            <v>All Star Post Scorer</v>
          </cell>
        </row>
        <row r="700">
          <cell r="B700" t="str">
            <v>Bob Gross</v>
          </cell>
          <cell r="S700" t="str">
            <v>Playmaker</v>
          </cell>
        </row>
        <row r="701">
          <cell r="B701" t="str">
            <v>James Ray</v>
          </cell>
          <cell r="S701" t="str">
            <v>Ignorance</v>
          </cell>
        </row>
        <row r="702">
          <cell r="B702" t="str">
            <v>Jeff Cook</v>
          </cell>
          <cell r="S702" t="str">
            <v>Post Scorer</v>
          </cell>
        </row>
        <row r="703">
          <cell r="B703" t="str">
            <v>Keith Herron</v>
          </cell>
          <cell r="S703" t="str">
            <v>Ignorance</v>
          </cell>
        </row>
        <row r="704">
          <cell r="B704" t="str">
            <v>Brad Holland</v>
          </cell>
          <cell r="S704" t="str">
            <v>Ignorance</v>
          </cell>
        </row>
        <row r="705">
          <cell r="B705" t="str">
            <v>Jim Smith</v>
          </cell>
          <cell r="S705" t="str">
            <v>Post Scorer</v>
          </cell>
        </row>
        <row r="706">
          <cell r="B706" t="str">
            <v>Walter Davis</v>
          </cell>
          <cell r="S706" t="str">
            <v>Playmaker</v>
          </cell>
        </row>
        <row r="707">
          <cell r="B707" t="str">
            <v>Sam Williams</v>
          </cell>
          <cell r="S707" t="str">
            <v>Rim Protector</v>
          </cell>
        </row>
        <row r="708">
          <cell r="B708" t="str">
            <v>Jeff Ruland</v>
          </cell>
          <cell r="S708" t="str">
            <v>All Star Post Scorer</v>
          </cell>
        </row>
        <row r="709">
          <cell r="B709" t="str">
            <v>Junior Bridgeman</v>
          </cell>
          <cell r="S709" t="str">
            <v>Playmaker</v>
          </cell>
        </row>
        <row r="710">
          <cell r="B710" t="str">
            <v>Danny Ainge</v>
          </cell>
          <cell r="S710" t="str">
            <v>Post Scorer</v>
          </cell>
        </row>
        <row r="711">
          <cell r="B711" t="str">
            <v>Joel Kramer</v>
          </cell>
          <cell r="S711" t="str">
            <v>Ignorance</v>
          </cell>
        </row>
        <row r="712">
          <cell r="B712" t="str">
            <v>Danny Vranes</v>
          </cell>
          <cell r="S712" t="str">
            <v>Post Scorer</v>
          </cell>
        </row>
        <row r="713">
          <cell r="B713" t="str">
            <v>George Gervin</v>
          </cell>
          <cell r="S713" t="str">
            <v>Superstar</v>
          </cell>
        </row>
        <row r="714">
          <cell r="B714" t="str">
            <v>Clint Richardson</v>
          </cell>
          <cell r="S714" t="str">
            <v>Post Scorer</v>
          </cell>
        </row>
        <row r="715">
          <cell r="B715" t="str">
            <v>Mickey Dillard</v>
          </cell>
          <cell r="S715" t="str">
            <v>Ignorance</v>
          </cell>
        </row>
        <row r="716">
          <cell r="B716" t="str">
            <v>Lionel Hollins</v>
          </cell>
          <cell r="S716" t="str">
            <v>Playmaker</v>
          </cell>
        </row>
        <row r="717">
          <cell r="B717" t="str">
            <v>Orlando Woolridge</v>
          </cell>
          <cell r="S717" t="str">
            <v>Post Scorer</v>
          </cell>
        </row>
        <row r="718">
          <cell r="B718" t="str">
            <v>Bobby Jones</v>
          </cell>
          <cell r="S718" t="str">
            <v>All Star Post Scorer</v>
          </cell>
        </row>
        <row r="719">
          <cell r="B719" t="str">
            <v>Steve Hawes</v>
          </cell>
          <cell r="S719" t="str">
            <v>Rim Protector</v>
          </cell>
        </row>
        <row r="720">
          <cell r="B720" t="str">
            <v>Steve Hayes</v>
          </cell>
          <cell r="S720" t="str">
            <v>Post Scorer</v>
          </cell>
        </row>
        <row r="721">
          <cell r="B721" t="str">
            <v>Dennis Awtrey</v>
          </cell>
          <cell r="S721" t="str">
            <v>Post Scorer</v>
          </cell>
        </row>
        <row r="722">
          <cell r="B722" t="str">
            <v>Mike Newlin</v>
          </cell>
          <cell r="S722" t="str">
            <v>Playmaker</v>
          </cell>
        </row>
        <row r="723">
          <cell r="B723" t="str">
            <v>Clarence Kea</v>
          </cell>
          <cell r="S723" t="str">
            <v>Ignorance</v>
          </cell>
        </row>
        <row r="724">
          <cell r="B724" t="str">
            <v>Kenny Dennard</v>
          </cell>
          <cell r="S724" t="str">
            <v>Playmaker</v>
          </cell>
        </row>
        <row r="725">
          <cell r="B725" t="str">
            <v>Randy Smith</v>
          </cell>
          <cell r="S725" t="str">
            <v>Playmaker</v>
          </cell>
        </row>
        <row r="726">
          <cell r="B726" t="str">
            <v>Mike Bantom</v>
          </cell>
          <cell r="S726" t="str">
            <v>Rim Protector</v>
          </cell>
        </row>
        <row r="727">
          <cell r="B727" t="str">
            <v>Mark Olberding</v>
          </cell>
          <cell r="S727" t="str">
            <v>All Star Post Scorer</v>
          </cell>
        </row>
        <row r="728">
          <cell r="B728" t="str">
            <v>Lowes Moore</v>
          </cell>
          <cell r="S728" t="str">
            <v>Playmaker</v>
          </cell>
        </row>
        <row r="729">
          <cell r="B729" t="str">
            <v>Alton Lister</v>
          </cell>
          <cell r="S729" t="str">
            <v>Rim Protector</v>
          </cell>
        </row>
        <row r="730">
          <cell r="B730" t="str">
            <v>Leon Douglas</v>
          </cell>
          <cell r="S730" t="str">
            <v>Post Scorer</v>
          </cell>
        </row>
        <row r="731">
          <cell r="B731" t="str">
            <v>John Johnson</v>
          </cell>
          <cell r="S731" t="str">
            <v>Post Scorer</v>
          </cell>
        </row>
        <row r="732">
          <cell r="B732" t="str">
            <v>Mickey Johnson</v>
          </cell>
          <cell r="S732" t="str">
            <v>All Star Post Scorer</v>
          </cell>
        </row>
        <row r="733">
          <cell r="B733" t="str">
            <v>Ricky Sobers</v>
          </cell>
          <cell r="S733" t="str">
            <v>Playmaker</v>
          </cell>
        </row>
        <row r="734">
          <cell r="B734" t="str">
            <v>Kevin Grevey</v>
          </cell>
          <cell r="S734" t="str">
            <v>Playmaker</v>
          </cell>
        </row>
        <row r="735">
          <cell r="B735" t="str">
            <v>Bob McAdoo</v>
          </cell>
          <cell r="S735" t="str">
            <v>Rim Protector</v>
          </cell>
        </row>
        <row r="736">
          <cell r="B736" t="str">
            <v>Alvan Adams</v>
          </cell>
          <cell r="S736" t="str">
            <v>All Star Post Scorer</v>
          </cell>
        </row>
        <row r="737">
          <cell r="B737" t="str">
            <v>Maurice Cheeks</v>
          </cell>
          <cell r="S737" t="str">
            <v>All Star Playmaker</v>
          </cell>
        </row>
        <row r="738">
          <cell r="B738" t="str">
            <v>Ron Brewer</v>
          </cell>
          <cell r="S738" t="str">
            <v>All Star Post Scorer</v>
          </cell>
        </row>
        <row r="739">
          <cell r="B739" t="str">
            <v>Dave Greenwood</v>
          </cell>
          <cell r="S739" t="str">
            <v>All Star Post Scorer</v>
          </cell>
        </row>
        <row r="740">
          <cell r="B740" t="str">
            <v>Mike Evans</v>
          </cell>
          <cell r="S740" t="str">
            <v>Post Scorer</v>
          </cell>
        </row>
        <row r="741">
          <cell r="B741" t="str">
            <v>World B.</v>
          </cell>
          <cell r="S741" t="str">
            <v>Superstar</v>
          </cell>
        </row>
        <row r="742">
          <cell r="B742" t="str">
            <v>Jim Chones</v>
          </cell>
          <cell r="S742" t="str">
            <v>Post Scorer</v>
          </cell>
        </row>
        <row r="743">
          <cell r="B743" t="str">
            <v>David Thompson</v>
          </cell>
          <cell r="S743" t="str">
            <v>All Star Post Scorer</v>
          </cell>
        </row>
        <row r="744">
          <cell r="B744" t="str">
            <v>Mike McGee</v>
          </cell>
          <cell r="S744" t="str">
            <v>Ignorance</v>
          </cell>
        </row>
        <row r="745">
          <cell r="B745" t="str">
            <v>David Burns</v>
          </cell>
          <cell r="S745" t="str">
            <v>Ignorance</v>
          </cell>
        </row>
        <row r="746">
          <cell r="B746" t="str">
            <v>Maurice Lucas</v>
          </cell>
          <cell r="S746" t="str">
            <v>All Star Post Scorer</v>
          </cell>
        </row>
        <row r="747">
          <cell r="B747" t="str">
            <v>Ray Blume</v>
          </cell>
          <cell r="S747" t="str">
            <v>Ignorance</v>
          </cell>
        </row>
        <row r="748">
          <cell r="B748" t="str">
            <v>Eric Fernsten</v>
          </cell>
          <cell r="S748" t="str">
            <v>Ignorance</v>
          </cell>
        </row>
        <row r="749">
          <cell r="B749" t="str">
            <v>Mark Landsberger</v>
          </cell>
          <cell r="S749" t="str">
            <v>Post Scorer</v>
          </cell>
        </row>
        <row r="750">
          <cell r="B750" t="str">
            <v>Reggie Johnson</v>
          </cell>
          <cell r="S750" t="str">
            <v>Rim Protector</v>
          </cell>
        </row>
        <row r="751">
          <cell r="B751" t="str">
            <v>James Edwards</v>
          </cell>
          <cell r="S751" t="str">
            <v>All Star Big Man</v>
          </cell>
        </row>
        <row r="752">
          <cell r="B752" t="str">
            <v>Andrew Toney</v>
          </cell>
          <cell r="S752" t="str">
            <v>All Star Post Scorer</v>
          </cell>
        </row>
        <row r="753">
          <cell r="B753" t="str">
            <v>Bill Cartwright</v>
          </cell>
          <cell r="S753" t="str">
            <v>All Star Post Scorer</v>
          </cell>
        </row>
        <row r="754">
          <cell r="B754" t="str">
            <v>Elston Turner</v>
          </cell>
          <cell r="S754" t="str">
            <v>Playmaker</v>
          </cell>
        </row>
        <row r="755">
          <cell r="B755" t="str">
            <v>Allan Bristow</v>
          </cell>
          <cell r="S755" t="str">
            <v>Playmaker</v>
          </cell>
        </row>
        <row r="756">
          <cell r="B756" t="str">
            <v>Tiny Archibald</v>
          </cell>
          <cell r="S756" t="str">
            <v>All Star Playmaker</v>
          </cell>
        </row>
        <row r="757">
          <cell r="B757" t="str">
            <v>Dan Roundfield</v>
          </cell>
          <cell r="S757" t="str">
            <v>All Star Big Man</v>
          </cell>
        </row>
        <row r="758">
          <cell r="B758" t="str">
            <v>Robert Parish</v>
          </cell>
          <cell r="S758" t="str">
            <v>All Star Big Man</v>
          </cell>
        </row>
        <row r="759">
          <cell r="B759" t="str">
            <v>Artis Gilmore</v>
          </cell>
          <cell r="S759" t="str">
            <v>All Star Big Man</v>
          </cell>
        </row>
        <row r="760">
          <cell r="B760" t="str">
            <v>Lewis Lloyd</v>
          </cell>
          <cell r="S760" t="str">
            <v>Ignorance</v>
          </cell>
        </row>
        <row r="761">
          <cell r="B761" t="str">
            <v>Ray Tolbert</v>
          </cell>
          <cell r="S761" t="str">
            <v>Ignorance</v>
          </cell>
        </row>
        <row r="762">
          <cell r="B762" t="str">
            <v>Joe Meriweather</v>
          </cell>
          <cell r="S762" t="str">
            <v>Rim Protector</v>
          </cell>
        </row>
        <row r="763">
          <cell r="B763" t="str">
            <v>John Douglas</v>
          </cell>
          <cell r="S763" t="str">
            <v>Playmaker</v>
          </cell>
        </row>
        <row r="764">
          <cell r="B764" t="str">
            <v>Mike O'Koren</v>
          </cell>
          <cell r="S764" t="str">
            <v>Playmaker</v>
          </cell>
        </row>
        <row r="765">
          <cell r="B765" t="str">
            <v>Rudy Macklin</v>
          </cell>
          <cell r="S765" t="str">
            <v>Post Scorer</v>
          </cell>
        </row>
        <row r="766">
          <cell r="B766" t="str">
            <v>Quinn Buckner</v>
          </cell>
          <cell r="S766" t="str">
            <v>All Star Playmaker</v>
          </cell>
        </row>
        <row r="767">
          <cell r="B767" t="str">
            <v>Steve Johnson</v>
          </cell>
          <cell r="S767" t="str">
            <v>Rim Protector</v>
          </cell>
        </row>
        <row r="768">
          <cell r="B768" t="str">
            <v>Rich Yonakor</v>
          </cell>
          <cell r="S768" t="str">
            <v>Ignorance</v>
          </cell>
        </row>
        <row r="769">
          <cell r="B769" t="str">
            <v>Mitch Kupchak</v>
          </cell>
          <cell r="S769" t="str">
            <v>All Star Post Scorer</v>
          </cell>
        </row>
        <row r="770">
          <cell r="B770" t="str">
            <v>Darrell Griffith</v>
          </cell>
          <cell r="S770" t="str">
            <v>All Star Post Scorer</v>
          </cell>
        </row>
        <row r="771">
          <cell r="B771" t="str">
            <v>Clay Johnson</v>
          </cell>
          <cell r="S771" t="str">
            <v>Post Scorer</v>
          </cell>
        </row>
        <row r="772">
          <cell r="B772" t="str">
            <v>Greg Ballard</v>
          </cell>
          <cell r="S772" t="str">
            <v>All Star Post Scorer</v>
          </cell>
        </row>
        <row r="773">
          <cell r="B773" t="str">
            <v>Charlie Criss</v>
          </cell>
          <cell r="S773" t="str">
            <v>Playmaker</v>
          </cell>
        </row>
        <row r="774">
          <cell r="B774" t="str">
            <v>M.L. Carr</v>
          </cell>
          <cell r="S774" t="str">
            <v>Playmaker</v>
          </cell>
        </row>
        <row r="775">
          <cell r="B775" t="str">
            <v>T.R. Dunn</v>
          </cell>
          <cell r="S775" t="str">
            <v>Playmaker</v>
          </cell>
        </row>
        <row r="776">
          <cell r="B776" t="str">
            <v>Swen Nater</v>
          </cell>
          <cell r="S776" t="str">
            <v>All Star Post Scorer</v>
          </cell>
        </row>
        <row r="777">
          <cell r="B777" t="str">
            <v>Mike Dunleavy</v>
          </cell>
          <cell r="S777" t="str">
            <v>Sharpshooter</v>
          </cell>
        </row>
        <row r="778">
          <cell r="B778" t="str">
            <v>Jay Vincent</v>
          </cell>
          <cell r="S778" t="str">
            <v>All Star Post Scorer</v>
          </cell>
        </row>
        <row r="779">
          <cell r="B779" t="str">
            <v>Roger Burkman</v>
          </cell>
          <cell r="S779" t="str">
            <v>Ignorance</v>
          </cell>
        </row>
        <row r="780">
          <cell r="B780" t="str">
            <v>Geoff Crompton</v>
          </cell>
          <cell r="S780" t="str">
            <v>Ignorance</v>
          </cell>
        </row>
        <row r="781">
          <cell r="B781" t="str">
            <v>Cedric Maxwell</v>
          </cell>
          <cell r="S781" t="str">
            <v>All Star Post Scorer</v>
          </cell>
        </row>
        <row r="782">
          <cell r="B782" t="str">
            <v>James Hardy</v>
          </cell>
          <cell r="S782" t="str">
            <v>Rim Protector</v>
          </cell>
        </row>
        <row r="783">
          <cell r="B783" t="str">
            <v>Ben Poquette</v>
          </cell>
          <cell r="S783" t="str">
            <v>Rim Protector</v>
          </cell>
        </row>
        <row r="784">
          <cell r="B784" t="str">
            <v>Paul Mokeski</v>
          </cell>
          <cell r="S784" t="str">
            <v>Post Scorer</v>
          </cell>
        </row>
        <row r="785">
          <cell r="B785" t="str">
            <v>Mark Aguirre</v>
          </cell>
          <cell r="S785" t="str">
            <v>All Star Post Scorer</v>
          </cell>
        </row>
        <row r="786">
          <cell r="B786" t="str">
            <v>Reggie Carter</v>
          </cell>
          <cell r="S786" t="str">
            <v>Post Scorer</v>
          </cell>
        </row>
        <row r="787">
          <cell r="B787" t="str">
            <v>Sonny Parker</v>
          </cell>
          <cell r="S787" t="str">
            <v>Post Scorer</v>
          </cell>
        </row>
        <row r="788">
          <cell r="B788" t="str">
            <v>Ed Rains</v>
          </cell>
          <cell r="S788" t="str">
            <v>Ignorance</v>
          </cell>
        </row>
        <row r="789">
          <cell r="B789" t="str">
            <v>Larry Demic</v>
          </cell>
          <cell r="S789" t="str">
            <v>Ignorance</v>
          </cell>
        </row>
        <row r="790">
          <cell r="B790" t="str">
            <v>Buck Williams</v>
          </cell>
          <cell r="S790" t="str">
            <v>All Star Big Man</v>
          </cell>
        </row>
        <row r="791">
          <cell r="B791" t="str">
            <v>Michael Brooks</v>
          </cell>
          <cell r="S791" t="str">
            <v>All Star Post Scorer</v>
          </cell>
        </row>
        <row r="792">
          <cell r="B792" t="str">
            <v>Michael Wiley</v>
          </cell>
          <cell r="S792" t="str">
            <v>Post Scorer</v>
          </cell>
        </row>
        <row r="793">
          <cell r="B793" t="str">
            <v>Cliff Robinson</v>
          </cell>
          <cell r="S793" t="str">
            <v>All Star Big Man</v>
          </cell>
        </row>
        <row r="794">
          <cell r="B794" t="str">
            <v>Kenny Higgs</v>
          </cell>
          <cell r="S794" t="str">
            <v>Playmaker</v>
          </cell>
        </row>
        <row r="795">
          <cell r="B795" t="str">
            <v>Ollie Johnson</v>
          </cell>
          <cell r="S795" t="str">
            <v>Ignorance</v>
          </cell>
        </row>
        <row r="796">
          <cell r="B796" t="str">
            <v>Tom McMillen</v>
          </cell>
          <cell r="S796" t="str">
            <v>Rim Protector</v>
          </cell>
        </row>
        <row r="797">
          <cell r="B797" t="str">
            <v>Eddie Jordan</v>
          </cell>
          <cell r="S797" t="str">
            <v>Sharpshooter</v>
          </cell>
        </row>
        <row r="798">
          <cell r="B798" t="str">
            <v>Alan Hardy</v>
          </cell>
          <cell r="S798" t="str">
            <v>Ignorance</v>
          </cell>
        </row>
        <row r="799">
          <cell r="B799" t="str">
            <v>Sly Williams</v>
          </cell>
          <cell r="S799" t="str">
            <v>Playmaker</v>
          </cell>
        </row>
        <row r="800">
          <cell r="B800" t="str">
            <v>Mike Harper</v>
          </cell>
          <cell r="S800" t="str">
            <v>Rim Protector</v>
          </cell>
        </row>
        <row r="801">
          <cell r="B801" t="str">
            <v>Vinnie Johnson</v>
          </cell>
          <cell r="S801" t="str">
            <v>Playmaker</v>
          </cell>
        </row>
        <row r="802">
          <cell r="B802" t="str">
            <v>Paul Griffin</v>
          </cell>
          <cell r="S802" t="str">
            <v>Playmaker</v>
          </cell>
        </row>
        <row r="803">
          <cell r="B803" t="str">
            <v>Adrian Dantley</v>
          </cell>
          <cell r="S803" t="str">
            <v>Superstar</v>
          </cell>
        </row>
        <row r="804">
          <cell r="B804" t="str">
            <v>Scott Lloyd</v>
          </cell>
          <cell r="S804" t="str">
            <v>Post Scorer</v>
          </cell>
        </row>
        <row r="805">
          <cell r="B805" t="str">
            <v>Terry Tyler</v>
          </cell>
          <cell r="S805" t="str">
            <v>Rim Protector</v>
          </cell>
        </row>
        <row r="806">
          <cell r="B806" t="str">
            <v>Charles Bradley</v>
          </cell>
          <cell r="S806" t="str">
            <v>Ignorance</v>
          </cell>
        </row>
        <row r="807">
          <cell r="B807" t="str">
            <v>Darnell Valentine</v>
          </cell>
          <cell r="S807" t="str">
            <v>Playmaker</v>
          </cell>
        </row>
        <row r="808">
          <cell r="B808" t="str">
            <v>Chris Ford</v>
          </cell>
          <cell r="S808" t="str">
            <v>Sharpshooter</v>
          </cell>
        </row>
        <row r="809">
          <cell r="B809" t="str">
            <v>Kareem Abdul-Jabbar</v>
          </cell>
          <cell r="S809" t="str">
            <v>All Star Big Man</v>
          </cell>
        </row>
        <row r="810">
          <cell r="B810" t="str">
            <v>Tom Chambers</v>
          </cell>
          <cell r="S810" t="str">
            <v>All Star Post Scorer</v>
          </cell>
        </row>
        <row r="811">
          <cell r="B811" t="str">
            <v>Hollis Copeland</v>
          </cell>
          <cell r="S811" t="str">
            <v>Ignorance</v>
          </cell>
        </row>
        <row r="812">
          <cell r="B812" t="str">
            <v>Greg Kelser</v>
          </cell>
          <cell r="S812" t="str">
            <v>Post Scorer</v>
          </cell>
        </row>
        <row r="813">
          <cell r="B813" t="str">
            <v>George Johnson</v>
          </cell>
          <cell r="S813" t="str">
            <v>Rim Protector</v>
          </cell>
        </row>
        <row r="814">
          <cell r="B814" t="str">
            <v>Lorenzo Romar</v>
          </cell>
          <cell r="S814" t="str">
            <v>Sharpshooter</v>
          </cell>
        </row>
        <row r="815">
          <cell r="B815" t="str">
            <v>Kevin McKenna</v>
          </cell>
          <cell r="S815" t="str">
            <v>Ignorance</v>
          </cell>
        </row>
        <row r="816">
          <cell r="B816" t="str">
            <v>Sam Lacey</v>
          </cell>
          <cell r="S816" t="str">
            <v>Post Scorer</v>
          </cell>
        </row>
        <row r="817">
          <cell r="B817" t="str">
            <v>James Donaldson</v>
          </cell>
          <cell r="S817" t="str">
            <v>Rim Protector</v>
          </cell>
        </row>
        <row r="818">
          <cell r="B818" t="str">
            <v>Rory Sparrow</v>
          </cell>
          <cell r="S818" t="str">
            <v>Playmaker</v>
          </cell>
        </row>
        <row r="819">
          <cell r="B819" t="str">
            <v>Don Collins</v>
          </cell>
          <cell r="S819" t="str">
            <v>Playmaker</v>
          </cell>
        </row>
        <row r="820">
          <cell r="B820" t="str">
            <v>Larry Smith</v>
          </cell>
          <cell r="S820" t="str">
            <v>Rim Protector</v>
          </cell>
        </row>
        <row r="821">
          <cell r="B821" t="str">
            <v>Petur Gudmundsson</v>
          </cell>
          <cell r="S821" t="str">
            <v>Post Scorer</v>
          </cell>
        </row>
        <row r="822">
          <cell r="B822" t="str">
            <v>Wayne Cooper</v>
          </cell>
          <cell r="S822" t="str">
            <v>Rim Protector</v>
          </cell>
        </row>
        <row r="823">
          <cell r="B823" t="str">
            <v>Robert Reid</v>
          </cell>
          <cell r="S823" t="str">
            <v>All Star Post Scorer</v>
          </cell>
        </row>
        <row r="824">
          <cell r="B824" t="str">
            <v>Wes Matthews</v>
          </cell>
          <cell r="S824" t="str">
            <v>Playmaker</v>
          </cell>
        </row>
        <row r="825">
          <cell r="B825" t="str">
            <v>Rich Kelley</v>
          </cell>
          <cell r="S825" t="str">
            <v>Rim Protector</v>
          </cell>
        </row>
        <row r="826">
          <cell r="B826" t="str">
            <v>Pete Verhoeven</v>
          </cell>
          <cell r="S826" t="str">
            <v>Post Scorer</v>
          </cell>
        </row>
        <row r="827">
          <cell r="B827" t="str">
            <v>Sam Worthen</v>
          </cell>
          <cell r="S827" t="str">
            <v>Ignorance</v>
          </cell>
        </row>
        <row r="828">
          <cell r="B828" t="str">
            <v>Kenny Carr</v>
          </cell>
          <cell r="S828" t="str">
            <v>All Star Post Scorer</v>
          </cell>
        </row>
        <row r="829">
          <cell r="B829" t="str">
            <v>Alex Bradley</v>
          </cell>
          <cell r="S829" t="str">
            <v>Ignorance</v>
          </cell>
        </row>
        <row r="830">
          <cell r="B830" t="str">
            <v>Pat Cummings</v>
          </cell>
          <cell r="S830" t="str">
            <v>Post Scorer</v>
          </cell>
        </row>
        <row r="831">
          <cell r="B831" t="str">
            <v>Larry Spriggs</v>
          </cell>
          <cell r="S831" t="str">
            <v>Post Scorer</v>
          </cell>
        </row>
        <row r="832">
          <cell r="B832" t="str">
            <v>Ray Williams</v>
          </cell>
          <cell r="S832" t="str">
            <v>All Star Playmaker</v>
          </cell>
        </row>
        <row r="833">
          <cell r="B833" t="str">
            <v>Caldwell Jones</v>
          </cell>
          <cell r="S833" t="str">
            <v>Rim Protector</v>
          </cell>
        </row>
        <row r="834">
          <cell r="B834" t="str">
            <v>John Drew</v>
          </cell>
          <cell r="S834" t="str">
            <v>All Star Post Scorer</v>
          </cell>
        </row>
        <row r="835">
          <cell r="B835" t="str">
            <v>Bill Willoughby</v>
          </cell>
          <cell r="S835" t="str">
            <v>Post Scorer</v>
          </cell>
        </row>
        <row r="836">
          <cell r="B836" t="str">
            <v>Ernie Grunfeld</v>
          </cell>
          <cell r="S836" t="str">
            <v>Playmaker</v>
          </cell>
        </row>
        <row r="837">
          <cell r="B837" t="str">
            <v>Kevin Loder</v>
          </cell>
          <cell r="S837" t="str">
            <v>Post Scorer</v>
          </cell>
        </row>
        <row r="838">
          <cell r="B838" t="str">
            <v>Ollie Mack</v>
          </cell>
          <cell r="S838" t="str">
            <v>Ignorance</v>
          </cell>
        </row>
        <row r="839">
          <cell r="B839" t="str">
            <v>Rock Lee</v>
          </cell>
          <cell r="S839" t="str">
            <v>Ignorance</v>
          </cell>
        </row>
        <row r="840">
          <cell r="B840" t="str">
            <v>Eddie Johnson</v>
          </cell>
          <cell r="S840" t="str">
            <v>All Star Playmaker</v>
          </cell>
        </row>
        <row r="841">
          <cell r="B841" t="str">
            <v>Gene Banks</v>
          </cell>
          <cell r="S841" t="str">
            <v>Playmaker</v>
          </cell>
        </row>
        <row r="842">
          <cell r="B842" t="str">
            <v>Jim McElroy</v>
          </cell>
          <cell r="S842" t="str">
            <v>Post Scorer</v>
          </cell>
        </row>
        <row r="843">
          <cell r="B843" t="str">
            <v>Edgar Jones</v>
          </cell>
          <cell r="S843" t="str">
            <v>Rim Protector</v>
          </cell>
        </row>
        <row r="844">
          <cell r="B844" t="str">
            <v>Phil Hubbard</v>
          </cell>
          <cell r="S844" t="str">
            <v>Rim Protector</v>
          </cell>
        </row>
        <row r="845">
          <cell r="B845" t="str">
            <v>Kevin Restani</v>
          </cell>
          <cell r="S845" t="str">
            <v>Ignorance</v>
          </cell>
        </row>
        <row r="846">
          <cell r="B846" t="str">
            <v>Micheal Ray</v>
          </cell>
          <cell r="S846" t="str">
            <v>All Star Playmaker</v>
          </cell>
        </row>
        <row r="847">
          <cell r="B847" t="str">
            <v>Jim Brewer</v>
          </cell>
          <cell r="S847" t="str">
            <v>Post Scorer</v>
          </cell>
        </row>
        <row r="848">
          <cell r="B848" t="str">
            <v>James Wilkes</v>
          </cell>
          <cell r="S848" t="str">
            <v>Post Scorer</v>
          </cell>
        </row>
        <row r="849">
          <cell r="B849" t="str">
            <v>Bob Wilkerson</v>
          </cell>
          <cell r="S849" t="str">
            <v>Playmaker</v>
          </cell>
        </row>
        <row r="850">
          <cell r="B850" t="str">
            <v>Kevin McHale</v>
          </cell>
          <cell r="S850" t="str">
            <v>All Star Big Man</v>
          </cell>
        </row>
        <row r="851">
          <cell r="B851" t="str">
            <v>Kurt Rambis</v>
          </cell>
          <cell r="S851" t="str">
            <v>Rim Protector</v>
          </cell>
        </row>
        <row r="852">
          <cell r="B852" t="str">
            <v>Tom Owens</v>
          </cell>
          <cell r="S852" t="str">
            <v>Rim Protector</v>
          </cell>
        </row>
        <row r="853">
          <cell r="B853" t="str">
            <v>Norm Nixon</v>
          </cell>
          <cell r="S853" t="str">
            <v>All Star Playmaker</v>
          </cell>
        </row>
        <row r="854">
          <cell r="B854" t="str">
            <v>Geoff Huston</v>
          </cell>
          <cell r="S854" t="str">
            <v>All Star Playmaker</v>
          </cell>
        </row>
        <row r="855">
          <cell r="B855" t="str">
            <v>Larry Bird</v>
          </cell>
          <cell r="S855" t="str">
            <v>Superstar</v>
          </cell>
        </row>
        <row r="856">
          <cell r="B856" t="str">
            <v>Darryl Dawkins</v>
          </cell>
          <cell r="S856" t="str">
            <v>Rim Protector</v>
          </cell>
        </row>
        <row r="857">
          <cell r="B857" t="str">
            <v>Phil Ford</v>
          </cell>
          <cell r="S857" t="str">
            <v>Playmaker</v>
          </cell>
        </row>
        <row r="858">
          <cell r="B858" t="str">
            <v>Brian Winters</v>
          </cell>
          <cell r="S858" t="str">
            <v>Playmaker</v>
          </cell>
        </row>
        <row r="859">
          <cell r="B859" t="str">
            <v>Michael Cooper</v>
          </cell>
          <cell r="S859" t="str">
            <v>Playmaker</v>
          </cell>
        </row>
        <row r="860">
          <cell r="B860" t="str">
            <v>Bill Robinzine</v>
          </cell>
          <cell r="S860" t="str">
            <v>Post Scorer</v>
          </cell>
        </row>
        <row r="861">
          <cell r="B861" t="str">
            <v>Isiah Thomas</v>
          </cell>
          <cell r="S861" t="str">
            <v>All Star Playmaker</v>
          </cell>
        </row>
        <row r="862">
          <cell r="B862" t="str">
            <v>John Duren</v>
          </cell>
          <cell r="S862" t="str">
            <v>Post Scorer</v>
          </cell>
        </row>
        <row r="863">
          <cell r="B863" t="str">
            <v>Larry Kenon</v>
          </cell>
          <cell r="S863" t="str">
            <v>Post Scorer</v>
          </cell>
        </row>
        <row r="864">
          <cell r="B864" t="str">
            <v>Rolando Blackman</v>
          </cell>
          <cell r="S864" t="str">
            <v>Playmaker</v>
          </cell>
        </row>
        <row r="865">
          <cell r="B865" t="str">
            <v>Jim Paxson</v>
          </cell>
          <cell r="S865" t="str">
            <v>All Star Post Scorer</v>
          </cell>
        </row>
        <row r="866">
          <cell r="B866" t="str">
            <v>Bob Lanier</v>
          </cell>
          <cell r="S866" t="str">
            <v>All Star Post Scorer</v>
          </cell>
        </row>
        <row r="867">
          <cell r="B867" t="str">
            <v>George McGinnis</v>
          </cell>
          <cell r="S867" t="str">
            <v>Playmaker</v>
          </cell>
        </row>
        <row r="868">
          <cell r="B868" t="str">
            <v>James Silas</v>
          </cell>
          <cell r="S868" t="str">
            <v>Playmaker</v>
          </cell>
        </row>
        <row r="869">
          <cell r="B869" t="str">
            <v>Steve Mix</v>
          </cell>
          <cell r="S869" t="str">
            <v>Post Scorer</v>
          </cell>
        </row>
        <row r="870">
          <cell r="B870" t="str">
            <v>Mike Gale</v>
          </cell>
          <cell r="S870" t="str">
            <v>Playmaker</v>
          </cell>
        </row>
        <row r="871">
          <cell r="B871" t="str">
            <v>John Long</v>
          </cell>
          <cell r="S871" t="str">
            <v>All Star Post Scorer</v>
          </cell>
        </row>
        <row r="872">
          <cell r="B872" t="str">
            <v>Wally Walker</v>
          </cell>
          <cell r="S872" t="str">
            <v>Playmaker</v>
          </cell>
        </row>
        <row r="873">
          <cell r="B873" t="str">
            <v>Albert King</v>
          </cell>
          <cell r="S873" t="str">
            <v>All Star Post Scorer</v>
          </cell>
        </row>
        <row r="874">
          <cell r="B874" t="str">
            <v>Don Ford</v>
          </cell>
          <cell r="S874" t="str">
            <v>Ignorance</v>
          </cell>
        </row>
        <row r="875">
          <cell r="B875" t="str">
            <v>Joe Barry</v>
          </cell>
          <cell r="S875" t="str">
            <v>All Star Big Man</v>
          </cell>
        </row>
        <row r="876">
          <cell r="B876" t="str">
            <v>Sidney Moncrief</v>
          </cell>
          <cell r="S876" t="str">
            <v>Superstar</v>
          </cell>
        </row>
        <row r="877">
          <cell r="B877" t="str">
            <v>Larry Nance</v>
          </cell>
          <cell r="S877" t="str">
            <v>Post Scorer</v>
          </cell>
        </row>
        <row r="878">
          <cell r="B878" t="str">
            <v>Herb Williams</v>
          </cell>
          <cell r="S878" t="str">
            <v>Rim Protector</v>
          </cell>
        </row>
        <row r="879">
          <cell r="B879" t="str">
            <v>Don Buse</v>
          </cell>
          <cell r="S879" t="str">
            <v>Playmaker</v>
          </cell>
        </row>
        <row r="880">
          <cell r="B880" t="str">
            <v>Bob Dandridge</v>
          </cell>
          <cell r="S880" t="str">
            <v>Post Scorer</v>
          </cell>
        </row>
        <row r="881">
          <cell r="B881" t="str">
            <v>John Lambert</v>
          </cell>
          <cell r="S881" t="str">
            <v>Post Scorer</v>
          </cell>
        </row>
        <row r="882">
          <cell r="B882" t="str">
            <v>Dan Issel*</v>
          </cell>
          <cell r="S882" t="str">
            <v>All Star Post Scorer</v>
          </cell>
        </row>
        <row r="883">
          <cell r="B883" t="str">
            <v>Otis Birdsong</v>
          </cell>
          <cell r="S883" t="str">
            <v>Playmaker</v>
          </cell>
        </row>
        <row r="884">
          <cell r="B884" t="str">
            <v>Raymond Townsend</v>
          </cell>
          <cell r="S884" t="str">
            <v>Ignorance</v>
          </cell>
        </row>
        <row r="885">
          <cell r="B885" t="str">
            <v>Billy McKinney</v>
          </cell>
          <cell r="S885" t="str">
            <v>Playmaker</v>
          </cell>
        </row>
        <row r="886">
          <cell r="B886" t="str">
            <v>Jackie Robinson</v>
          </cell>
          <cell r="S886" t="str">
            <v>Ignorance</v>
          </cell>
        </row>
        <row r="887">
          <cell r="B887" t="str">
            <v>Billy Ray</v>
          </cell>
          <cell r="S887" t="str">
            <v>Sharpshooter</v>
          </cell>
        </row>
        <row r="888">
          <cell r="B888" t="str">
            <v>Sam Pellom</v>
          </cell>
          <cell r="S888" t="str">
            <v>Post Scorer</v>
          </cell>
        </row>
        <row r="889">
          <cell r="B889" t="str">
            <v>Carlos Terry</v>
          </cell>
          <cell r="S889" t="str">
            <v>Ignorance</v>
          </cell>
        </row>
        <row r="890">
          <cell r="B890" t="str">
            <v>Phil Smith</v>
          </cell>
          <cell r="S890" t="str">
            <v>Playmaker</v>
          </cell>
        </row>
        <row r="891">
          <cell r="B891" t="str">
            <v>Tracy Jackson</v>
          </cell>
          <cell r="S891" t="str">
            <v>Ignorance</v>
          </cell>
        </row>
        <row r="892">
          <cell r="B892" t="str">
            <v>Harvey Catchings</v>
          </cell>
          <cell r="S892" t="str">
            <v>Rim Protector</v>
          </cell>
        </row>
        <row r="893">
          <cell r="B893" t="str">
            <v>Kelly Tripucka</v>
          </cell>
          <cell r="S893" t="str">
            <v>Superstar</v>
          </cell>
        </row>
        <row r="894">
          <cell r="B894" t="str">
            <v>Brad Davis</v>
          </cell>
          <cell r="S894" t="str">
            <v>Playmaker</v>
          </cell>
        </row>
        <row r="895">
          <cell r="B895" t="str">
            <v>Jim Spanarkel</v>
          </cell>
          <cell r="S895" t="str">
            <v>Playmaker</v>
          </cell>
        </row>
        <row r="896">
          <cell r="B896" t="str">
            <v>Rod Higgins</v>
          </cell>
          <cell r="S896" t="str">
            <v>Rim Protector</v>
          </cell>
        </row>
        <row r="897">
          <cell r="B897" t="str">
            <v>John Bagley</v>
          </cell>
          <cell r="S897" t="str">
            <v>Sharpshooter</v>
          </cell>
        </row>
        <row r="898">
          <cell r="B898" t="str">
            <v>Phil Smith</v>
          </cell>
          <cell r="S898" t="str">
            <v>Sharpshooter</v>
          </cell>
        </row>
        <row r="899">
          <cell r="B899" t="str">
            <v>Rolando Blackman</v>
          </cell>
          <cell r="S899" t="str">
            <v>All Star Post Scorer</v>
          </cell>
        </row>
        <row r="900">
          <cell r="B900" t="str">
            <v>Linton Townes</v>
          </cell>
          <cell r="S900" t="str">
            <v>Ignorance</v>
          </cell>
        </row>
        <row r="901">
          <cell r="B901" t="str">
            <v>Mike Sanders</v>
          </cell>
          <cell r="S901" t="str">
            <v>Post Scorer</v>
          </cell>
        </row>
        <row r="902">
          <cell r="B902" t="str">
            <v>Sidney Moncrief</v>
          </cell>
          <cell r="S902" t="str">
            <v>Superstar</v>
          </cell>
        </row>
        <row r="903">
          <cell r="B903" t="str">
            <v>Reggie King</v>
          </cell>
          <cell r="S903" t="str">
            <v>Post Scorer</v>
          </cell>
        </row>
        <row r="904">
          <cell r="B904" t="str">
            <v>Walter Davis</v>
          </cell>
          <cell r="S904" t="str">
            <v>All Star Playmaker</v>
          </cell>
        </row>
        <row r="905">
          <cell r="B905" t="str">
            <v>Steve Mix</v>
          </cell>
          <cell r="S905" t="str">
            <v>Post Scorer</v>
          </cell>
        </row>
        <row r="906">
          <cell r="B906" t="str">
            <v>Bill Garnett</v>
          </cell>
          <cell r="S906" t="str">
            <v>Rim Protector</v>
          </cell>
        </row>
        <row r="907">
          <cell r="B907" t="str">
            <v>Fred Brown</v>
          </cell>
          <cell r="S907" t="str">
            <v>Playmaker</v>
          </cell>
        </row>
        <row r="908">
          <cell r="B908" t="str">
            <v>Geoff Crompton</v>
          </cell>
          <cell r="S908" t="str">
            <v>Post Scorer</v>
          </cell>
        </row>
        <row r="909">
          <cell r="B909" t="str">
            <v>Purvis Short</v>
          </cell>
          <cell r="S909" t="str">
            <v>All Star Post Scorer</v>
          </cell>
        </row>
        <row r="910">
          <cell r="B910" t="str">
            <v>Rickey Williams</v>
          </cell>
          <cell r="S910" t="str">
            <v>Ignorance</v>
          </cell>
        </row>
        <row r="911">
          <cell r="B911" t="str">
            <v>Mark McNamara</v>
          </cell>
          <cell r="S911" t="str">
            <v>Ignorance</v>
          </cell>
        </row>
        <row r="912">
          <cell r="B912" t="str">
            <v>James Worthy</v>
          </cell>
          <cell r="S912" t="str">
            <v>All Star Post Scorer</v>
          </cell>
        </row>
        <row r="913">
          <cell r="B913" t="str">
            <v>Ben Poquette</v>
          </cell>
          <cell r="S913" t="str">
            <v>Rim Protector</v>
          </cell>
        </row>
        <row r="914">
          <cell r="B914" t="str">
            <v>Billy Knight</v>
          </cell>
          <cell r="S914" t="str">
            <v>All Star Post Scorer</v>
          </cell>
        </row>
        <row r="915">
          <cell r="B915" t="str">
            <v>Spencer Haywood</v>
          </cell>
          <cell r="S915" t="str">
            <v>Rim Protector</v>
          </cell>
        </row>
        <row r="916">
          <cell r="B916" t="str">
            <v>Herb Williams</v>
          </cell>
          <cell r="S916" t="str">
            <v>All Star Big Man</v>
          </cell>
        </row>
        <row r="917">
          <cell r="B917" t="str">
            <v>Junior Bridgeman</v>
          </cell>
          <cell r="S917" t="str">
            <v>Playmaker</v>
          </cell>
        </row>
        <row r="918">
          <cell r="B918" t="str">
            <v>Jerry Sichting</v>
          </cell>
          <cell r="S918" t="str">
            <v>Playmaker</v>
          </cell>
        </row>
        <row r="919">
          <cell r="B919" t="str">
            <v>Bryan Warrick</v>
          </cell>
          <cell r="S919" t="str">
            <v>Post Scorer</v>
          </cell>
        </row>
        <row r="920">
          <cell r="B920" t="str">
            <v>Billy Paultz</v>
          </cell>
          <cell r="S920" t="str">
            <v>Post Scorer</v>
          </cell>
        </row>
        <row r="921">
          <cell r="B921" t="str">
            <v>Glen Gondrezick</v>
          </cell>
          <cell r="S921" t="str">
            <v>Post Scorer</v>
          </cell>
        </row>
        <row r="922">
          <cell r="B922" t="str">
            <v>Scott Lloyd</v>
          </cell>
          <cell r="S922" t="str">
            <v>Post Scorer</v>
          </cell>
        </row>
        <row r="923">
          <cell r="B923" t="str">
            <v>Lowes Moore</v>
          </cell>
          <cell r="S923" t="str">
            <v>Sharpshooter</v>
          </cell>
        </row>
        <row r="924">
          <cell r="B924" t="str">
            <v>Robert Smith</v>
          </cell>
          <cell r="S924" t="str">
            <v>Ignorance</v>
          </cell>
        </row>
        <row r="925">
          <cell r="B925" t="str">
            <v>Jeff Ruland</v>
          </cell>
          <cell r="S925" t="str">
            <v>All Star Big Man</v>
          </cell>
        </row>
        <row r="926">
          <cell r="B926" t="str">
            <v>Mike Woodson</v>
          </cell>
          <cell r="S926" t="str">
            <v>All Star Post Scorer</v>
          </cell>
        </row>
        <row r="927">
          <cell r="B927" t="str">
            <v>Paul Westphal</v>
          </cell>
          <cell r="S927" t="str">
            <v>Playmaker</v>
          </cell>
        </row>
        <row r="928">
          <cell r="B928" t="str">
            <v>Mike Mitchell</v>
          </cell>
          <cell r="S928" t="str">
            <v>All Star Post Scorer</v>
          </cell>
        </row>
        <row r="929">
          <cell r="B929" t="str">
            <v>Jim Brogan</v>
          </cell>
          <cell r="S929" t="str">
            <v>Ignorance</v>
          </cell>
        </row>
        <row r="930">
          <cell r="B930" t="str">
            <v>John Douglas</v>
          </cell>
          <cell r="S930" t="str">
            <v>Ignorance</v>
          </cell>
        </row>
        <row r="931">
          <cell r="B931" t="str">
            <v>Kurt Nimphius</v>
          </cell>
          <cell r="S931" t="str">
            <v>Rim Protector</v>
          </cell>
        </row>
        <row r="932">
          <cell r="B932" t="str">
            <v>Mike Dunleavy</v>
          </cell>
          <cell r="S932" t="str">
            <v>Playmaker</v>
          </cell>
        </row>
        <row r="933">
          <cell r="B933" t="str">
            <v>Hutch Jones</v>
          </cell>
          <cell r="S933" t="str">
            <v>Ignorance</v>
          </cell>
        </row>
        <row r="934">
          <cell r="B934" t="str">
            <v>Danny Schayes</v>
          </cell>
          <cell r="S934" t="str">
            <v>All Star Post Scorer</v>
          </cell>
        </row>
        <row r="935">
          <cell r="B935" t="str">
            <v>Coby Dietrick</v>
          </cell>
          <cell r="S935" t="str">
            <v>Ignorance</v>
          </cell>
        </row>
        <row r="936">
          <cell r="B936" t="str">
            <v>Dave Greenwood</v>
          </cell>
          <cell r="S936" t="str">
            <v>Rim Protector</v>
          </cell>
        </row>
        <row r="937">
          <cell r="B937" t="str">
            <v>Geoff Huston</v>
          </cell>
          <cell r="S937" t="str">
            <v>All Star Playmaker</v>
          </cell>
        </row>
        <row r="938">
          <cell r="B938" t="str">
            <v>John Long</v>
          </cell>
          <cell r="S938" t="str">
            <v>Playmaker</v>
          </cell>
        </row>
        <row r="939">
          <cell r="B939" t="str">
            <v>Mike McGee</v>
          </cell>
          <cell r="S939" t="str">
            <v>Ignorance</v>
          </cell>
        </row>
        <row r="940">
          <cell r="B940" t="str">
            <v>Chris Engler</v>
          </cell>
          <cell r="S940" t="str">
            <v>Ignorance</v>
          </cell>
        </row>
        <row r="941">
          <cell r="B941" t="str">
            <v>Clay Johnson</v>
          </cell>
          <cell r="S941" t="str">
            <v>Ignorance</v>
          </cell>
        </row>
        <row r="942">
          <cell r="B942" t="str">
            <v>Steve Hayes</v>
          </cell>
          <cell r="S942" t="str">
            <v>Post Scorer</v>
          </cell>
        </row>
        <row r="943">
          <cell r="B943" t="str">
            <v>Reggie Johnson</v>
          </cell>
          <cell r="S943" t="str">
            <v>Post Scorer</v>
          </cell>
        </row>
        <row r="944">
          <cell r="B944" t="str">
            <v>Jeff Cook</v>
          </cell>
          <cell r="S944" t="str">
            <v>Post Scorer</v>
          </cell>
        </row>
        <row r="945">
          <cell r="B945" t="str">
            <v>Chuck Nevitt</v>
          </cell>
          <cell r="S945" t="str">
            <v>Post Scorer</v>
          </cell>
        </row>
        <row r="946">
          <cell r="B946" t="str">
            <v>Kevin Grevey</v>
          </cell>
          <cell r="S946" t="str">
            <v>Sharpshooter</v>
          </cell>
        </row>
        <row r="947">
          <cell r="B947" t="str">
            <v>Dudley Bradley</v>
          </cell>
          <cell r="S947" t="str">
            <v>Post Scorer</v>
          </cell>
        </row>
        <row r="948">
          <cell r="B948" t="str">
            <v>George Gervin</v>
          </cell>
          <cell r="S948" t="str">
            <v>Superstar</v>
          </cell>
        </row>
        <row r="949">
          <cell r="B949" t="str">
            <v>Steve Johnson</v>
          </cell>
          <cell r="S949" t="str">
            <v>Rim Protector</v>
          </cell>
        </row>
        <row r="950">
          <cell r="B950" t="str">
            <v>Reggie Theus</v>
          </cell>
          <cell r="S950" t="str">
            <v>Superstar</v>
          </cell>
        </row>
        <row r="951">
          <cell r="B951" t="str">
            <v>Tree Rollins</v>
          </cell>
          <cell r="S951" t="str">
            <v>All Star Big Man</v>
          </cell>
        </row>
        <row r="952">
          <cell r="B952" t="str">
            <v>Mike Bratz</v>
          </cell>
          <cell r="S952" t="str">
            <v>Ignorance</v>
          </cell>
        </row>
        <row r="953">
          <cell r="B953" t="str">
            <v>Rudy Macklin</v>
          </cell>
          <cell r="S953" t="str">
            <v>Post Scorer</v>
          </cell>
        </row>
        <row r="954">
          <cell r="B954" t="str">
            <v>Brook Steppe</v>
          </cell>
          <cell r="S954" t="str">
            <v>Ignorance</v>
          </cell>
        </row>
        <row r="955">
          <cell r="B955" t="str">
            <v>Armond Hill</v>
          </cell>
          <cell r="S955" t="str">
            <v>Ignorance</v>
          </cell>
        </row>
        <row r="956">
          <cell r="B956" t="str">
            <v>Oliver Robinson</v>
          </cell>
          <cell r="S956" t="str">
            <v>Ignorance</v>
          </cell>
        </row>
        <row r="957">
          <cell r="B957" t="str">
            <v>Charlie Criss</v>
          </cell>
          <cell r="S957" t="str">
            <v>Ignorance</v>
          </cell>
        </row>
        <row r="958">
          <cell r="B958" t="str">
            <v>Alton Lister</v>
          </cell>
          <cell r="S958" t="str">
            <v>Rim Protector</v>
          </cell>
        </row>
        <row r="959">
          <cell r="B959" t="str">
            <v>Steve Hawes</v>
          </cell>
          <cell r="S959" t="str">
            <v>Post Scorer</v>
          </cell>
        </row>
        <row r="960">
          <cell r="B960" t="str">
            <v>Brad Branson</v>
          </cell>
          <cell r="S960" t="str">
            <v>Post Scorer</v>
          </cell>
        </row>
        <row r="961">
          <cell r="B961" t="str">
            <v>Jerome Whitehead</v>
          </cell>
          <cell r="S961" t="str">
            <v>Rim Protector</v>
          </cell>
        </row>
        <row r="962">
          <cell r="B962" t="str">
            <v>Julius Erving</v>
          </cell>
          <cell r="S962" t="str">
            <v>All Star Big Man</v>
          </cell>
        </row>
        <row r="963">
          <cell r="B963" t="str">
            <v>Buck Williams</v>
          </cell>
          <cell r="S963" t="str">
            <v>All Star Big Man</v>
          </cell>
        </row>
        <row r="964">
          <cell r="B964" t="str">
            <v>Rich Kelley</v>
          </cell>
          <cell r="S964" t="str">
            <v>Rim Protector</v>
          </cell>
        </row>
        <row r="965">
          <cell r="B965" t="str">
            <v>Fat Lever</v>
          </cell>
          <cell r="S965" t="str">
            <v>Playmaker</v>
          </cell>
        </row>
        <row r="966">
          <cell r="B966" t="str">
            <v>John Lucas</v>
          </cell>
          <cell r="S966" t="str">
            <v>Ignorance</v>
          </cell>
        </row>
        <row r="967">
          <cell r="B967" t="str">
            <v>Darwin Cook</v>
          </cell>
          <cell r="S967" t="str">
            <v>All Star Playmaker</v>
          </cell>
        </row>
        <row r="968">
          <cell r="B968" t="str">
            <v>Derek Smith</v>
          </cell>
          <cell r="S968" t="str">
            <v>Ignorance</v>
          </cell>
        </row>
        <row r="969">
          <cell r="B969" t="str">
            <v>Randy Smith</v>
          </cell>
          <cell r="S969" t="str">
            <v>Playmaker</v>
          </cell>
        </row>
        <row r="970">
          <cell r="B970" t="str">
            <v>Danny Ainge</v>
          </cell>
          <cell r="S970" t="str">
            <v>Playmaker</v>
          </cell>
        </row>
        <row r="971">
          <cell r="B971" t="str">
            <v>Allen Leavell</v>
          </cell>
          <cell r="S971" t="str">
            <v>All Star Playmaker</v>
          </cell>
        </row>
        <row r="972">
          <cell r="B972" t="str">
            <v>Earl Cureton</v>
          </cell>
          <cell r="S972" t="str">
            <v>Post Scorer</v>
          </cell>
        </row>
        <row r="973">
          <cell r="B973" t="str">
            <v>Joe Cooper</v>
          </cell>
          <cell r="S973" t="str">
            <v>Post Scorer</v>
          </cell>
        </row>
        <row r="974">
          <cell r="B974" t="str">
            <v>Calvin Natt</v>
          </cell>
          <cell r="S974" t="str">
            <v>All Star Post Scorer</v>
          </cell>
        </row>
        <row r="975">
          <cell r="B975" t="str">
            <v>Gus Williams</v>
          </cell>
          <cell r="S975" t="str">
            <v>All Star Playmaker</v>
          </cell>
        </row>
        <row r="976">
          <cell r="B976" t="str">
            <v>Mike O'Koren</v>
          </cell>
          <cell r="S976" t="str">
            <v>Playmaker</v>
          </cell>
        </row>
        <row r="977">
          <cell r="B977" t="str">
            <v>Tom Henderson</v>
          </cell>
          <cell r="S977" t="str">
            <v>Sharpshooter</v>
          </cell>
        </row>
        <row r="978">
          <cell r="B978" t="str">
            <v>Foots Walker</v>
          </cell>
          <cell r="S978" t="str">
            <v>Playmaker</v>
          </cell>
        </row>
        <row r="979">
          <cell r="B979" t="str">
            <v>Jay Vincent</v>
          </cell>
          <cell r="S979" t="str">
            <v>All Star Post Scorer</v>
          </cell>
        </row>
        <row r="980">
          <cell r="B980" t="str">
            <v>Dave Cowens</v>
          </cell>
          <cell r="S980" t="str">
            <v>Rim Protector</v>
          </cell>
        </row>
        <row r="981">
          <cell r="B981" t="str">
            <v>Tom Owens</v>
          </cell>
          <cell r="S981" t="str">
            <v>Post Scorer</v>
          </cell>
        </row>
        <row r="982">
          <cell r="B982" t="str">
            <v>Kevin Loder</v>
          </cell>
          <cell r="S982" t="str">
            <v>Post Scorer</v>
          </cell>
        </row>
        <row r="983">
          <cell r="B983" t="str">
            <v>David Thompson</v>
          </cell>
          <cell r="S983" t="str">
            <v>All Star Post Scorer</v>
          </cell>
        </row>
        <row r="984">
          <cell r="B984" t="str">
            <v>J.J. Anderson</v>
          </cell>
          <cell r="S984" t="str">
            <v>Playmaker</v>
          </cell>
        </row>
        <row r="985">
          <cell r="B985" t="str">
            <v>World B.</v>
          </cell>
          <cell r="S985" t="str">
            <v>Superstar</v>
          </cell>
        </row>
        <row r="986">
          <cell r="B986" t="str">
            <v>Mike Gminski</v>
          </cell>
          <cell r="S986" t="str">
            <v>Rim Protector</v>
          </cell>
        </row>
        <row r="987">
          <cell r="B987" t="str">
            <v>Phil Ford</v>
          </cell>
          <cell r="S987" t="str">
            <v>Playmaker</v>
          </cell>
        </row>
        <row r="988">
          <cell r="B988" t="str">
            <v>Larry Kenon</v>
          </cell>
          <cell r="S988" t="str">
            <v>Post Scorer</v>
          </cell>
        </row>
        <row r="989">
          <cell r="B989" t="str">
            <v>Mark Radford</v>
          </cell>
          <cell r="S989" t="str">
            <v>Ignorance</v>
          </cell>
        </row>
        <row r="990">
          <cell r="B990" t="str">
            <v>Clark Kellogg</v>
          </cell>
          <cell r="S990" t="str">
            <v>All Star Post Scorer</v>
          </cell>
        </row>
        <row r="991">
          <cell r="B991" t="str">
            <v>Jack Sikma</v>
          </cell>
          <cell r="S991" t="str">
            <v>All Star Post Scorer</v>
          </cell>
        </row>
        <row r="992">
          <cell r="B992" t="str">
            <v>Rickey Green</v>
          </cell>
          <cell r="S992" t="str">
            <v>All Star Playmaker</v>
          </cell>
        </row>
        <row r="993">
          <cell r="B993" t="str">
            <v>Len Elmore</v>
          </cell>
          <cell r="S993" t="str">
            <v>Post Scorer</v>
          </cell>
        </row>
        <row r="994">
          <cell r="B994" t="str">
            <v>Mark Landsberger</v>
          </cell>
          <cell r="S994" t="str">
            <v>Ignorance</v>
          </cell>
        </row>
        <row r="995">
          <cell r="B995" t="str">
            <v>Dan Roundfield</v>
          </cell>
          <cell r="S995" t="str">
            <v>All Star Big Man</v>
          </cell>
        </row>
        <row r="996">
          <cell r="B996" t="str">
            <v>Clint Richardson</v>
          </cell>
          <cell r="S996" t="str">
            <v>Playmaker</v>
          </cell>
        </row>
        <row r="997">
          <cell r="B997" t="str">
            <v>Lorenzo Romar</v>
          </cell>
          <cell r="S997" t="str">
            <v>Playmaker</v>
          </cell>
        </row>
        <row r="998">
          <cell r="B998" t="str">
            <v>George Johnson</v>
          </cell>
          <cell r="S998" t="str">
            <v>Post Scorer</v>
          </cell>
        </row>
        <row r="999">
          <cell r="B999" t="str">
            <v>Robert Parish</v>
          </cell>
          <cell r="S999" t="str">
            <v>All Star Big Man</v>
          </cell>
        </row>
        <row r="1000">
          <cell r="B1000" t="str">
            <v>Jan Van</v>
          </cell>
          <cell r="S1000" t="str">
            <v>Ignorance</v>
          </cell>
        </row>
        <row r="1001">
          <cell r="B1001" t="str">
            <v>Sam Pellom</v>
          </cell>
          <cell r="S1001" t="str">
            <v>Ignorance</v>
          </cell>
        </row>
        <row r="1002">
          <cell r="B1002" t="str">
            <v>John Drew</v>
          </cell>
          <cell r="S1002" t="str">
            <v>All Star Post Scorer</v>
          </cell>
        </row>
        <row r="1003">
          <cell r="B1003" t="str">
            <v>Alvan Adams</v>
          </cell>
          <cell r="S1003" t="str">
            <v>All Star Post Scorer</v>
          </cell>
        </row>
        <row r="1004">
          <cell r="B1004" t="str">
            <v>Sam Lacey</v>
          </cell>
          <cell r="S1004" t="str">
            <v>Post Scorer</v>
          </cell>
        </row>
        <row r="1005">
          <cell r="B1005" t="str">
            <v>Ed Rains</v>
          </cell>
          <cell r="S1005" t="str">
            <v>Ignorance</v>
          </cell>
        </row>
        <row r="1006">
          <cell r="B1006" t="str">
            <v>Bob Wilkerson</v>
          </cell>
          <cell r="S1006" t="str">
            <v>Playmaker</v>
          </cell>
        </row>
        <row r="1007">
          <cell r="B1007" t="str">
            <v>Kurt Rambis</v>
          </cell>
          <cell r="S1007" t="str">
            <v>Rim Protector</v>
          </cell>
        </row>
        <row r="1008">
          <cell r="B1008" t="str">
            <v>Pete Verhoeven</v>
          </cell>
          <cell r="S1008" t="str">
            <v>Post Scorer</v>
          </cell>
        </row>
        <row r="1009">
          <cell r="B1009" t="str">
            <v>Joel Kramer</v>
          </cell>
          <cell r="S1009" t="str">
            <v>Ignorance</v>
          </cell>
        </row>
        <row r="1010">
          <cell r="B1010" t="str">
            <v>Charles Davis</v>
          </cell>
          <cell r="S1010" t="str">
            <v>Post Scorer</v>
          </cell>
        </row>
        <row r="1011">
          <cell r="B1011" t="str">
            <v>Vince Taylor</v>
          </cell>
          <cell r="S1011" t="str">
            <v>Post Scorer</v>
          </cell>
        </row>
        <row r="1012">
          <cell r="B1012" t="str">
            <v>Dave Robisch</v>
          </cell>
          <cell r="S1012" t="str">
            <v>Ignorance</v>
          </cell>
        </row>
        <row r="1013">
          <cell r="B1013" t="str">
            <v>Harvey Catchings</v>
          </cell>
          <cell r="S1013" t="str">
            <v>Rim Protector</v>
          </cell>
        </row>
        <row r="1014">
          <cell r="B1014" t="str">
            <v>James Wilkes</v>
          </cell>
          <cell r="S1014" t="str">
            <v>Post Scorer</v>
          </cell>
        </row>
        <row r="1015">
          <cell r="B1015" t="str">
            <v>Terry Duerod</v>
          </cell>
          <cell r="S1015" t="str">
            <v>Ignorance</v>
          </cell>
        </row>
        <row r="1016">
          <cell r="B1016" t="str">
            <v>Kenny Dennard</v>
          </cell>
          <cell r="S1016" t="str">
            <v>Ignorance</v>
          </cell>
        </row>
        <row r="1017">
          <cell r="B1017" t="str">
            <v>Wayne Cooper</v>
          </cell>
          <cell r="S1017" t="str">
            <v>Rim Protector</v>
          </cell>
        </row>
        <row r="1018">
          <cell r="B1018" t="str">
            <v>Carl Nicks</v>
          </cell>
          <cell r="S1018" t="str">
            <v>Post Scorer</v>
          </cell>
        </row>
        <row r="1019">
          <cell r="B1019" t="str">
            <v>Larry Spriggs</v>
          </cell>
          <cell r="S1019" t="str">
            <v>Ignorance</v>
          </cell>
        </row>
        <row r="1020">
          <cell r="B1020" t="str">
            <v>Albert King</v>
          </cell>
          <cell r="S1020" t="str">
            <v>All Star Post Scorer</v>
          </cell>
        </row>
        <row r="1021">
          <cell r="B1021" t="str">
            <v>Don Buse</v>
          </cell>
          <cell r="S1021" t="str">
            <v>Sharpshooter</v>
          </cell>
        </row>
        <row r="1022">
          <cell r="B1022" t="str">
            <v>Caldwell Jones</v>
          </cell>
          <cell r="S1022" t="str">
            <v>Rim Protector</v>
          </cell>
        </row>
        <row r="1023">
          <cell r="B1023" t="str">
            <v>Paul Griffin</v>
          </cell>
          <cell r="S1023" t="str">
            <v>Post Scorer</v>
          </cell>
        </row>
        <row r="1024">
          <cell r="B1024" t="str">
            <v>Alvin Scott</v>
          </cell>
          <cell r="S1024" t="str">
            <v>Post Scorer</v>
          </cell>
        </row>
        <row r="1025">
          <cell r="B1025" t="str">
            <v>Edgar Jones</v>
          </cell>
          <cell r="S1025" t="str">
            <v>Rim Protector</v>
          </cell>
        </row>
        <row r="1026">
          <cell r="B1026" t="str">
            <v>Darren Tillis</v>
          </cell>
          <cell r="S1026" t="str">
            <v>Post Scorer</v>
          </cell>
        </row>
        <row r="1027">
          <cell r="B1027" t="str">
            <v>Jose Slaughter</v>
          </cell>
          <cell r="S1027" t="str">
            <v>Ignorance</v>
          </cell>
        </row>
        <row r="1028">
          <cell r="B1028" t="str">
            <v>Billy McKinney</v>
          </cell>
          <cell r="S1028" t="str">
            <v>Playmaker</v>
          </cell>
        </row>
        <row r="1029">
          <cell r="B1029" t="str">
            <v>Cedric Maxwell</v>
          </cell>
          <cell r="S1029" t="str">
            <v>All Star Post Scorer</v>
          </cell>
        </row>
        <row r="1030">
          <cell r="B1030" t="str">
            <v>Johnny Moore</v>
          </cell>
          <cell r="S1030" t="str">
            <v>All Star Playmaker</v>
          </cell>
        </row>
        <row r="1031">
          <cell r="B1031" t="str">
            <v>Cliff Robinson</v>
          </cell>
          <cell r="S1031" t="str">
            <v>All Star Post Scorer</v>
          </cell>
        </row>
        <row r="1032">
          <cell r="B1032" t="str">
            <v>Corny Thompson</v>
          </cell>
          <cell r="S1032" t="str">
            <v>Post Scorer</v>
          </cell>
        </row>
        <row r="1033">
          <cell r="B1033" t="str">
            <v>Kenny Natt</v>
          </cell>
          <cell r="S1033" t="str">
            <v>Ignorance</v>
          </cell>
        </row>
        <row r="1034">
          <cell r="B1034" t="str">
            <v>Artis Gilmore</v>
          </cell>
          <cell r="S1034" t="str">
            <v>All Star Big Man</v>
          </cell>
        </row>
        <row r="1035">
          <cell r="B1035" t="str">
            <v>Kevin Porter</v>
          </cell>
          <cell r="S1035" t="str">
            <v>Playmaker</v>
          </cell>
        </row>
        <row r="1036">
          <cell r="B1036" t="str">
            <v>Leon Douglas</v>
          </cell>
          <cell r="S1036" t="str">
            <v>Post Scorer</v>
          </cell>
        </row>
        <row r="1037">
          <cell r="B1037" t="str">
            <v>Walker Russell</v>
          </cell>
          <cell r="S1037" t="str">
            <v>Ignorance</v>
          </cell>
        </row>
        <row r="1038">
          <cell r="B1038" t="str">
            <v>Don Collins</v>
          </cell>
          <cell r="S1038" t="str">
            <v>Playmaker</v>
          </cell>
        </row>
        <row r="1039">
          <cell r="B1039" t="str">
            <v>Ray Tolbert</v>
          </cell>
          <cell r="S1039" t="str">
            <v>Post Scorer</v>
          </cell>
        </row>
        <row r="1040">
          <cell r="B1040" t="str">
            <v>Dave Magley</v>
          </cell>
          <cell r="S1040" t="str">
            <v>Ignorance</v>
          </cell>
        </row>
        <row r="1041">
          <cell r="B1041" t="str">
            <v>Terry Cummings</v>
          </cell>
          <cell r="S1041" t="str">
            <v>All Star Big Man</v>
          </cell>
        </row>
        <row r="1042">
          <cell r="B1042" t="str">
            <v>Lester Conner</v>
          </cell>
          <cell r="S1042" t="str">
            <v>Playmaker</v>
          </cell>
        </row>
        <row r="1043">
          <cell r="B1043" t="str">
            <v>Russ Schoene</v>
          </cell>
          <cell r="S1043" t="str">
            <v>Post Scorer</v>
          </cell>
        </row>
        <row r="1044">
          <cell r="B1044" t="str">
            <v>Guy Morgan</v>
          </cell>
          <cell r="S1044" t="str">
            <v>Ignorance</v>
          </cell>
        </row>
        <row r="1045">
          <cell r="B1045" t="str">
            <v>Bob McAdoo</v>
          </cell>
          <cell r="S1045" t="str">
            <v>All Star Post Scorer</v>
          </cell>
        </row>
        <row r="1046">
          <cell r="B1046" t="str">
            <v>Eddie Johnson</v>
          </cell>
          <cell r="S1046" t="str">
            <v>All Star Playmaker</v>
          </cell>
        </row>
        <row r="1047">
          <cell r="B1047" t="str">
            <v>M.L. Carr</v>
          </cell>
          <cell r="S1047" t="str">
            <v>Post Scorer</v>
          </cell>
        </row>
        <row r="1048">
          <cell r="B1048" t="str">
            <v>Dominique Wilkins</v>
          </cell>
          <cell r="S1048" t="str">
            <v>All Star Post Scorer</v>
          </cell>
        </row>
        <row r="1049">
          <cell r="B1049" t="str">
            <v>Butch Carter</v>
          </cell>
          <cell r="S1049" t="str">
            <v>Playmaker</v>
          </cell>
        </row>
        <row r="1050">
          <cell r="B1050" t="str">
            <v>Charles Bradley</v>
          </cell>
          <cell r="S1050" t="str">
            <v>Post Scorer</v>
          </cell>
        </row>
        <row r="1051">
          <cell r="B1051" t="str">
            <v>Larry Bird</v>
          </cell>
          <cell r="S1051" t="str">
            <v>Superstar</v>
          </cell>
        </row>
        <row r="1052">
          <cell r="B1052" t="str">
            <v>Dave Corzine</v>
          </cell>
          <cell r="S1052" t="str">
            <v>All Star Post Scorer</v>
          </cell>
        </row>
        <row r="1053">
          <cell r="B1053" t="str">
            <v>Moses Malone</v>
          </cell>
          <cell r="S1053" t="str">
            <v>All Star Big Man</v>
          </cell>
        </row>
        <row r="1054">
          <cell r="B1054" t="str">
            <v>Frank Johnson</v>
          </cell>
          <cell r="S1054" t="str">
            <v>All Star Playmaker</v>
          </cell>
        </row>
        <row r="1055">
          <cell r="B1055" t="str">
            <v>Paul Mokeski</v>
          </cell>
          <cell r="S1055" t="str">
            <v>Post Scorer</v>
          </cell>
        </row>
        <row r="1056">
          <cell r="B1056" t="str">
            <v>Maurice Lucas</v>
          </cell>
          <cell r="S1056" t="str">
            <v>All Star Post Scorer</v>
          </cell>
        </row>
        <row r="1057">
          <cell r="B1057" t="str">
            <v>Dwight Anderson</v>
          </cell>
          <cell r="S1057" t="str">
            <v>Ignorance</v>
          </cell>
        </row>
        <row r="1058">
          <cell r="B1058" t="str">
            <v>Wally Walker</v>
          </cell>
          <cell r="S1058" t="str">
            <v>Playmaker</v>
          </cell>
        </row>
        <row r="1059">
          <cell r="B1059" t="str">
            <v>Ernie Grunfeld</v>
          </cell>
          <cell r="S1059" t="str">
            <v>Post Scorer</v>
          </cell>
        </row>
        <row r="1060">
          <cell r="B1060" t="str">
            <v>Marc Iavaroni</v>
          </cell>
          <cell r="S1060" t="str">
            <v>Rim Protector</v>
          </cell>
        </row>
        <row r="1061">
          <cell r="B1061" t="str">
            <v>Orlando Woolridge</v>
          </cell>
          <cell r="S1061" t="str">
            <v>All Star Post Scorer</v>
          </cell>
        </row>
        <row r="1062">
          <cell r="B1062" t="str">
            <v>Norm Nixon</v>
          </cell>
          <cell r="S1062" t="str">
            <v>All Star Playmaker</v>
          </cell>
        </row>
        <row r="1063">
          <cell r="B1063" t="str">
            <v>Jim Johnstone</v>
          </cell>
          <cell r="S1063" t="str">
            <v>Ignorance</v>
          </cell>
        </row>
        <row r="1064">
          <cell r="B1064" t="str">
            <v>Bill Cartwright</v>
          </cell>
          <cell r="S1064" t="str">
            <v>All Star Big Man</v>
          </cell>
        </row>
        <row r="1065">
          <cell r="B1065" t="str">
            <v>Kenny Carr</v>
          </cell>
          <cell r="S1065" t="str">
            <v>All Star Post Scorer</v>
          </cell>
        </row>
        <row r="1066">
          <cell r="B1066" t="str">
            <v>Elston Turner</v>
          </cell>
          <cell r="S1066" t="str">
            <v>Post Scorer</v>
          </cell>
        </row>
        <row r="1067">
          <cell r="B1067" t="str">
            <v>John Greig</v>
          </cell>
          <cell r="S1067" t="str">
            <v>Ignorance</v>
          </cell>
        </row>
        <row r="1068">
          <cell r="B1068" t="str">
            <v>Hank McDowell</v>
          </cell>
          <cell r="S1068" t="str">
            <v>Ignorance</v>
          </cell>
        </row>
        <row r="1069">
          <cell r="B1069" t="str">
            <v>Jeff Lamp</v>
          </cell>
          <cell r="S1069" t="str">
            <v>Ignorance</v>
          </cell>
        </row>
        <row r="1070">
          <cell r="B1070" t="str">
            <v>Kareem Abdul-Jabbar</v>
          </cell>
          <cell r="S1070" t="str">
            <v>All Star Big Man</v>
          </cell>
        </row>
        <row r="1071">
          <cell r="B1071" t="str">
            <v>Jerry Eaves</v>
          </cell>
          <cell r="S1071" t="str">
            <v>Playmaker</v>
          </cell>
        </row>
        <row r="1072">
          <cell r="B1072" t="str">
            <v>Scott Hastings</v>
          </cell>
          <cell r="S1072" t="str">
            <v>Ignorance</v>
          </cell>
        </row>
        <row r="1073">
          <cell r="B1073" t="str">
            <v>Bill Walton</v>
          </cell>
          <cell r="S1073" t="str">
            <v>All Star Big Man</v>
          </cell>
        </row>
        <row r="1074">
          <cell r="B1074" t="str">
            <v>Jawann Oldham</v>
          </cell>
          <cell r="S1074" t="str">
            <v>Post Scorer</v>
          </cell>
        </row>
        <row r="1075">
          <cell r="B1075" t="str">
            <v>Bernard King</v>
          </cell>
          <cell r="S1075" t="str">
            <v>All Star Post Scorer</v>
          </cell>
        </row>
        <row r="1076">
          <cell r="B1076" t="str">
            <v>Trent Tucker</v>
          </cell>
          <cell r="S1076" t="str">
            <v>Playmaker</v>
          </cell>
        </row>
        <row r="1077">
          <cell r="B1077" t="str">
            <v>Michael Brooks</v>
          </cell>
          <cell r="S1077" t="str">
            <v>All Star Post Scorer</v>
          </cell>
        </row>
        <row r="1078">
          <cell r="B1078" t="str">
            <v>Bill Hanzlik</v>
          </cell>
          <cell r="S1078" t="str">
            <v>Playmaker</v>
          </cell>
        </row>
        <row r="1079">
          <cell r="B1079" t="str">
            <v>Ray Williams</v>
          </cell>
          <cell r="S1079" t="str">
            <v>All Star Playmaker</v>
          </cell>
        </row>
        <row r="1080">
          <cell r="B1080" t="str">
            <v>Truck Robinson</v>
          </cell>
          <cell r="S1080" t="str">
            <v>Rim Protector</v>
          </cell>
        </row>
        <row r="1081">
          <cell r="B1081" t="str">
            <v>Paul Pressey</v>
          </cell>
          <cell r="S1081" t="str">
            <v>Playmaker</v>
          </cell>
        </row>
        <row r="1082">
          <cell r="B1082" t="str">
            <v>Brad Davis</v>
          </cell>
          <cell r="S1082" t="str">
            <v>All Star Playmaker</v>
          </cell>
        </row>
        <row r="1083">
          <cell r="B1083" t="str">
            <v>Scott May</v>
          </cell>
          <cell r="S1083" t="str">
            <v>Post Scorer</v>
          </cell>
        </row>
        <row r="1084">
          <cell r="B1084" t="str">
            <v>Kent Benson</v>
          </cell>
          <cell r="S1084" t="str">
            <v>Rim Protector</v>
          </cell>
        </row>
        <row r="1085">
          <cell r="B1085" t="str">
            <v>Tom Chambers</v>
          </cell>
          <cell r="S1085" t="str">
            <v>All Star Post Scorer</v>
          </cell>
        </row>
        <row r="1086">
          <cell r="B1086" t="str">
            <v>Mike Evans</v>
          </cell>
          <cell r="S1086" t="str">
            <v>Playmaker</v>
          </cell>
        </row>
        <row r="1087">
          <cell r="B1087" t="str">
            <v>Ed Sherod</v>
          </cell>
          <cell r="S1087" t="str">
            <v>Playmaker</v>
          </cell>
        </row>
        <row r="1088">
          <cell r="B1088" t="str">
            <v>T.R. Dunn</v>
          </cell>
          <cell r="S1088" t="str">
            <v>Playmaker</v>
          </cell>
        </row>
        <row r="1089">
          <cell r="B1089" t="str">
            <v>Isiah Thomas</v>
          </cell>
          <cell r="S1089" t="str">
            <v>All Star Playmaker</v>
          </cell>
        </row>
        <row r="1090">
          <cell r="B1090" t="str">
            <v>John Duren</v>
          </cell>
          <cell r="S1090" t="str">
            <v>Post Scorer</v>
          </cell>
        </row>
        <row r="1091">
          <cell r="B1091" t="str">
            <v>Bob Lanier</v>
          </cell>
          <cell r="S1091" t="str">
            <v>All Star Post Scorer</v>
          </cell>
        </row>
        <row r="1092">
          <cell r="B1092" t="str">
            <v>Rory White</v>
          </cell>
          <cell r="S1092" t="str">
            <v>Ignorance</v>
          </cell>
        </row>
        <row r="1093">
          <cell r="B1093" t="str">
            <v>Marques Johnson</v>
          </cell>
          <cell r="S1093" t="str">
            <v>All Star Post Scorer</v>
          </cell>
        </row>
        <row r="1094">
          <cell r="B1094" t="str">
            <v>Roger Phegley</v>
          </cell>
          <cell r="S1094" t="str">
            <v>Ignorance</v>
          </cell>
        </row>
        <row r="1095">
          <cell r="B1095" t="str">
            <v>Greg Ballard</v>
          </cell>
          <cell r="S1095" t="str">
            <v>All Star Post Scorer</v>
          </cell>
        </row>
        <row r="1096">
          <cell r="B1096" t="str">
            <v>Terry Tyler</v>
          </cell>
          <cell r="S1096" t="str">
            <v>Rim Protector</v>
          </cell>
        </row>
        <row r="1097">
          <cell r="B1097" t="str">
            <v>Gene Banks</v>
          </cell>
          <cell r="S1097" t="str">
            <v>All Star Post Scorer</v>
          </cell>
        </row>
        <row r="1098">
          <cell r="B1098" t="str">
            <v>Larry Drew</v>
          </cell>
          <cell r="S1098" t="str">
            <v>All Star Playmaker</v>
          </cell>
        </row>
        <row r="1099">
          <cell r="B1099" t="str">
            <v>Calvin Garrett</v>
          </cell>
          <cell r="S1099" t="str">
            <v>Ignorance</v>
          </cell>
        </row>
        <row r="1100">
          <cell r="B1100" t="str">
            <v>Darryl Dawkins</v>
          </cell>
          <cell r="S1100" t="str">
            <v>All Star Big Man</v>
          </cell>
        </row>
        <row r="1101">
          <cell r="B1101" t="str">
            <v>Tom McMillen</v>
          </cell>
          <cell r="S1101" t="str">
            <v>Post Scorer</v>
          </cell>
        </row>
        <row r="1102">
          <cell r="B1102" t="str">
            <v>Jeff Taylor</v>
          </cell>
          <cell r="S1102" t="str">
            <v>Post Scorer</v>
          </cell>
        </row>
        <row r="1103">
          <cell r="B1103" t="str">
            <v>Darrell Griffith</v>
          </cell>
          <cell r="S1103" t="str">
            <v>Superstar</v>
          </cell>
        </row>
        <row r="1104">
          <cell r="B1104" t="str">
            <v>Clemon Johnson</v>
          </cell>
          <cell r="S1104" t="str">
            <v>Rim Protector</v>
          </cell>
        </row>
        <row r="1105">
          <cell r="B1105" t="str">
            <v>Kiki Vandeweghe</v>
          </cell>
          <cell r="S1105" t="str">
            <v>Superstar</v>
          </cell>
        </row>
        <row r="1106">
          <cell r="B1106" t="str">
            <v>Jamaal Wilkes</v>
          </cell>
          <cell r="S1106" t="str">
            <v>All Star Post Scorer</v>
          </cell>
        </row>
        <row r="1107">
          <cell r="B1107" t="str">
            <v>Jeff Wilkins</v>
          </cell>
          <cell r="S1107" t="str">
            <v>All Star Post Scorer</v>
          </cell>
        </row>
        <row r="1108">
          <cell r="B1108" t="str">
            <v>Allan Bristow</v>
          </cell>
          <cell r="S1108" t="str">
            <v>Ignorance</v>
          </cell>
        </row>
        <row r="1109">
          <cell r="B1109" t="str">
            <v>Eddie Jordan</v>
          </cell>
          <cell r="S1109" t="str">
            <v>Sharpshooter</v>
          </cell>
        </row>
        <row r="1110">
          <cell r="B1110" t="str">
            <v>Brian Winters</v>
          </cell>
          <cell r="S1110" t="str">
            <v>Playmaker</v>
          </cell>
        </row>
        <row r="1111">
          <cell r="B1111" t="str">
            <v>Wes Matthews</v>
          </cell>
          <cell r="S1111" t="str">
            <v>Playmaker</v>
          </cell>
        </row>
        <row r="1112">
          <cell r="B1112" t="str">
            <v>Jim Smith</v>
          </cell>
          <cell r="S1112" t="str">
            <v>Ignorance</v>
          </cell>
        </row>
        <row r="1113">
          <cell r="B1113" t="str">
            <v>Steve Lingenfelter</v>
          </cell>
          <cell r="S1113" t="str">
            <v>Post Scorer</v>
          </cell>
        </row>
        <row r="1114">
          <cell r="B1114" t="str">
            <v>Dan Issel*</v>
          </cell>
          <cell r="S1114" t="str">
            <v>All Star Post Scorer</v>
          </cell>
        </row>
        <row r="1115">
          <cell r="B1115" t="str">
            <v>Maurice Cheeks</v>
          </cell>
          <cell r="S1115" t="str">
            <v>All Star Playmaker</v>
          </cell>
        </row>
        <row r="1116">
          <cell r="B1116" t="str">
            <v>Jeff Judkins</v>
          </cell>
          <cell r="S1116" t="str">
            <v>Ignorance</v>
          </cell>
        </row>
        <row r="1117">
          <cell r="B1117" t="str">
            <v>Lewis Lloyd</v>
          </cell>
          <cell r="S1117" t="str">
            <v>Playmaker</v>
          </cell>
        </row>
        <row r="1118">
          <cell r="B1118" t="str">
            <v>Tiny Archibald</v>
          </cell>
          <cell r="S1118" t="str">
            <v>Playmaker</v>
          </cell>
        </row>
        <row r="1119">
          <cell r="B1119" t="str">
            <v>Greg Kelser</v>
          </cell>
          <cell r="S1119" t="str">
            <v>Rim Protector</v>
          </cell>
        </row>
        <row r="1120">
          <cell r="B1120" t="str">
            <v>Bill Laimbeer</v>
          </cell>
          <cell r="S1120" t="str">
            <v>All Star Big Man</v>
          </cell>
        </row>
        <row r="1121">
          <cell r="B1121" t="str">
            <v>Larry Smith</v>
          </cell>
          <cell r="S1121" t="str">
            <v>Rim Protector</v>
          </cell>
        </row>
        <row r="1122">
          <cell r="B1122" t="str">
            <v>Micheal Ray</v>
          </cell>
          <cell r="S1122" t="str">
            <v>All Star Playmaker</v>
          </cell>
        </row>
        <row r="1123">
          <cell r="B1123" t="str">
            <v>Danny Vranes</v>
          </cell>
          <cell r="S1123" t="str">
            <v>Rim Protector</v>
          </cell>
        </row>
        <row r="1124">
          <cell r="B1124" t="str">
            <v>Phil Hubbard</v>
          </cell>
          <cell r="S1124" t="str">
            <v>Playmaker</v>
          </cell>
        </row>
        <row r="1125">
          <cell r="B1125" t="str">
            <v>Dwight Jones</v>
          </cell>
          <cell r="S1125" t="str">
            <v>Post Scorer</v>
          </cell>
        </row>
        <row r="1126">
          <cell r="B1126" t="str">
            <v>Chubby Cox</v>
          </cell>
          <cell r="S1126" t="str">
            <v>Post Scorer</v>
          </cell>
        </row>
        <row r="1127">
          <cell r="B1127" t="str">
            <v>Michael Cooper</v>
          </cell>
          <cell r="S1127" t="str">
            <v>Playmaker</v>
          </cell>
        </row>
        <row r="1128">
          <cell r="B1128" t="str">
            <v>Sleepy Floyd</v>
          </cell>
          <cell r="S1128" t="str">
            <v>Playmaker</v>
          </cell>
        </row>
        <row r="1129">
          <cell r="B1129" t="str">
            <v>Ricky Pierce</v>
          </cell>
          <cell r="S1129" t="str">
            <v>Ignorance</v>
          </cell>
        </row>
        <row r="1130">
          <cell r="B1130" t="str">
            <v>Calvin Murphy</v>
          </cell>
          <cell r="S1130" t="str">
            <v>Playmaker</v>
          </cell>
        </row>
        <row r="1131">
          <cell r="B1131" t="str">
            <v>Ronnie Lester</v>
          </cell>
          <cell r="S1131" t="str">
            <v>Playmaker</v>
          </cell>
        </row>
        <row r="1132">
          <cell r="B1132" t="str">
            <v>Andrew Toney</v>
          </cell>
          <cell r="S1132" t="str">
            <v>Superstar</v>
          </cell>
        </row>
        <row r="1133">
          <cell r="B1133" t="str">
            <v>Rob Williams</v>
          </cell>
          <cell r="S1133" t="str">
            <v>Playmaker</v>
          </cell>
        </row>
        <row r="1134">
          <cell r="B1134" t="str">
            <v>James Donaldson</v>
          </cell>
          <cell r="S1134" t="str">
            <v>Rim Protector</v>
          </cell>
        </row>
        <row r="1135">
          <cell r="B1135" t="str">
            <v>Freeman Williams</v>
          </cell>
          <cell r="S1135" t="str">
            <v>Ignorance</v>
          </cell>
        </row>
        <row r="1136">
          <cell r="B1136" t="str">
            <v>Joe Bryant</v>
          </cell>
          <cell r="S1136" t="str">
            <v>Playmaker</v>
          </cell>
        </row>
        <row r="1137">
          <cell r="B1137" t="str">
            <v>Bill Willoughby</v>
          </cell>
          <cell r="S1137" t="str">
            <v>Post Scorer</v>
          </cell>
        </row>
        <row r="1138">
          <cell r="B1138" t="str">
            <v>Mark Eaton</v>
          </cell>
          <cell r="S1138" t="str">
            <v>Rim Protector</v>
          </cell>
        </row>
        <row r="1139">
          <cell r="B1139" t="str">
            <v>Gerald Henderson</v>
          </cell>
          <cell r="S1139" t="str">
            <v>Playmaker</v>
          </cell>
        </row>
        <row r="1140">
          <cell r="B1140" t="str">
            <v>Billy Ray</v>
          </cell>
          <cell r="S1140" t="str">
            <v>Ignorance</v>
          </cell>
        </row>
        <row r="1141">
          <cell r="B1141" t="str">
            <v>James Bailey</v>
          </cell>
          <cell r="S1141" t="str">
            <v>All Star Post Scorer</v>
          </cell>
        </row>
        <row r="1142">
          <cell r="B1142" t="str">
            <v>Mike Glenn</v>
          </cell>
          <cell r="S1142" t="str">
            <v>Post Scorer</v>
          </cell>
        </row>
        <row r="1143">
          <cell r="B1143" t="str">
            <v>Rick Mahorn</v>
          </cell>
          <cell r="S1143" t="str">
            <v>All Star Big Man</v>
          </cell>
        </row>
        <row r="1144">
          <cell r="B1144" t="str">
            <v>Kelvin Ransey</v>
          </cell>
          <cell r="S1144" t="str">
            <v>Playmaker</v>
          </cell>
        </row>
        <row r="1145">
          <cell r="B1145" t="str">
            <v>Bruce Flowers</v>
          </cell>
          <cell r="S1145" t="str">
            <v>Post Scorer</v>
          </cell>
        </row>
        <row r="1146">
          <cell r="B1146" t="str">
            <v>Mickey Johnson</v>
          </cell>
          <cell r="S1146" t="str">
            <v>All Star Post Scorer</v>
          </cell>
        </row>
        <row r="1147">
          <cell r="B1147" t="str">
            <v>Mychal Thompson</v>
          </cell>
          <cell r="S1147" t="str">
            <v>All Star Big Man</v>
          </cell>
        </row>
        <row r="1148">
          <cell r="B1148" t="str">
            <v>Richard Anderson</v>
          </cell>
          <cell r="S1148" t="str">
            <v>Post Scorer</v>
          </cell>
        </row>
        <row r="1149">
          <cell r="B1149" t="str">
            <v>Elvin Hayes*</v>
          </cell>
          <cell r="S1149" t="str">
            <v>All Star Post Scorer</v>
          </cell>
        </row>
        <row r="1150">
          <cell r="B1150" t="str">
            <v>Rick Robey</v>
          </cell>
          <cell r="S1150" t="str">
            <v>Post Scorer</v>
          </cell>
        </row>
        <row r="1151">
          <cell r="B1151" t="str">
            <v>Major Jones</v>
          </cell>
          <cell r="S1151" t="str">
            <v>Post Scorer</v>
          </cell>
        </row>
        <row r="1152">
          <cell r="B1152" t="str">
            <v>Cliff Levingston</v>
          </cell>
          <cell r="S1152" t="str">
            <v>Post Scorer</v>
          </cell>
        </row>
        <row r="1153">
          <cell r="B1153" t="str">
            <v>Charles Pittman</v>
          </cell>
          <cell r="S1153" t="str">
            <v>Ignorance</v>
          </cell>
        </row>
        <row r="1154">
          <cell r="B1154" t="str">
            <v>Sly Williams</v>
          </cell>
          <cell r="S1154" t="str">
            <v>Playmaker</v>
          </cell>
        </row>
        <row r="1155">
          <cell r="B1155" t="str">
            <v>Bobby Jones</v>
          </cell>
          <cell r="S1155" t="str">
            <v>Rim Protector</v>
          </cell>
        </row>
        <row r="1156">
          <cell r="B1156" t="str">
            <v>Jim Paxson</v>
          </cell>
          <cell r="S1156" t="str">
            <v>Superstar</v>
          </cell>
        </row>
        <row r="1157">
          <cell r="B1157" t="str">
            <v>Jim Spanarkel</v>
          </cell>
          <cell r="S1157" t="str">
            <v>Post Scorer</v>
          </cell>
        </row>
        <row r="1158">
          <cell r="B1158" t="str">
            <v>James Ray</v>
          </cell>
          <cell r="S1158" t="str">
            <v>Post Scorer</v>
          </cell>
        </row>
        <row r="1159">
          <cell r="B1159" t="str">
            <v>Mark Olberding</v>
          </cell>
          <cell r="S1159" t="str">
            <v>Playmaker</v>
          </cell>
        </row>
        <row r="1160">
          <cell r="B1160" t="str">
            <v>Marvin Webster</v>
          </cell>
          <cell r="S1160" t="str">
            <v>Rim Protector</v>
          </cell>
        </row>
        <row r="1161">
          <cell r="B1161" t="str">
            <v>Dave Batton</v>
          </cell>
          <cell r="S1161" t="str">
            <v>Ignorance</v>
          </cell>
        </row>
        <row r="1162">
          <cell r="B1162" t="str">
            <v>Otis Birdsong</v>
          </cell>
          <cell r="S1162" t="str">
            <v>Playmaker</v>
          </cell>
        </row>
        <row r="1163">
          <cell r="B1163" t="str">
            <v>Dennis Johnson</v>
          </cell>
          <cell r="S1163" t="str">
            <v>All Star Playmaker</v>
          </cell>
        </row>
        <row r="1164">
          <cell r="B1164" t="str">
            <v>David Thirdkill</v>
          </cell>
          <cell r="S1164" t="str">
            <v>Post Scorer</v>
          </cell>
        </row>
        <row r="1165">
          <cell r="B1165" t="str">
            <v>Craig Hodges</v>
          </cell>
          <cell r="S1165" t="str">
            <v>Playmaker</v>
          </cell>
        </row>
        <row r="1166">
          <cell r="B1166" t="str">
            <v>Terry Teagle</v>
          </cell>
          <cell r="S1166" t="str">
            <v>Playmaker</v>
          </cell>
        </row>
        <row r="1167">
          <cell r="B1167" t="str">
            <v>Rickey Brown</v>
          </cell>
          <cell r="S1167" t="str">
            <v>Post Scorer</v>
          </cell>
        </row>
        <row r="1168">
          <cell r="B1168" t="str">
            <v>Tracy Jackson</v>
          </cell>
          <cell r="S1168" t="str">
            <v>Post Scorer</v>
          </cell>
        </row>
        <row r="1169">
          <cell r="B1169" t="str">
            <v>Rory Sparrow</v>
          </cell>
          <cell r="S1169" t="str">
            <v>Playmaker</v>
          </cell>
        </row>
        <row r="1170">
          <cell r="B1170" t="str">
            <v>Mike Davis</v>
          </cell>
          <cell r="S1170" t="str">
            <v>Ignorance</v>
          </cell>
        </row>
        <row r="1171">
          <cell r="B1171" t="str">
            <v>Scott Wedman</v>
          </cell>
          <cell r="S1171" t="str">
            <v>Playmaker</v>
          </cell>
        </row>
        <row r="1172">
          <cell r="B1172" t="str">
            <v>Swen Nater</v>
          </cell>
          <cell r="S1172" t="str">
            <v>Ignorance</v>
          </cell>
        </row>
        <row r="1173">
          <cell r="B1173" t="str">
            <v>Ed Nealy</v>
          </cell>
          <cell r="S1173" t="str">
            <v>Post Scorer</v>
          </cell>
        </row>
        <row r="1174">
          <cell r="B1174" t="str">
            <v>Magic Johnson</v>
          </cell>
          <cell r="S1174" t="str">
            <v>All Star Playmaker</v>
          </cell>
        </row>
        <row r="1175">
          <cell r="B1175" t="str">
            <v>James Edwards</v>
          </cell>
          <cell r="S1175" t="str">
            <v>Rim Protector</v>
          </cell>
        </row>
        <row r="1176">
          <cell r="B1176" t="str">
            <v>Ron Brewer</v>
          </cell>
          <cell r="S1176" t="str">
            <v>Playmaker</v>
          </cell>
        </row>
        <row r="1177">
          <cell r="B1177" t="str">
            <v>Lionel Hollins</v>
          </cell>
          <cell r="S1177" t="str">
            <v>All Star Playmaker</v>
          </cell>
        </row>
        <row r="1178">
          <cell r="B1178" t="str">
            <v>Audie Norris</v>
          </cell>
          <cell r="S1178" t="str">
            <v>Post Scorer</v>
          </cell>
        </row>
        <row r="1179">
          <cell r="B1179" t="str">
            <v>Bob Gross</v>
          </cell>
          <cell r="S1179" t="str">
            <v>Post Scorer</v>
          </cell>
        </row>
        <row r="1180">
          <cell r="B1180" t="str">
            <v>LaSalle Thompson</v>
          </cell>
          <cell r="S1180" t="str">
            <v>Rim Protector</v>
          </cell>
        </row>
        <row r="1181">
          <cell r="B1181" t="str">
            <v>Kelly Tripucka</v>
          </cell>
          <cell r="S1181" t="str">
            <v>Superstar</v>
          </cell>
        </row>
        <row r="1182">
          <cell r="B1182" t="str">
            <v>Franklin Edwards</v>
          </cell>
          <cell r="S1182" t="str">
            <v>Playmaker</v>
          </cell>
        </row>
        <row r="1183">
          <cell r="B1183" t="str">
            <v>Joe Barry</v>
          </cell>
          <cell r="S1183" t="str">
            <v>All Star Big Man</v>
          </cell>
        </row>
        <row r="1184">
          <cell r="B1184" t="str">
            <v>Eddie Phillips</v>
          </cell>
          <cell r="S1184" t="str">
            <v>Ignorance</v>
          </cell>
        </row>
        <row r="1185">
          <cell r="B1185" t="str">
            <v>Darnell Valentine</v>
          </cell>
          <cell r="S1185" t="str">
            <v>All Star Playmaker</v>
          </cell>
        </row>
        <row r="1186">
          <cell r="B1186" t="str">
            <v>Larry Nance</v>
          </cell>
          <cell r="S1186" t="str">
            <v>All Star Big Man</v>
          </cell>
        </row>
        <row r="1187">
          <cell r="B1187" t="str">
            <v>Adrian Dantley</v>
          </cell>
          <cell r="S1187" t="str">
            <v>Superstar</v>
          </cell>
        </row>
        <row r="1188">
          <cell r="B1188" t="str">
            <v>Carlos Terry</v>
          </cell>
          <cell r="S1188" t="str">
            <v>Ignorance</v>
          </cell>
        </row>
        <row r="1189">
          <cell r="B1189" t="str">
            <v>Johnny High</v>
          </cell>
          <cell r="S1189" t="str">
            <v>Post Scorer</v>
          </cell>
        </row>
        <row r="1190">
          <cell r="B1190" t="str">
            <v>Mark Aguirre</v>
          </cell>
          <cell r="S1190" t="str">
            <v>Superstar</v>
          </cell>
        </row>
        <row r="1191">
          <cell r="B1191" t="str">
            <v>Lonnie Shelton</v>
          </cell>
          <cell r="S1191" t="str">
            <v>All Star Post Scorer</v>
          </cell>
        </row>
        <row r="1192">
          <cell r="B1192" t="str">
            <v>Quinn Buckner</v>
          </cell>
          <cell r="S1192" t="str">
            <v>Playmaker</v>
          </cell>
        </row>
        <row r="1193">
          <cell r="B1193" t="str">
            <v>Joe Meriweather</v>
          </cell>
          <cell r="S1193" t="str">
            <v>Rim Protector</v>
          </cell>
        </row>
        <row r="1194">
          <cell r="B1194" t="str">
            <v>Alex English</v>
          </cell>
          <cell r="S1194" t="str">
            <v>Superstar</v>
          </cell>
        </row>
        <row r="1195">
          <cell r="B1195" t="str">
            <v>Vinnie Johnson</v>
          </cell>
          <cell r="S1195" t="str">
            <v>All Star Post Scorer</v>
          </cell>
        </row>
        <row r="1196">
          <cell r="B1196" t="str">
            <v>Keith Edmonson</v>
          </cell>
          <cell r="S1196" t="str">
            <v>Ignorance</v>
          </cell>
        </row>
        <row r="1197">
          <cell r="B1197" t="str">
            <v>Joe Hassett</v>
          </cell>
          <cell r="S1197" t="str">
            <v>Playmaker</v>
          </cell>
        </row>
        <row r="1198">
          <cell r="B1198" t="str">
            <v>Louis Orr</v>
          </cell>
          <cell r="S1198" t="str">
            <v>Playmaker</v>
          </cell>
        </row>
        <row r="1199">
          <cell r="B1199" t="str">
            <v>Kyle Macy</v>
          </cell>
          <cell r="S1199" t="str">
            <v>Playmaker</v>
          </cell>
        </row>
        <row r="1200">
          <cell r="B1200" t="str">
            <v>Johnny Davis</v>
          </cell>
          <cell r="S1200" t="str">
            <v>Playmaker</v>
          </cell>
        </row>
        <row r="1201">
          <cell r="B1201" t="str">
            <v>Sam Williams</v>
          </cell>
          <cell r="S1201" t="str">
            <v>Rim Protector</v>
          </cell>
        </row>
        <row r="1202">
          <cell r="B1202" t="str">
            <v>Kevin McHale</v>
          </cell>
          <cell r="S1202" t="str">
            <v>All Star Big Man</v>
          </cell>
        </row>
        <row r="1203">
          <cell r="B1203" t="str">
            <v>Ricky Sobers</v>
          </cell>
          <cell r="S1203" t="str">
            <v>All Star Playmaker</v>
          </cell>
        </row>
        <row r="1204">
          <cell r="B1204" t="str">
            <v>Pat Cummings</v>
          </cell>
          <cell r="S1204" t="str">
            <v>All Star Post Scorer</v>
          </cell>
        </row>
        <row r="1205">
          <cell r="B1205" t="str">
            <v>Al Wood</v>
          </cell>
          <cell r="S1205" t="str">
            <v>Playmaker</v>
          </cell>
        </row>
        <row r="1206">
          <cell r="B1206" t="str">
            <v>Marty Byrnes</v>
          </cell>
          <cell r="S1206" t="str">
            <v>Post Scorer</v>
          </cell>
        </row>
        <row r="1207">
          <cell r="B1207" t="str">
            <v>Quintin Dailey</v>
          </cell>
          <cell r="S1207" t="str">
            <v>All Star Post Scorer</v>
          </cell>
        </row>
        <row r="1208">
          <cell r="B1208" t="str">
            <v>Joe Kopicki</v>
          </cell>
          <cell r="S1208" t="str">
            <v>Ignorance</v>
          </cell>
        </row>
        <row r="1209">
          <cell r="B1209" t="str">
            <v>Darrell Lockhart</v>
          </cell>
          <cell r="S1209" t="str">
            <v>Post Scorer</v>
          </cell>
        </row>
        <row r="1210">
          <cell r="B1210" t="str">
            <v>Jamaal Wilkes</v>
          </cell>
          <cell r="S1210" t="str">
            <v>All Star Post Scorer</v>
          </cell>
        </row>
        <row r="1211">
          <cell r="B1211" t="str">
            <v>Pete Verhoeven</v>
          </cell>
          <cell r="S1211" t="str">
            <v>Ignorance</v>
          </cell>
        </row>
        <row r="1212">
          <cell r="B1212" t="str">
            <v>Joe Barry</v>
          </cell>
          <cell r="S1212" t="str">
            <v>All Star Big Man</v>
          </cell>
        </row>
        <row r="1213">
          <cell r="B1213" t="str">
            <v>Danny Ainge</v>
          </cell>
          <cell r="S1213" t="str">
            <v>Post Scorer</v>
          </cell>
        </row>
        <row r="1214">
          <cell r="B1214" t="str">
            <v>Kevin McKenna</v>
          </cell>
          <cell r="S1214" t="str">
            <v>Post Scorer</v>
          </cell>
        </row>
        <row r="1215">
          <cell r="B1215" t="str">
            <v>Paul Mokeski</v>
          </cell>
          <cell r="S1215" t="str">
            <v>Post Scorer</v>
          </cell>
        </row>
        <row r="1216">
          <cell r="B1216" t="str">
            <v>Billy Knight</v>
          </cell>
          <cell r="S1216" t="str">
            <v>Playmaker</v>
          </cell>
        </row>
        <row r="1217">
          <cell r="B1217" t="str">
            <v>Larry Smith</v>
          </cell>
          <cell r="S1217" t="str">
            <v>Rim Protector</v>
          </cell>
        </row>
        <row r="1218">
          <cell r="B1218" t="str">
            <v>Moses Malone</v>
          </cell>
          <cell r="S1218" t="str">
            <v>All Star Big Man</v>
          </cell>
        </row>
        <row r="1219">
          <cell r="B1219" t="str">
            <v>Linton Townes</v>
          </cell>
          <cell r="S1219" t="str">
            <v>Ignorance</v>
          </cell>
        </row>
        <row r="1220">
          <cell r="B1220" t="str">
            <v>Darrell Griffith</v>
          </cell>
          <cell r="S1220" t="str">
            <v>All Star Playmaker</v>
          </cell>
        </row>
        <row r="1221">
          <cell r="B1221" t="str">
            <v>Carlos Clark</v>
          </cell>
          <cell r="S1221" t="str">
            <v>Ignorance</v>
          </cell>
        </row>
        <row r="1222">
          <cell r="B1222" t="str">
            <v>LaSalle Thompson</v>
          </cell>
          <cell r="S1222" t="str">
            <v>Rim Protector</v>
          </cell>
        </row>
        <row r="1223">
          <cell r="B1223" t="str">
            <v>Pace Mannion</v>
          </cell>
          <cell r="S1223" t="str">
            <v>Ignorance</v>
          </cell>
        </row>
        <row r="1224">
          <cell r="B1224" t="str">
            <v>Jeff Wilkins</v>
          </cell>
          <cell r="S1224" t="str">
            <v>Rim Protector</v>
          </cell>
        </row>
        <row r="1225">
          <cell r="B1225" t="str">
            <v>Eddie Jordan</v>
          </cell>
          <cell r="S1225" t="str">
            <v>Playmaker</v>
          </cell>
        </row>
        <row r="1226">
          <cell r="B1226" t="str">
            <v>Darrell Walker</v>
          </cell>
          <cell r="S1226" t="str">
            <v>Playmaker</v>
          </cell>
        </row>
        <row r="1227">
          <cell r="B1227" t="str">
            <v>Kevin McHale</v>
          </cell>
          <cell r="S1227" t="str">
            <v>All Star Big Man</v>
          </cell>
        </row>
        <row r="1228">
          <cell r="B1228" t="str">
            <v>Michael Cooper</v>
          </cell>
          <cell r="S1228" t="str">
            <v>Playmaker</v>
          </cell>
        </row>
        <row r="1229">
          <cell r="B1229" t="str">
            <v>Dominique Wilkins</v>
          </cell>
          <cell r="S1229" t="str">
            <v>All Star Post Scorer</v>
          </cell>
        </row>
        <row r="1230">
          <cell r="B1230" t="str">
            <v>Randy Breuer</v>
          </cell>
          <cell r="S1230" t="str">
            <v>Post Scorer</v>
          </cell>
        </row>
        <row r="1231">
          <cell r="B1231" t="str">
            <v>Billy McKinney</v>
          </cell>
          <cell r="S1231" t="str">
            <v>Ignorance</v>
          </cell>
        </row>
        <row r="1232">
          <cell r="B1232" t="str">
            <v>Tom McMillen</v>
          </cell>
          <cell r="S1232" t="str">
            <v>Post Scorer</v>
          </cell>
        </row>
        <row r="1233">
          <cell r="B1233" t="str">
            <v>Ray Williams</v>
          </cell>
          <cell r="S1233" t="str">
            <v>All Star Playmaker</v>
          </cell>
        </row>
        <row r="1234">
          <cell r="B1234" t="str">
            <v>Mike Glenn</v>
          </cell>
          <cell r="S1234" t="str">
            <v>Post Scorer</v>
          </cell>
        </row>
        <row r="1235">
          <cell r="B1235" t="str">
            <v>Dan Roundfield</v>
          </cell>
          <cell r="S1235" t="str">
            <v>All Star Post Scorer</v>
          </cell>
        </row>
        <row r="1236">
          <cell r="B1236" t="str">
            <v>Major Jones</v>
          </cell>
          <cell r="S1236" t="str">
            <v>Ignorance</v>
          </cell>
        </row>
        <row r="1237">
          <cell r="B1237" t="str">
            <v>Rolando Blackman</v>
          </cell>
          <cell r="S1237" t="str">
            <v>All Star Post Scorer</v>
          </cell>
        </row>
        <row r="1238">
          <cell r="B1238" t="str">
            <v>Lewis Lloyd</v>
          </cell>
          <cell r="S1238" t="str">
            <v>All Star Post Scorer</v>
          </cell>
        </row>
        <row r="1239">
          <cell r="B1239" t="str">
            <v>Lorenzo Romar</v>
          </cell>
          <cell r="S1239" t="str">
            <v>Sharpshooter</v>
          </cell>
        </row>
        <row r="1240">
          <cell r="B1240" t="str">
            <v>Quinn Buckner</v>
          </cell>
          <cell r="S1240" t="str">
            <v>Playmaker</v>
          </cell>
        </row>
        <row r="1241">
          <cell r="B1241" t="str">
            <v>Ronnie Lester</v>
          </cell>
          <cell r="S1241" t="str">
            <v>Playmaker</v>
          </cell>
        </row>
        <row r="1242">
          <cell r="B1242" t="str">
            <v>Cliff Levingston</v>
          </cell>
          <cell r="S1242" t="str">
            <v>Rim Protector</v>
          </cell>
        </row>
        <row r="1243">
          <cell r="B1243" t="str">
            <v>Joe Meriweather</v>
          </cell>
          <cell r="S1243" t="str">
            <v>Rim Protector</v>
          </cell>
        </row>
        <row r="1244">
          <cell r="B1244" t="str">
            <v>David Thompson</v>
          </cell>
          <cell r="S1244" t="str">
            <v>Playmaker</v>
          </cell>
        </row>
        <row r="1245">
          <cell r="B1245" t="str">
            <v>Purvis Short</v>
          </cell>
          <cell r="S1245" t="str">
            <v>Superstar</v>
          </cell>
        </row>
        <row r="1246">
          <cell r="B1246" t="str">
            <v>Orlando Woolridge</v>
          </cell>
          <cell r="S1246" t="str">
            <v>All Star Post Scorer</v>
          </cell>
        </row>
        <row r="1247">
          <cell r="B1247" t="str">
            <v>John Bagley</v>
          </cell>
          <cell r="S1247" t="str">
            <v>Playmaker</v>
          </cell>
        </row>
        <row r="1248">
          <cell r="B1248" t="str">
            <v>James Donaldson</v>
          </cell>
          <cell r="S1248" t="str">
            <v>Rim Protector</v>
          </cell>
        </row>
        <row r="1249">
          <cell r="B1249" t="str">
            <v>Jeff Malone</v>
          </cell>
          <cell r="S1249" t="str">
            <v>Playmaker</v>
          </cell>
        </row>
        <row r="1250">
          <cell r="B1250" t="str">
            <v>Doc Rivers</v>
          </cell>
          <cell r="S1250" t="str">
            <v>Playmaker</v>
          </cell>
        </row>
        <row r="1251">
          <cell r="B1251" t="str">
            <v>Scott Hastings</v>
          </cell>
          <cell r="S1251" t="str">
            <v>Post Scorer</v>
          </cell>
        </row>
        <row r="1252">
          <cell r="B1252" t="str">
            <v>Greg Ballard</v>
          </cell>
          <cell r="S1252" t="str">
            <v>All Star Post Scorer</v>
          </cell>
        </row>
        <row r="1253">
          <cell r="B1253" t="str">
            <v>Ed Nealy</v>
          </cell>
          <cell r="S1253" t="str">
            <v>Post Scorer</v>
          </cell>
        </row>
        <row r="1254">
          <cell r="B1254" t="str">
            <v>Wally Walker</v>
          </cell>
          <cell r="S1254" t="str">
            <v>Ignorance</v>
          </cell>
        </row>
        <row r="1255">
          <cell r="B1255" t="str">
            <v>Wes Matthews</v>
          </cell>
          <cell r="S1255" t="str">
            <v>Playmaker</v>
          </cell>
        </row>
        <row r="1256">
          <cell r="B1256" t="str">
            <v>Rickey Green</v>
          </cell>
          <cell r="S1256" t="str">
            <v>All Star Playmaker</v>
          </cell>
        </row>
        <row r="1257">
          <cell r="B1257" t="str">
            <v>Robert Parish</v>
          </cell>
          <cell r="S1257" t="str">
            <v>All Star Big Man</v>
          </cell>
        </row>
        <row r="1258">
          <cell r="B1258" t="str">
            <v>Alex English</v>
          </cell>
          <cell r="S1258" t="str">
            <v>Superstar</v>
          </cell>
        </row>
        <row r="1259">
          <cell r="B1259" t="str">
            <v>Hank McDowell</v>
          </cell>
          <cell r="S1259" t="str">
            <v>Ignorance</v>
          </cell>
        </row>
        <row r="1260">
          <cell r="B1260" t="str">
            <v>Richard Anderson</v>
          </cell>
          <cell r="S1260" t="str">
            <v>Playmaker</v>
          </cell>
        </row>
        <row r="1261">
          <cell r="B1261" t="str">
            <v>Herb Williams</v>
          </cell>
          <cell r="S1261" t="str">
            <v>All Star Big Man</v>
          </cell>
        </row>
        <row r="1262">
          <cell r="B1262" t="str">
            <v>Derek Smith</v>
          </cell>
          <cell r="S1262" t="str">
            <v>Playmaker</v>
          </cell>
        </row>
        <row r="1263">
          <cell r="B1263" t="str">
            <v>Kelly Tripucka</v>
          </cell>
          <cell r="S1263" t="str">
            <v>All Star Post Scorer</v>
          </cell>
        </row>
        <row r="1264">
          <cell r="B1264" t="str">
            <v>DeWayne Scales</v>
          </cell>
          <cell r="S1264" t="str">
            <v>Ignorance</v>
          </cell>
        </row>
        <row r="1265">
          <cell r="B1265" t="str">
            <v>Mitchell Wiggins</v>
          </cell>
          <cell r="S1265" t="str">
            <v>Playmaker</v>
          </cell>
        </row>
        <row r="1266">
          <cell r="B1266" t="str">
            <v>Steve Johnson</v>
          </cell>
          <cell r="S1266" t="str">
            <v>Rim Protector</v>
          </cell>
        </row>
        <row r="1267">
          <cell r="B1267" t="str">
            <v>Bruce Kuczenski</v>
          </cell>
          <cell r="S1267" t="str">
            <v>Ignorance</v>
          </cell>
        </row>
        <row r="1268">
          <cell r="B1268" t="str">
            <v>Rodney McCray</v>
          </cell>
          <cell r="S1268" t="str">
            <v>Rim Protector</v>
          </cell>
        </row>
        <row r="1269">
          <cell r="B1269" t="str">
            <v>Stewart Granger</v>
          </cell>
          <cell r="S1269" t="str">
            <v>Post Scorer</v>
          </cell>
        </row>
        <row r="1270">
          <cell r="B1270" t="str">
            <v>Tom Chambers</v>
          </cell>
          <cell r="S1270" t="str">
            <v>All Star Post Scorer</v>
          </cell>
        </row>
        <row r="1271">
          <cell r="B1271" t="str">
            <v>Mike Gminski</v>
          </cell>
          <cell r="S1271" t="str">
            <v>Rim Protector</v>
          </cell>
        </row>
        <row r="1272">
          <cell r="B1272" t="str">
            <v>Darnell Valentine</v>
          </cell>
          <cell r="S1272" t="str">
            <v>All Star Playmaker</v>
          </cell>
        </row>
        <row r="1273">
          <cell r="B1273" t="str">
            <v>Gene Banks</v>
          </cell>
          <cell r="S1273" t="str">
            <v>All Star Post Scorer</v>
          </cell>
        </row>
        <row r="1274">
          <cell r="B1274" t="str">
            <v>James Bailey</v>
          </cell>
          <cell r="S1274" t="str">
            <v>Rim Protector</v>
          </cell>
        </row>
        <row r="1275">
          <cell r="B1275" t="str">
            <v>Danny Schayes</v>
          </cell>
          <cell r="S1275" t="str">
            <v>Rim Protector</v>
          </cell>
        </row>
        <row r="1276">
          <cell r="B1276" t="str">
            <v>Mark Jones</v>
          </cell>
          <cell r="S1276" t="str">
            <v>Ignorance</v>
          </cell>
        </row>
        <row r="1277">
          <cell r="B1277" t="str">
            <v>Cedric Maxwell</v>
          </cell>
          <cell r="S1277" t="str">
            <v>All Star Post Scorer</v>
          </cell>
        </row>
        <row r="1278">
          <cell r="B1278" t="str">
            <v>Anthony Roberts</v>
          </cell>
          <cell r="S1278" t="str">
            <v>Post Scorer</v>
          </cell>
        </row>
        <row r="1279">
          <cell r="B1279" t="str">
            <v>Jay Vincent</v>
          </cell>
          <cell r="S1279" t="str">
            <v>Playmaker</v>
          </cell>
        </row>
        <row r="1280">
          <cell r="B1280" t="str">
            <v>Kevin Williams</v>
          </cell>
          <cell r="S1280" t="str">
            <v>Post Scorer</v>
          </cell>
        </row>
        <row r="1281">
          <cell r="B1281" t="str">
            <v>Russell Cross</v>
          </cell>
          <cell r="S1281" t="str">
            <v>Ignorance</v>
          </cell>
        </row>
        <row r="1282">
          <cell r="B1282" t="str">
            <v>Rob Williams</v>
          </cell>
          <cell r="S1282" t="str">
            <v>Playmaker</v>
          </cell>
        </row>
        <row r="1283">
          <cell r="B1283" t="str">
            <v>Rick Mahorn</v>
          </cell>
          <cell r="S1283" t="str">
            <v>Rim Protector</v>
          </cell>
        </row>
        <row r="1284">
          <cell r="B1284" t="str">
            <v>Kiki Vandeweghe</v>
          </cell>
          <cell r="S1284" t="str">
            <v>Superstar</v>
          </cell>
        </row>
        <row r="1285">
          <cell r="B1285" t="str">
            <v>Len Elmore</v>
          </cell>
          <cell r="S1285" t="str">
            <v>Post Scorer</v>
          </cell>
        </row>
        <row r="1286">
          <cell r="B1286" t="str">
            <v>Larry Spriggs</v>
          </cell>
          <cell r="S1286" t="str">
            <v>Ignorance</v>
          </cell>
        </row>
        <row r="1287">
          <cell r="B1287" t="str">
            <v>Sedale Threatt</v>
          </cell>
          <cell r="S1287" t="str">
            <v>Ignorance</v>
          </cell>
        </row>
        <row r="1288">
          <cell r="B1288" t="str">
            <v>James Worthy</v>
          </cell>
          <cell r="S1288" t="str">
            <v>All Star Post Scorer</v>
          </cell>
        </row>
        <row r="1289">
          <cell r="B1289" t="str">
            <v>Louis Orr</v>
          </cell>
          <cell r="S1289" t="str">
            <v>Playmaker</v>
          </cell>
        </row>
        <row r="1290">
          <cell r="B1290" t="str">
            <v>Bobby Jones</v>
          </cell>
          <cell r="S1290" t="str">
            <v>Rim Protector</v>
          </cell>
        </row>
        <row r="1291">
          <cell r="B1291" t="str">
            <v>Granville Waiters</v>
          </cell>
          <cell r="S1291" t="str">
            <v>Post Scorer</v>
          </cell>
        </row>
        <row r="1292">
          <cell r="B1292" t="str">
            <v>Paul Pressey</v>
          </cell>
          <cell r="S1292" t="str">
            <v>Playmaker</v>
          </cell>
        </row>
        <row r="1293">
          <cell r="B1293" t="str">
            <v>George Johnson</v>
          </cell>
          <cell r="S1293" t="str">
            <v>All Star Post Scorer</v>
          </cell>
        </row>
        <row r="1294">
          <cell r="B1294" t="str">
            <v>Calvin Natt</v>
          </cell>
          <cell r="S1294" t="str">
            <v>All Star Post Scorer</v>
          </cell>
        </row>
        <row r="1295">
          <cell r="B1295" t="str">
            <v>T.R. Dunn</v>
          </cell>
          <cell r="S1295" t="str">
            <v>Playmaker</v>
          </cell>
        </row>
        <row r="1296">
          <cell r="B1296" t="str">
            <v>Swen Nater</v>
          </cell>
          <cell r="S1296" t="str">
            <v>Post Scorer</v>
          </cell>
        </row>
        <row r="1297">
          <cell r="B1297" t="str">
            <v>Clark Kellogg</v>
          </cell>
          <cell r="S1297" t="str">
            <v>All Star Post Scorer</v>
          </cell>
        </row>
        <row r="1298">
          <cell r="B1298" t="str">
            <v>Terry Teagle</v>
          </cell>
          <cell r="S1298" t="str">
            <v>Ignorance</v>
          </cell>
        </row>
        <row r="1299">
          <cell r="B1299" t="str">
            <v>Mark Eaton</v>
          </cell>
          <cell r="S1299" t="str">
            <v>All Star Big Man</v>
          </cell>
        </row>
        <row r="1300">
          <cell r="B1300" t="str">
            <v>Bob Miller</v>
          </cell>
          <cell r="S1300" t="str">
            <v>Post Scorer</v>
          </cell>
        </row>
        <row r="1301">
          <cell r="B1301" t="str">
            <v>Dane Suttle</v>
          </cell>
          <cell r="S1301" t="str">
            <v>Ignorance</v>
          </cell>
        </row>
        <row r="1302">
          <cell r="B1302" t="str">
            <v>Ricky Pierce</v>
          </cell>
          <cell r="S1302" t="str">
            <v>Post Scorer</v>
          </cell>
        </row>
        <row r="1303">
          <cell r="B1303" t="str">
            <v>Thurl Bailey</v>
          </cell>
          <cell r="S1303" t="str">
            <v>Rim Protector</v>
          </cell>
        </row>
        <row r="1304">
          <cell r="B1304" t="str">
            <v>Kent Benson</v>
          </cell>
          <cell r="S1304" t="str">
            <v>Rim Protector</v>
          </cell>
        </row>
        <row r="1305">
          <cell r="B1305" t="str">
            <v>Charles Pittman</v>
          </cell>
          <cell r="S1305" t="str">
            <v>Post Scorer</v>
          </cell>
        </row>
        <row r="1306">
          <cell r="B1306" t="str">
            <v>Phil Hubbard</v>
          </cell>
          <cell r="S1306" t="str">
            <v>Playmaker</v>
          </cell>
        </row>
        <row r="1307">
          <cell r="B1307" t="str">
            <v>Cliff Robinson</v>
          </cell>
          <cell r="S1307" t="str">
            <v>All Star Post Scorer</v>
          </cell>
        </row>
        <row r="1308">
          <cell r="B1308" t="str">
            <v>Eric Fernsten</v>
          </cell>
          <cell r="S1308" t="str">
            <v>Post Scorer</v>
          </cell>
        </row>
        <row r="1309">
          <cell r="B1309" t="str">
            <v>Kyle Macy</v>
          </cell>
          <cell r="S1309" t="str">
            <v>Playmaker</v>
          </cell>
        </row>
        <row r="1310">
          <cell r="B1310" t="str">
            <v>Fred Brown</v>
          </cell>
          <cell r="S1310" t="str">
            <v>Sharpshooter</v>
          </cell>
        </row>
        <row r="1311">
          <cell r="B1311" t="str">
            <v>James Edwards</v>
          </cell>
          <cell r="S1311" t="str">
            <v>All Star Post Scorer</v>
          </cell>
        </row>
        <row r="1312">
          <cell r="B1312" t="str">
            <v>John Pinone</v>
          </cell>
          <cell r="S1312" t="str">
            <v>Ignorance</v>
          </cell>
        </row>
        <row r="1313">
          <cell r="B1313" t="str">
            <v>Kareem Abdul-Jabbar</v>
          </cell>
          <cell r="S1313" t="str">
            <v>All Star Big Man</v>
          </cell>
        </row>
        <row r="1314">
          <cell r="B1314" t="str">
            <v>Johnny High</v>
          </cell>
          <cell r="S1314" t="str">
            <v>Post Scorer</v>
          </cell>
        </row>
        <row r="1315">
          <cell r="B1315" t="str">
            <v>Julius Erving</v>
          </cell>
          <cell r="S1315" t="str">
            <v>All Star Big Man</v>
          </cell>
        </row>
        <row r="1316">
          <cell r="B1316" t="str">
            <v>Rick Robey</v>
          </cell>
          <cell r="S1316" t="str">
            <v>Post Scorer</v>
          </cell>
        </row>
        <row r="1317">
          <cell r="B1317" t="str">
            <v>Terry Tyler</v>
          </cell>
          <cell r="S1317" t="str">
            <v>Post Scorer</v>
          </cell>
        </row>
        <row r="1318">
          <cell r="B1318" t="str">
            <v>Mark West</v>
          </cell>
          <cell r="S1318" t="str">
            <v>Ignorance</v>
          </cell>
        </row>
        <row r="1319">
          <cell r="B1319" t="str">
            <v>Butch Carter</v>
          </cell>
          <cell r="S1319" t="str">
            <v>Playmaker</v>
          </cell>
        </row>
        <row r="1320">
          <cell r="B1320" t="str">
            <v>Reggie King</v>
          </cell>
          <cell r="S1320" t="str">
            <v>Playmaker</v>
          </cell>
        </row>
        <row r="1321">
          <cell r="B1321" t="str">
            <v>Clint Richardson</v>
          </cell>
          <cell r="S1321" t="str">
            <v>Playmaker</v>
          </cell>
        </row>
        <row r="1322">
          <cell r="B1322" t="str">
            <v>Vinnie Johnson</v>
          </cell>
          <cell r="S1322" t="str">
            <v>Playmaker</v>
          </cell>
        </row>
        <row r="1323">
          <cell r="B1323" t="str">
            <v>Roger Phegley</v>
          </cell>
          <cell r="S1323" t="str">
            <v>Ignorance</v>
          </cell>
        </row>
        <row r="1324">
          <cell r="B1324" t="str">
            <v>Sidney Moncrief</v>
          </cell>
          <cell r="S1324" t="str">
            <v>Superstar</v>
          </cell>
        </row>
        <row r="1325">
          <cell r="B1325" t="str">
            <v>Ernie Grunfeld</v>
          </cell>
          <cell r="S1325" t="str">
            <v>Post Scorer</v>
          </cell>
        </row>
        <row r="1326">
          <cell r="B1326" t="str">
            <v>Wayne Cooper</v>
          </cell>
          <cell r="S1326" t="str">
            <v>Rim Protector</v>
          </cell>
        </row>
        <row r="1327">
          <cell r="B1327" t="str">
            <v>Dave Greenwood</v>
          </cell>
          <cell r="S1327" t="str">
            <v>All Star Post Scorer</v>
          </cell>
        </row>
        <row r="1328">
          <cell r="B1328" t="str">
            <v>Bill Garnett</v>
          </cell>
          <cell r="S1328" t="str">
            <v>Post Scorer</v>
          </cell>
        </row>
        <row r="1329">
          <cell r="B1329" t="str">
            <v>Mike McGee</v>
          </cell>
          <cell r="S1329" t="str">
            <v>Playmaker</v>
          </cell>
        </row>
        <row r="1330">
          <cell r="B1330" t="str">
            <v>Truck Robinson</v>
          </cell>
          <cell r="S1330" t="str">
            <v>All Star Post Scorer</v>
          </cell>
        </row>
        <row r="1331">
          <cell r="B1331" t="str">
            <v>Darwin Cook</v>
          </cell>
          <cell r="S1331" t="str">
            <v>Playmaker</v>
          </cell>
        </row>
        <row r="1332">
          <cell r="B1332" t="str">
            <v>Jerry Eaves</v>
          </cell>
          <cell r="S1332" t="str">
            <v>Ignorance</v>
          </cell>
        </row>
        <row r="1333">
          <cell r="B1333" t="str">
            <v>Mike Bratz</v>
          </cell>
          <cell r="S1333" t="str">
            <v>Playmaker</v>
          </cell>
        </row>
        <row r="1334">
          <cell r="B1334" t="str">
            <v>Steve Hawes</v>
          </cell>
          <cell r="S1334" t="str">
            <v>Post Scorer</v>
          </cell>
        </row>
        <row r="1335">
          <cell r="B1335" t="str">
            <v>Ken Austin</v>
          </cell>
          <cell r="S1335" t="str">
            <v>Ignorance</v>
          </cell>
        </row>
        <row r="1336">
          <cell r="B1336" t="str">
            <v>Marques Johnson</v>
          </cell>
          <cell r="S1336" t="str">
            <v>All Star Post Scorer</v>
          </cell>
        </row>
        <row r="1337">
          <cell r="B1337" t="str">
            <v>Lonnie Shelton</v>
          </cell>
          <cell r="S1337" t="str">
            <v>Rim Protector</v>
          </cell>
        </row>
        <row r="1338">
          <cell r="B1338" t="str">
            <v>Dan Issel*</v>
          </cell>
          <cell r="S1338" t="str">
            <v>All Star Post Scorer</v>
          </cell>
        </row>
        <row r="1339">
          <cell r="B1339" t="str">
            <v>Darren Tillis</v>
          </cell>
          <cell r="S1339" t="str">
            <v>Post Scorer</v>
          </cell>
        </row>
        <row r="1340">
          <cell r="B1340" t="str">
            <v>Derek Harper</v>
          </cell>
          <cell r="S1340" t="str">
            <v>Playmaker</v>
          </cell>
        </row>
        <row r="1341">
          <cell r="B1341" t="str">
            <v>Sleepy Floyd</v>
          </cell>
          <cell r="S1341" t="str">
            <v>All Star Post Scorer</v>
          </cell>
        </row>
        <row r="1342">
          <cell r="B1342" t="str">
            <v>Jawann Oldham</v>
          </cell>
          <cell r="S1342" t="str">
            <v>Post Scorer</v>
          </cell>
        </row>
        <row r="1343">
          <cell r="B1343" t="str">
            <v>Jeff Ruland</v>
          </cell>
          <cell r="S1343" t="str">
            <v>All Star Big Man</v>
          </cell>
        </row>
        <row r="1344">
          <cell r="B1344" t="str">
            <v>Geoff Crompton</v>
          </cell>
          <cell r="S1344" t="str">
            <v>Ignorance</v>
          </cell>
        </row>
        <row r="1345">
          <cell r="B1345" t="str">
            <v>Buck Williams</v>
          </cell>
          <cell r="S1345" t="str">
            <v>All Star Big Man</v>
          </cell>
        </row>
        <row r="1346">
          <cell r="B1346" t="str">
            <v>Tom Boswell</v>
          </cell>
          <cell r="S1346" t="str">
            <v>Ignorance</v>
          </cell>
        </row>
        <row r="1347">
          <cell r="B1347" t="str">
            <v>Scooter McCray</v>
          </cell>
          <cell r="S1347" t="str">
            <v>Post Scorer</v>
          </cell>
        </row>
        <row r="1348">
          <cell r="B1348" t="str">
            <v>Ron Brewer</v>
          </cell>
          <cell r="S1348" t="str">
            <v>Post Scorer</v>
          </cell>
        </row>
        <row r="1349">
          <cell r="B1349" t="str">
            <v>Rod Higgins</v>
          </cell>
          <cell r="S1349" t="str">
            <v>Post Scorer</v>
          </cell>
        </row>
        <row r="1350">
          <cell r="B1350" t="str">
            <v>Bill Cartwright</v>
          </cell>
          <cell r="S1350" t="str">
            <v>All Star Big Man</v>
          </cell>
        </row>
        <row r="1351">
          <cell r="B1351" t="str">
            <v>John Garris</v>
          </cell>
          <cell r="S1351" t="str">
            <v>Ignorance</v>
          </cell>
        </row>
        <row r="1352">
          <cell r="B1352" t="str">
            <v>Sidney Green</v>
          </cell>
          <cell r="S1352" t="str">
            <v>Post Scorer</v>
          </cell>
        </row>
        <row r="1353">
          <cell r="B1353" t="str">
            <v>Gerald Henderson</v>
          </cell>
          <cell r="S1353" t="str">
            <v>Playmaker</v>
          </cell>
        </row>
        <row r="1354">
          <cell r="B1354" t="str">
            <v>Michael Brooks</v>
          </cell>
          <cell r="S1354" t="str">
            <v>All Star Post Scorer</v>
          </cell>
        </row>
        <row r="1355">
          <cell r="B1355" t="str">
            <v>Walter Davis</v>
          </cell>
          <cell r="S1355" t="str">
            <v>All Star Playmaker</v>
          </cell>
        </row>
        <row r="1356">
          <cell r="B1356" t="str">
            <v>Larry Drew</v>
          </cell>
          <cell r="S1356" t="str">
            <v>All Star Playmaker</v>
          </cell>
        </row>
        <row r="1357">
          <cell r="B1357" t="str">
            <v>Craig Hodges</v>
          </cell>
          <cell r="S1357" t="str">
            <v>Playmaker</v>
          </cell>
        </row>
        <row r="1358">
          <cell r="B1358" t="str">
            <v>Foots Walker</v>
          </cell>
          <cell r="S1358" t="str">
            <v>Ignorance</v>
          </cell>
        </row>
        <row r="1359">
          <cell r="B1359" t="str">
            <v>Elston Turner</v>
          </cell>
          <cell r="S1359" t="str">
            <v>Ignorance</v>
          </cell>
        </row>
        <row r="1360">
          <cell r="B1360" t="str">
            <v>Trent Tucker</v>
          </cell>
          <cell r="S1360" t="str">
            <v>Playmaker</v>
          </cell>
        </row>
        <row r="1361">
          <cell r="B1361" t="str">
            <v>Sidney Lowe</v>
          </cell>
          <cell r="S1361" t="str">
            <v>Playmaker</v>
          </cell>
        </row>
        <row r="1362">
          <cell r="B1362" t="str">
            <v>Jeff Cook</v>
          </cell>
          <cell r="S1362" t="str">
            <v>Rim Protector</v>
          </cell>
        </row>
        <row r="1363">
          <cell r="B1363" t="str">
            <v>Jon Sundvold</v>
          </cell>
          <cell r="S1363" t="str">
            <v>Sharpshooter</v>
          </cell>
        </row>
        <row r="1364">
          <cell r="B1364" t="str">
            <v>Kevin Grevey</v>
          </cell>
          <cell r="S1364" t="str">
            <v>Post Scorer</v>
          </cell>
        </row>
        <row r="1365">
          <cell r="B1365" t="str">
            <v>Dave Batton</v>
          </cell>
          <cell r="S1365" t="str">
            <v>Ignorance</v>
          </cell>
        </row>
        <row r="1366">
          <cell r="B1366" t="str">
            <v>Reggie Johnson</v>
          </cell>
          <cell r="S1366" t="str">
            <v>Post Scorer</v>
          </cell>
        </row>
        <row r="1367">
          <cell r="B1367" t="str">
            <v>Clemon Johnson</v>
          </cell>
          <cell r="S1367" t="str">
            <v>Rim Protector</v>
          </cell>
        </row>
        <row r="1368">
          <cell r="B1368" t="str">
            <v>Clyde Drexler</v>
          </cell>
          <cell r="S1368" t="str">
            <v>Playmaker</v>
          </cell>
        </row>
        <row r="1369">
          <cell r="B1369" t="str">
            <v>Keith Edmonson</v>
          </cell>
          <cell r="S1369" t="str">
            <v>Post Scorer</v>
          </cell>
        </row>
        <row r="1370">
          <cell r="B1370" t="str">
            <v>Maurice Cheeks</v>
          </cell>
          <cell r="S1370" t="str">
            <v>All Star Playmaker</v>
          </cell>
        </row>
        <row r="1371">
          <cell r="B1371" t="str">
            <v>Mike Dunleavy</v>
          </cell>
          <cell r="S1371" t="str">
            <v>Playmaker</v>
          </cell>
        </row>
        <row r="1372">
          <cell r="B1372" t="str">
            <v>Mark McNamara</v>
          </cell>
          <cell r="S1372" t="str">
            <v>Post Scorer</v>
          </cell>
        </row>
        <row r="1373">
          <cell r="B1373" t="str">
            <v>Greg Kite</v>
          </cell>
          <cell r="S1373" t="str">
            <v>Ignorance</v>
          </cell>
        </row>
        <row r="1374">
          <cell r="B1374" t="str">
            <v>Jim Thomas</v>
          </cell>
          <cell r="S1374" t="str">
            <v>Post Scorer</v>
          </cell>
        </row>
        <row r="1375">
          <cell r="B1375" t="str">
            <v>Andrew Toney</v>
          </cell>
          <cell r="S1375" t="str">
            <v>Superstar</v>
          </cell>
        </row>
        <row r="1376">
          <cell r="B1376" t="str">
            <v>Gus Williams</v>
          </cell>
          <cell r="S1376" t="str">
            <v>All Star Playmaker</v>
          </cell>
        </row>
        <row r="1377">
          <cell r="B1377" t="str">
            <v>Mark Aguirre</v>
          </cell>
          <cell r="S1377" t="str">
            <v>Superstar</v>
          </cell>
        </row>
        <row r="1378">
          <cell r="B1378" t="str">
            <v>Mark Landsberger</v>
          </cell>
          <cell r="S1378" t="str">
            <v>Ignorance</v>
          </cell>
        </row>
        <row r="1379">
          <cell r="B1379" t="str">
            <v>John Drew</v>
          </cell>
          <cell r="S1379" t="str">
            <v>All Star Post Scorer</v>
          </cell>
        </row>
        <row r="1380">
          <cell r="B1380" t="str">
            <v>Maurice Lucas</v>
          </cell>
          <cell r="S1380" t="str">
            <v>All Star Post Scorer</v>
          </cell>
        </row>
        <row r="1381">
          <cell r="B1381" t="str">
            <v>Magic Johnson</v>
          </cell>
          <cell r="S1381" t="str">
            <v>All Star Playmaker</v>
          </cell>
        </row>
        <row r="1382">
          <cell r="B1382" t="str">
            <v>Charles Davis</v>
          </cell>
          <cell r="S1382" t="str">
            <v>Ignorance</v>
          </cell>
        </row>
        <row r="1383">
          <cell r="B1383" t="str">
            <v>Kelvin Ransey</v>
          </cell>
          <cell r="S1383" t="str">
            <v>Playmaker</v>
          </cell>
        </row>
        <row r="1384">
          <cell r="B1384" t="str">
            <v>Rudy Macklin</v>
          </cell>
          <cell r="S1384" t="str">
            <v>Post Scorer</v>
          </cell>
        </row>
        <row r="1385">
          <cell r="B1385" t="str">
            <v>Bob Lanier</v>
          </cell>
          <cell r="S1385" t="str">
            <v>All Star Post Scorer</v>
          </cell>
        </row>
        <row r="1386">
          <cell r="B1386" t="str">
            <v>Billy Paultz</v>
          </cell>
          <cell r="S1386" t="str">
            <v>Ignorance</v>
          </cell>
        </row>
        <row r="1387">
          <cell r="B1387" t="str">
            <v>Terry Cummings</v>
          </cell>
          <cell r="S1387" t="str">
            <v>All Star Post Scorer</v>
          </cell>
        </row>
        <row r="1388">
          <cell r="B1388" t="str">
            <v>Darryl Dawkins</v>
          </cell>
          <cell r="S1388" t="str">
            <v>All Star Big Man</v>
          </cell>
        </row>
        <row r="1389">
          <cell r="B1389" t="str">
            <v>Calvin Garrett</v>
          </cell>
          <cell r="S1389" t="str">
            <v>Ignorance</v>
          </cell>
        </row>
        <row r="1390">
          <cell r="B1390" t="str">
            <v>Edgar Jones</v>
          </cell>
          <cell r="S1390" t="str">
            <v>Rim Protector</v>
          </cell>
        </row>
        <row r="1391">
          <cell r="B1391" t="str">
            <v>Micheal Ray</v>
          </cell>
          <cell r="S1391" t="str">
            <v>All Star Playmaker</v>
          </cell>
        </row>
        <row r="1392">
          <cell r="B1392" t="str">
            <v>Caldwell Jones</v>
          </cell>
          <cell r="S1392" t="str">
            <v>Rim Protector</v>
          </cell>
        </row>
        <row r="1393">
          <cell r="B1393" t="str">
            <v>Sam Williams</v>
          </cell>
          <cell r="S1393" t="str">
            <v>Rim Protector</v>
          </cell>
        </row>
        <row r="1394">
          <cell r="B1394" t="str">
            <v>Alton Lister</v>
          </cell>
          <cell r="S1394" t="str">
            <v>Rim Protector</v>
          </cell>
        </row>
        <row r="1395">
          <cell r="B1395" t="str">
            <v>Rich Kelley</v>
          </cell>
          <cell r="S1395" t="str">
            <v>Rim Protector</v>
          </cell>
        </row>
        <row r="1396">
          <cell r="B1396" t="str">
            <v>Rod Foster</v>
          </cell>
          <cell r="S1396" t="str">
            <v>Playmaker</v>
          </cell>
        </row>
        <row r="1397">
          <cell r="B1397" t="str">
            <v>Artis Gilmore</v>
          </cell>
          <cell r="S1397" t="str">
            <v>All Star Big Man</v>
          </cell>
        </row>
        <row r="1398">
          <cell r="B1398" t="str">
            <v>Tom Piotrowski</v>
          </cell>
          <cell r="S1398" t="str">
            <v>Ignorance</v>
          </cell>
        </row>
        <row r="1399">
          <cell r="B1399" t="str">
            <v>Franklin Edwards</v>
          </cell>
          <cell r="S1399" t="str">
            <v>Ignorance</v>
          </cell>
        </row>
        <row r="1400">
          <cell r="B1400" t="str">
            <v>Marvin Webster</v>
          </cell>
          <cell r="S1400" t="str">
            <v>Rim Protector</v>
          </cell>
        </row>
        <row r="1401">
          <cell r="B1401" t="str">
            <v>David Thirdkill</v>
          </cell>
          <cell r="S1401" t="str">
            <v>Ignorance</v>
          </cell>
        </row>
        <row r="1402">
          <cell r="B1402" t="str">
            <v>Robert Reid</v>
          </cell>
          <cell r="S1402" t="str">
            <v>All Star Post Scorer</v>
          </cell>
        </row>
        <row r="1403">
          <cell r="B1403" t="str">
            <v>Jerry Sichting</v>
          </cell>
          <cell r="S1403" t="str">
            <v>Playmaker</v>
          </cell>
        </row>
        <row r="1404">
          <cell r="B1404" t="str">
            <v>Eddie Johnson</v>
          </cell>
          <cell r="S1404" t="str">
            <v>Playmaker</v>
          </cell>
        </row>
        <row r="1405">
          <cell r="B1405" t="str">
            <v>Leroy Combs</v>
          </cell>
          <cell r="S1405" t="str">
            <v>Ignorance</v>
          </cell>
        </row>
        <row r="1406">
          <cell r="B1406" t="str">
            <v>Geoff Huston</v>
          </cell>
          <cell r="S1406" t="str">
            <v>Playmaker</v>
          </cell>
        </row>
        <row r="1407">
          <cell r="B1407" t="str">
            <v>Brad Davis</v>
          </cell>
          <cell r="S1407" t="str">
            <v>All Star Playmaker</v>
          </cell>
        </row>
        <row r="1408">
          <cell r="B1408" t="str">
            <v>Norm Nixon</v>
          </cell>
          <cell r="S1408" t="str">
            <v>All Star Playmaker</v>
          </cell>
        </row>
        <row r="1409">
          <cell r="B1409" t="str">
            <v>Reggie Theus</v>
          </cell>
          <cell r="S1409" t="str">
            <v>Playmaker</v>
          </cell>
        </row>
        <row r="1410">
          <cell r="B1410" t="str">
            <v>Jerome Whitehead</v>
          </cell>
          <cell r="S1410" t="str">
            <v>Post Scorer</v>
          </cell>
        </row>
        <row r="1411">
          <cell r="B1411" t="str">
            <v>Mike Sanders</v>
          </cell>
          <cell r="S1411" t="str">
            <v>Post Scorer</v>
          </cell>
        </row>
        <row r="1412">
          <cell r="B1412" t="str">
            <v>Fat Lever</v>
          </cell>
          <cell r="S1412" t="str">
            <v>Playmaker</v>
          </cell>
        </row>
        <row r="1413">
          <cell r="B1413" t="str">
            <v>John Paxson</v>
          </cell>
          <cell r="S1413" t="str">
            <v>Ignorance</v>
          </cell>
        </row>
        <row r="1414">
          <cell r="B1414" t="str">
            <v>Lionel Hollins</v>
          </cell>
          <cell r="S1414" t="str">
            <v>Ignorance</v>
          </cell>
        </row>
        <row r="1415">
          <cell r="B1415" t="str">
            <v>Greg Kelser</v>
          </cell>
          <cell r="S1415" t="str">
            <v>All Star Post Scorer</v>
          </cell>
        </row>
        <row r="1416">
          <cell r="B1416" t="str">
            <v>Bob McAdoo</v>
          </cell>
          <cell r="S1416" t="str">
            <v>Rim Protector</v>
          </cell>
        </row>
        <row r="1417">
          <cell r="B1417" t="str">
            <v>Phil Ford</v>
          </cell>
          <cell r="S1417" t="str">
            <v>Playmaker</v>
          </cell>
        </row>
        <row r="1418">
          <cell r="B1418" t="str">
            <v>Lester Conner</v>
          </cell>
          <cell r="S1418" t="str">
            <v>All Star Playmaker</v>
          </cell>
        </row>
        <row r="1419">
          <cell r="B1419" t="str">
            <v>Rory Sparrow</v>
          </cell>
          <cell r="S1419" t="str">
            <v>All Star Playmaker</v>
          </cell>
        </row>
        <row r="1420">
          <cell r="B1420" t="str">
            <v>Steve Stipanovich</v>
          </cell>
          <cell r="S1420" t="str">
            <v>All Star Post Scorer</v>
          </cell>
        </row>
        <row r="1421">
          <cell r="B1421" t="str">
            <v>Dennis Johnson</v>
          </cell>
          <cell r="S1421" t="str">
            <v>All Star Post Scorer</v>
          </cell>
        </row>
        <row r="1422">
          <cell r="B1422" t="str">
            <v>Bob Hansen</v>
          </cell>
          <cell r="S1422" t="str">
            <v>Ignorance</v>
          </cell>
        </row>
        <row r="1423">
          <cell r="B1423" t="str">
            <v>Kevin Loder</v>
          </cell>
          <cell r="S1423" t="str">
            <v>Post Scorer</v>
          </cell>
        </row>
        <row r="1424">
          <cell r="B1424" t="str">
            <v>Scott Wedman</v>
          </cell>
          <cell r="S1424" t="str">
            <v>Post Scorer</v>
          </cell>
        </row>
        <row r="1425">
          <cell r="B1425" t="str">
            <v>Charles Bradley</v>
          </cell>
          <cell r="S1425" t="str">
            <v>Ignorance</v>
          </cell>
        </row>
        <row r="1426">
          <cell r="B1426" t="str">
            <v>Darren Daye</v>
          </cell>
          <cell r="S1426" t="str">
            <v>Post Scorer</v>
          </cell>
        </row>
        <row r="1427">
          <cell r="B1427" t="str">
            <v>Clay Johnson</v>
          </cell>
          <cell r="S1427" t="str">
            <v>Ignorance</v>
          </cell>
        </row>
        <row r="1428">
          <cell r="B1428" t="str">
            <v>Steve Hayes</v>
          </cell>
          <cell r="S1428" t="str">
            <v>Ignorance</v>
          </cell>
        </row>
        <row r="1429">
          <cell r="B1429" t="str">
            <v>Dale Ellis</v>
          </cell>
          <cell r="S1429" t="str">
            <v>Post Scorer</v>
          </cell>
        </row>
        <row r="1430">
          <cell r="B1430" t="str">
            <v>Howard Carter</v>
          </cell>
          <cell r="S1430" t="str">
            <v>Post Scorer</v>
          </cell>
        </row>
        <row r="1431">
          <cell r="B1431" t="str">
            <v>Isiah Thomas</v>
          </cell>
          <cell r="S1431" t="str">
            <v>All Star Playmaker</v>
          </cell>
        </row>
        <row r="1432">
          <cell r="B1432" t="str">
            <v>Joe Kopicki</v>
          </cell>
          <cell r="S1432" t="str">
            <v>Ignorance</v>
          </cell>
        </row>
        <row r="1433">
          <cell r="B1433" t="str">
            <v>Paul Thompson</v>
          </cell>
          <cell r="S1433" t="str">
            <v>Playmaker</v>
          </cell>
        </row>
        <row r="1434">
          <cell r="B1434" t="str">
            <v>Bill Walton</v>
          </cell>
          <cell r="S1434" t="str">
            <v>All Star Big Man</v>
          </cell>
        </row>
        <row r="1435">
          <cell r="B1435" t="str">
            <v>Harvey Catchings</v>
          </cell>
          <cell r="S1435" t="str">
            <v>Post Scorer</v>
          </cell>
        </row>
        <row r="1436">
          <cell r="B1436" t="str">
            <v>Larry Nance</v>
          </cell>
          <cell r="S1436" t="str">
            <v>All Star Big Man</v>
          </cell>
        </row>
        <row r="1437">
          <cell r="B1437" t="str">
            <v>Mike O'Koren</v>
          </cell>
          <cell r="S1437" t="str">
            <v>Post Scorer</v>
          </cell>
        </row>
        <row r="1438">
          <cell r="B1438" t="str">
            <v>Bernard King</v>
          </cell>
          <cell r="S1438" t="str">
            <v>Superstar</v>
          </cell>
        </row>
        <row r="1439">
          <cell r="B1439" t="str">
            <v>Al Wood</v>
          </cell>
          <cell r="S1439" t="str">
            <v>All Star Post Scorer</v>
          </cell>
        </row>
        <row r="1440">
          <cell r="B1440" t="str">
            <v>Kurt Nimphius</v>
          </cell>
          <cell r="S1440" t="str">
            <v>Rim Protector</v>
          </cell>
        </row>
        <row r="1441">
          <cell r="B1441" t="str">
            <v>Fred Roberts</v>
          </cell>
          <cell r="S1441" t="str">
            <v>Rim Protector</v>
          </cell>
        </row>
        <row r="1442">
          <cell r="B1442" t="str">
            <v>Frank Johnson</v>
          </cell>
          <cell r="S1442" t="str">
            <v>All Star Playmaker</v>
          </cell>
        </row>
        <row r="1443">
          <cell r="B1443" t="str">
            <v>Jack Sikma</v>
          </cell>
          <cell r="S1443" t="str">
            <v>All Star Big Man</v>
          </cell>
        </row>
        <row r="1444">
          <cell r="B1444" t="str">
            <v>Jim Spanarkel</v>
          </cell>
          <cell r="S1444" t="str">
            <v>Ignorance</v>
          </cell>
        </row>
        <row r="1445">
          <cell r="B1445" t="str">
            <v>Ben Poquette</v>
          </cell>
          <cell r="S1445" t="str">
            <v>Post Scorer</v>
          </cell>
        </row>
        <row r="1446">
          <cell r="B1446" t="str">
            <v>Randy Wittman</v>
          </cell>
          <cell r="S1446" t="str">
            <v>Ignorance</v>
          </cell>
        </row>
        <row r="1447">
          <cell r="B1447" t="str">
            <v>Otis Birdsong</v>
          </cell>
          <cell r="S1447" t="str">
            <v>All Star Post Scorer</v>
          </cell>
        </row>
        <row r="1448">
          <cell r="B1448" t="str">
            <v>Pat Cummings</v>
          </cell>
          <cell r="S1448" t="str">
            <v>All Star Post Scorer</v>
          </cell>
        </row>
        <row r="1449">
          <cell r="B1449" t="str">
            <v>Dave Corzine</v>
          </cell>
          <cell r="S1449" t="str">
            <v>All Star Post Scorer</v>
          </cell>
        </row>
        <row r="1450">
          <cell r="B1450" t="str">
            <v>Craig Ehlo</v>
          </cell>
          <cell r="S1450" t="str">
            <v>Ignorance</v>
          </cell>
        </row>
        <row r="1451">
          <cell r="B1451" t="str">
            <v>Johnny Davis</v>
          </cell>
          <cell r="S1451" t="str">
            <v>Playmaker</v>
          </cell>
        </row>
        <row r="1452">
          <cell r="B1452" t="str">
            <v>Sly Williams</v>
          </cell>
          <cell r="S1452" t="str">
            <v>Playmaker</v>
          </cell>
        </row>
        <row r="1453">
          <cell r="B1453" t="str">
            <v>M.L. Carr</v>
          </cell>
          <cell r="S1453" t="str">
            <v>Ignorance</v>
          </cell>
        </row>
        <row r="1454">
          <cell r="B1454" t="str">
            <v>Bill Willoughby</v>
          </cell>
          <cell r="S1454" t="str">
            <v>Post Scorer</v>
          </cell>
        </row>
        <row r="1455">
          <cell r="B1455" t="str">
            <v>Mickey Johnson</v>
          </cell>
          <cell r="S1455" t="str">
            <v>All Star Post Scorer</v>
          </cell>
        </row>
        <row r="1456">
          <cell r="B1456" t="str">
            <v>Ralph Sampson</v>
          </cell>
          <cell r="S1456" t="str">
            <v>All Star Big Man</v>
          </cell>
        </row>
        <row r="1457">
          <cell r="B1457" t="str">
            <v>Earl Cureton</v>
          </cell>
          <cell r="S1457" t="str">
            <v>Post Scorer</v>
          </cell>
        </row>
        <row r="1458">
          <cell r="B1458" t="str">
            <v>Steve Lingenfelter</v>
          </cell>
          <cell r="S1458" t="str">
            <v>Ignorance</v>
          </cell>
        </row>
        <row r="1459">
          <cell r="B1459" t="str">
            <v>Mike Evans</v>
          </cell>
          <cell r="S1459" t="str">
            <v>Playmaker</v>
          </cell>
        </row>
        <row r="1460">
          <cell r="B1460" t="str">
            <v>Mitch Kupchak</v>
          </cell>
          <cell r="S1460" t="str">
            <v>Ignorance</v>
          </cell>
        </row>
        <row r="1461">
          <cell r="B1461" t="str">
            <v>Charlie Criss</v>
          </cell>
          <cell r="S1461" t="str">
            <v>Ignorance</v>
          </cell>
        </row>
        <row r="1462">
          <cell r="B1462" t="str">
            <v>Tracy Jackson</v>
          </cell>
          <cell r="S1462" t="str">
            <v>Ignorance</v>
          </cell>
        </row>
        <row r="1463">
          <cell r="B1463" t="str">
            <v>Brant Weidner</v>
          </cell>
          <cell r="S1463" t="str">
            <v>Ignorance</v>
          </cell>
        </row>
        <row r="1464">
          <cell r="B1464" t="str">
            <v>Ennis Whatley</v>
          </cell>
          <cell r="S1464" t="str">
            <v>All Star Playmaker</v>
          </cell>
        </row>
        <row r="1465">
          <cell r="B1465" t="str">
            <v>Ricky Sobers</v>
          </cell>
          <cell r="S1465" t="str">
            <v>All Star Playmaker</v>
          </cell>
        </row>
        <row r="1466">
          <cell r="B1466" t="str">
            <v>Don Buse</v>
          </cell>
          <cell r="S1466" t="str">
            <v>Sharpshooter</v>
          </cell>
        </row>
        <row r="1467">
          <cell r="B1467" t="str">
            <v>World B.</v>
          </cell>
          <cell r="S1467" t="str">
            <v>Superstar</v>
          </cell>
        </row>
        <row r="1468">
          <cell r="B1468" t="str">
            <v>Allen Leavell</v>
          </cell>
          <cell r="S1468" t="str">
            <v>Playmaker</v>
          </cell>
        </row>
        <row r="1469">
          <cell r="B1469" t="str">
            <v>Mike Woodson</v>
          </cell>
          <cell r="S1469" t="str">
            <v>Playmaker</v>
          </cell>
        </row>
        <row r="1470">
          <cell r="B1470" t="str">
            <v>Tree Rollins</v>
          </cell>
          <cell r="S1470" t="str">
            <v>All Star Big Man</v>
          </cell>
        </row>
        <row r="1471">
          <cell r="B1471" t="str">
            <v>Larry Bird</v>
          </cell>
          <cell r="S1471" t="str">
            <v>Superstar</v>
          </cell>
        </row>
        <row r="1472">
          <cell r="B1472" t="str">
            <v>Marc Iavaroni</v>
          </cell>
          <cell r="S1472" t="str">
            <v>Rim Protector</v>
          </cell>
        </row>
        <row r="1473">
          <cell r="B1473" t="str">
            <v>Dave Robisch</v>
          </cell>
          <cell r="S1473" t="str">
            <v>Ignorance</v>
          </cell>
        </row>
        <row r="1474">
          <cell r="B1474" t="str">
            <v>J.J. Anderson</v>
          </cell>
          <cell r="S1474" t="str">
            <v>Ignorance</v>
          </cell>
        </row>
        <row r="1475">
          <cell r="B1475" t="str">
            <v>Alvan Adams</v>
          </cell>
          <cell r="S1475" t="str">
            <v>Playmaker</v>
          </cell>
        </row>
        <row r="1476">
          <cell r="B1476" t="str">
            <v>Walker Russell</v>
          </cell>
          <cell r="S1476" t="str">
            <v>Ignorance</v>
          </cell>
        </row>
        <row r="1477">
          <cell r="B1477" t="str">
            <v>Ray Tolbert</v>
          </cell>
          <cell r="S1477" t="str">
            <v>Post Scorer</v>
          </cell>
        </row>
        <row r="1478">
          <cell r="B1478" t="str">
            <v>Chris Engler</v>
          </cell>
          <cell r="S1478" t="str">
            <v>Ignorance</v>
          </cell>
        </row>
        <row r="1479">
          <cell r="B1479" t="str">
            <v>John Long</v>
          </cell>
          <cell r="S1479" t="str">
            <v>All Star Post Scorer</v>
          </cell>
        </row>
        <row r="1480">
          <cell r="B1480" t="str">
            <v>Albert King</v>
          </cell>
          <cell r="S1480" t="str">
            <v>All Star Post Scorer</v>
          </cell>
        </row>
        <row r="1481">
          <cell r="B1481" t="str">
            <v>Bill Laimbeer</v>
          </cell>
          <cell r="S1481" t="str">
            <v>All Star Post Scorer</v>
          </cell>
        </row>
        <row r="1482">
          <cell r="B1482" t="str">
            <v>Rickey Brown</v>
          </cell>
          <cell r="S1482" t="str">
            <v>Post Scorer</v>
          </cell>
        </row>
        <row r="1483">
          <cell r="B1483" t="str">
            <v>Wallace Bryant</v>
          </cell>
          <cell r="S1483" t="str">
            <v>Post Scorer</v>
          </cell>
        </row>
        <row r="1484">
          <cell r="B1484" t="str">
            <v>Kurt Rambis</v>
          </cell>
          <cell r="S1484" t="str">
            <v>Post Scorer</v>
          </cell>
        </row>
        <row r="1485">
          <cell r="B1485" t="str">
            <v>Roy Hinson</v>
          </cell>
          <cell r="S1485" t="str">
            <v>Rim Protector</v>
          </cell>
        </row>
        <row r="1486">
          <cell r="B1486" t="str">
            <v>Audie Norris</v>
          </cell>
          <cell r="S1486" t="str">
            <v>Post Scorer</v>
          </cell>
        </row>
        <row r="1487">
          <cell r="B1487" t="str">
            <v>Elvin Hayes*</v>
          </cell>
          <cell r="S1487" t="str">
            <v>Post Scorer</v>
          </cell>
        </row>
        <row r="1488">
          <cell r="B1488" t="str">
            <v>Jim Paxson</v>
          </cell>
          <cell r="S1488" t="str">
            <v>Superstar</v>
          </cell>
        </row>
        <row r="1489">
          <cell r="B1489" t="str">
            <v>Mark Olberding</v>
          </cell>
          <cell r="S1489" t="str">
            <v>Rim Protector</v>
          </cell>
        </row>
        <row r="1490">
          <cell r="B1490" t="str">
            <v>George Gervin</v>
          </cell>
          <cell r="S1490" t="str">
            <v>Superstar</v>
          </cell>
        </row>
        <row r="1491">
          <cell r="B1491" t="str">
            <v>John Lucas</v>
          </cell>
          <cell r="S1491" t="str">
            <v>All Star Playmaker</v>
          </cell>
        </row>
        <row r="1492">
          <cell r="B1492" t="str">
            <v>Armond Hill</v>
          </cell>
          <cell r="S1492" t="str">
            <v>Post Scorer</v>
          </cell>
        </row>
        <row r="1493">
          <cell r="B1493" t="str">
            <v>Jeff Lamp</v>
          </cell>
          <cell r="S1493" t="str">
            <v>Ignorance</v>
          </cell>
        </row>
        <row r="1494">
          <cell r="B1494" t="str">
            <v>Byron Scott</v>
          </cell>
          <cell r="S1494" t="str">
            <v>Playmaker</v>
          </cell>
        </row>
        <row r="1495">
          <cell r="B1495" t="str">
            <v>Quintin Dailey</v>
          </cell>
          <cell r="S1495" t="str">
            <v>All Star Post Scorer</v>
          </cell>
        </row>
        <row r="1496">
          <cell r="B1496" t="str">
            <v>Danny Vranes</v>
          </cell>
          <cell r="S1496" t="str">
            <v>Rim Protector</v>
          </cell>
        </row>
        <row r="1497">
          <cell r="B1497" t="str">
            <v>Bryan Warrick</v>
          </cell>
          <cell r="S1497" t="str">
            <v>Ignorance</v>
          </cell>
        </row>
        <row r="1498">
          <cell r="B1498" t="str">
            <v>Brook Steppe</v>
          </cell>
          <cell r="S1498" t="str">
            <v>Post Scorer</v>
          </cell>
        </row>
        <row r="1499">
          <cell r="B1499" t="str">
            <v>Rory White</v>
          </cell>
          <cell r="S1499" t="str">
            <v>Ignorance</v>
          </cell>
        </row>
        <row r="1500">
          <cell r="B1500" t="str">
            <v>Junior Bridgeman</v>
          </cell>
          <cell r="S1500" t="str">
            <v>All Star Post Scorer</v>
          </cell>
        </row>
        <row r="1501">
          <cell r="B1501" t="str">
            <v>Kenny Carr</v>
          </cell>
          <cell r="S1501" t="str">
            <v>All Star Post Scorer</v>
          </cell>
        </row>
        <row r="1502">
          <cell r="B1502" t="str">
            <v>Paul Westphal</v>
          </cell>
          <cell r="S1502" t="str">
            <v>Sharpshooter</v>
          </cell>
        </row>
        <row r="1503">
          <cell r="B1503" t="str">
            <v>Kenny Dennard</v>
          </cell>
          <cell r="S1503" t="str">
            <v>Post Scorer</v>
          </cell>
        </row>
        <row r="1504">
          <cell r="B1504" t="str">
            <v>Bill Hanzlik</v>
          </cell>
          <cell r="S1504" t="str">
            <v>Playmaker</v>
          </cell>
        </row>
        <row r="1505">
          <cell r="B1505" t="str">
            <v>Johnny Moore</v>
          </cell>
          <cell r="S1505" t="str">
            <v>All Star Playmaker</v>
          </cell>
        </row>
        <row r="1506">
          <cell r="B1506" t="str">
            <v>Adrian Dantley</v>
          </cell>
          <cell r="S1506" t="str">
            <v>Superstar</v>
          </cell>
        </row>
        <row r="1507">
          <cell r="B1507" t="str">
            <v>Mike Mitchell</v>
          </cell>
          <cell r="S1507" t="str">
            <v>All Star Post Scorer</v>
          </cell>
        </row>
        <row r="1508">
          <cell r="B1508" t="str">
            <v>Don Collins</v>
          </cell>
          <cell r="S1508" t="str">
            <v>Post Scorer</v>
          </cell>
        </row>
        <row r="1509">
          <cell r="B1509" t="str">
            <v>Tiny Archibald</v>
          </cell>
          <cell r="S1509" t="str">
            <v>Playmaker</v>
          </cell>
        </row>
        <row r="1510">
          <cell r="B1510" t="str">
            <v>Mychal Thompson</v>
          </cell>
          <cell r="S1510" t="str">
            <v>All Star Big Man</v>
          </cell>
        </row>
        <row r="1511">
          <cell r="B1511" t="str">
            <v>Mike Gibson</v>
          </cell>
          <cell r="S1511" t="str">
            <v>Ignorance</v>
          </cell>
        </row>
        <row r="1512">
          <cell r="B1512" t="str">
            <v>Alvin Scott</v>
          </cell>
          <cell r="S1512" t="str">
            <v>Ignorance</v>
          </cell>
        </row>
        <row r="1513">
          <cell r="B1513" t="str">
            <v>Larry Micheaux</v>
          </cell>
          <cell r="S1513" t="str">
            <v>Ignorance</v>
          </cell>
        </row>
        <row r="1514">
          <cell r="B1514" t="str">
            <v>Leo Rautins</v>
          </cell>
          <cell r="S1514" t="str">
            <v>Ignorance</v>
          </cell>
        </row>
        <row r="1515">
          <cell r="B1515" t="str">
            <v>Brook Steppe</v>
          </cell>
          <cell r="S1515" t="str">
            <v>Ignorance</v>
          </cell>
        </row>
        <row r="1516">
          <cell r="B1516" t="str">
            <v>Jack Sikma</v>
          </cell>
          <cell r="S1516" t="str">
            <v>All Star Big Man</v>
          </cell>
        </row>
        <row r="1517">
          <cell r="B1517" t="str">
            <v>Ronnie Lester</v>
          </cell>
          <cell r="S1517" t="str">
            <v>Ignorance</v>
          </cell>
        </row>
        <row r="1518">
          <cell r="B1518" t="str">
            <v>Alton Lister</v>
          </cell>
          <cell r="S1518" t="str">
            <v>Rim Protector</v>
          </cell>
        </row>
        <row r="1519">
          <cell r="B1519" t="str">
            <v>Charles Pittman</v>
          </cell>
          <cell r="S1519" t="str">
            <v>Post Scorer</v>
          </cell>
        </row>
        <row r="1520">
          <cell r="B1520" t="str">
            <v>Chuck Aleksinas</v>
          </cell>
          <cell r="S1520" t="str">
            <v>Post Scorer</v>
          </cell>
        </row>
        <row r="1521">
          <cell r="B1521" t="str">
            <v>Rick Mahorn</v>
          </cell>
          <cell r="S1521" t="str">
            <v>Rim Protector</v>
          </cell>
        </row>
        <row r="1522">
          <cell r="B1522" t="str">
            <v>Earl Cureton</v>
          </cell>
          <cell r="S1522" t="str">
            <v>Rim Protector</v>
          </cell>
        </row>
        <row r="1523">
          <cell r="B1523" t="str">
            <v>Ron Brewer</v>
          </cell>
          <cell r="S1523" t="str">
            <v>Post Scorer</v>
          </cell>
        </row>
        <row r="1524">
          <cell r="B1524" t="str">
            <v>Jawann Oldham</v>
          </cell>
          <cell r="S1524" t="str">
            <v>Rim Protector</v>
          </cell>
        </row>
        <row r="1525">
          <cell r="B1525" t="str">
            <v>Mike Sanders</v>
          </cell>
          <cell r="S1525" t="str">
            <v>Playmaker</v>
          </cell>
        </row>
        <row r="1526">
          <cell r="B1526" t="str">
            <v>Louis Orr</v>
          </cell>
          <cell r="S1526" t="str">
            <v>All Star Post Scorer</v>
          </cell>
        </row>
        <row r="1527">
          <cell r="B1527" t="str">
            <v>Darwin Cook</v>
          </cell>
          <cell r="S1527" t="str">
            <v>Playmaker</v>
          </cell>
        </row>
        <row r="1528">
          <cell r="B1528" t="str">
            <v>Danny Vranes</v>
          </cell>
          <cell r="S1528" t="str">
            <v>Rim Protector</v>
          </cell>
        </row>
        <row r="1529">
          <cell r="B1529" t="str">
            <v>Kenny Carr</v>
          </cell>
          <cell r="S1529" t="str">
            <v>Rim Protector</v>
          </cell>
        </row>
        <row r="1530">
          <cell r="B1530" t="str">
            <v>Orlando Woolridge</v>
          </cell>
          <cell r="S1530" t="str">
            <v>All Star Post Scorer</v>
          </cell>
        </row>
        <row r="1531">
          <cell r="B1531" t="str">
            <v>Darrell Walker</v>
          </cell>
          <cell r="S1531" t="str">
            <v>All Star Playmaker</v>
          </cell>
        </row>
        <row r="1532">
          <cell r="B1532" t="str">
            <v>Granville Waiters</v>
          </cell>
          <cell r="S1532" t="str">
            <v>Post Scorer</v>
          </cell>
        </row>
        <row r="1533">
          <cell r="B1533" t="str">
            <v>Charles Barkley</v>
          </cell>
          <cell r="S1533" t="str">
            <v>All Star Post Scorer</v>
          </cell>
        </row>
        <row r="1534">
          <cell r="B1534" t="str">
            <v>Lewis Lloyd</v>
          </cell>
          <cell r="S1534" t="str">
            <v>Playmaker</v>
          </cell>
        </row>
        <row r="1535">
          <cell r="B1535" t="str">
            <v>Mike Gminski</v>
          </cell>
          <cell r="S1535" t="str">
            <v>All Star Post Scorer</v>
          </cell>
        </row>
        <row r="1536">
          <cell r="B1536" t="str">
            <v>Dominique Wilkins</v>
          </cell>
          <cell r="S1536" t="str">
            <v>Superstar</v>
          </cell>
        </row>
        <row r="1537">
          <cell r="B1537" t="str">
            <v>Greg Kite</v>
          </cell>
          <cell r="S1537" t="str">
            <v>Ignorance</v>
          </cell>
        </row>
        <row r="1538">
          <cell r="B1538" t="str">
            <v>Ray Williams</v>
          </cell>
          <cell r="S1538" t="str">
            <v>Playmaker</v>
          </cell>
        </row>
        <row r="1539">
          <cell r="B1539" t="str">
            <v>Antoine Carr</v>
          </cell>
          <cell r="S1539" t="str">
            <v>Rim Protector</v>
          </cell>
        </row>
        <row r="1540">
          <cell r="B1540" t="str">
            <v>Sam Bowie</v>
          </cell>
          <cell r="S1540" t="str">
            <v>All Star Big Man</v>
          </cell>
        </row>
        <row r="1541">
          <cell r="B1541" t="str">
            <v>Ennis Whatley</v>
          </cell>
          <cell r="S1541" t="str">
            <v>Playmaker</v>
          </cell>
        </row>
        <row r="1542">
          <cell r="B1542" t="str">
            <v>Otis Birdsong</v>
          </cell>
          <cell r="S1542" t="str">
            <v>All Star Post Scorer</v>
          </cell>
        </row>
        <row r="1543">
          <cell r="B1543" t="str">
            <v>Kenny Natt</v>
          </cell>
          <cell r="S1543" t="str">
            <v>Ignorance</v>
          </cell>
        </row>
        <row r="1544">
          <cell r="B1544" t="str">
            <v>Ben Poquette</v>
          </cell>
          <cell r="S1544" t="str">
            <v>Rim Protector</v>
          </cell>
        </row>
        <row r="1545">
          <cell r="B1545" t="str">
            <v>Albert King</v>
          </cell>
          <cell r="S1545" t="str">
            <v>Playmaker</v>
          </cell>
        </row>
        <row r="1546">
          <cell r="B1546" t="str">
            <v>Herb Williams</v>
          </cell>
          <cell r="S1546" t="str">
            <v>All Star Big Man</v>
          </cell>
        </row>
        <row r="1547">
          <cell r="B1547" t="str">
            <v>Walker Russell</v>
          </cell>
          <cell r="S1547" t="str">
            <v>Playmaker</v>
          </cell>
        </row>
        <row r="1548">
          <cell r="B1548" t="str">
            <v>Charles Davis</v>
          </cell>
          <cell r="S1548" t="str">
            <v>Post Scorer</v>
          </cell>
        </row>
        <row r="1549">
          <cell r="B1549" t="str">
            <v>Kurt Rambis</v>
          </cell>
          <cell r="S1549" t="str">
            <v>Rim Protector</v>
          </cell>
        </row>
        <row r="1550">
          <cell r="B1550" t="str">
            <v>Marc Iavaroni</v>
          </cell>
          <cell r="S1550" t="str">
            <v>Rim Protector</v>
          </cell>
        </row>
        <row r="1551">
          <cell r="B1551" t="str">
            <v>Buck Williams</v>
          </cell>
          <cell r="S1551" t="str">
            <v>All Star Big Man</v>
          </cell>
        </row>
        <row r="1552">
          <cell r="B1552" t="str">
            <v>Michael Cage</v>
          </cell>
          <cell r="S1552" t="str">
            <v>Post Scorer</v>
          </cell>
        </row>
        <row r="1553">
          <cell r="B1553" t="str">
            <v>Craig Ehlo</v>
          </cell>
          <cell r="S1553" t="str">
            <v>Ignorance</v>
          </cell>
        </row>
        <row r="1554">
          <cell r="B1554" t="str">
            <v>Jim Paxson</v>
          </cell>
          <cell r="S1554" t="str">
            <v>All Star Post Scorer</v>
          </cell>
        </row>
        <row r="1555">
          <cell r="B1555" t="str">
            <v>Pat Cummings</v>
          </cell>
          <cell r="S1555" t="str">
            <v>All Star Post Scorer</v>
          </cell>
        </row>
        <row r="1556">
          <cell r="B1556" t="str">
            <v>Devin Durrant</v>
          </cell>
          <cell r="S1556" t="str">
            <v>Post Scorer</v>
          </cell>
        </row>
        <row r="1557">
          <cell r="B1557" t="str">
            <v>Mark Olberding</v>
          </cell>
          <cell r="S1557" t="str">
            <v>All Star Post Scorer</v>
          </cell>
        </row>
        <row r="1558">
          <cell r="B1558" t="str">
            <v>Dane Suttle</v>
          </cell>
          <cell r="S1558" t="str">
            <v>Ignorance</v>
          </cell>
        </row>
        <row r="1559">
          <cell r="B1559" t="str">
            <v>Marques Johnson</v>
          </cell>
          <cell r="S1559" t="str">
            <v>All Star Post Scorer</v>
          </cell>
        </row>
        <row r="1560">
          <cell r="B1560" t="str">
            <v>Gus Williams</v>
          </cell>
          <cell r="S1560" t="str">
            <v>All Star Playmaker</v>
          </cell>
        </row>
        <row r="1561">
          <cell r="B1561" t="str">
            <v>Cliff Robinson</v>
          </cell>
          <cell r="S1561" t="str">
            <v>All Star Post Scorer</v>
          </cell>
        </row>
        <row r="1562">
          <cell r="B1562" t="str">
            <v>Mike Holton</v>
          </cell>
          <cell r="S1562" t="str">
            <v>Playmaker</v>
          </cell>
        </row>
        <row r="1563">
          <cell r="B1563" t="str">
            <v>Steve Burtt</v>
          </cell>
          <cell r="S1563" t="str">
            <v>Ignorance</v>
          </cell>
        </row>
        <row r="1564">
          <cell r="B1564" t="str">
            <v>Michael Young</v>
          </cell>
          <cell r="S1564" t="str">
            <v>Ignorance</v>
          </cell>
        </row>
        <row r="1565">
          <cell r="B1565" t="str">
            <v>George Gervin</v>
          </cell>
          <cell r="S1565" t="str">
            <v>All Star Post Scorer</v>
          </cell>
        </row>
        <row r="1566">
          <cell r="B1566" t="str">
            <v>Quinn Buckner</v>
          </cell>
          <cell r="S1566" t="str">
            <v>Post Scorer</v>
          </cell>
        </row>
        <row r="1567">
          <cell r="B1567" t="str">
            <v>John Drew</v>
          </cell>
          <cell r="S1567" t="str">
            <v>All Star Post Scorer</v>
          </cell>
        </row>
        <row r="1568">
          <cell r="B1568" t="str">
            <v>Quintin Dailey</v>
          </cell>
          <cell r="S1568" t="str">
            <v>Playmaker</v>
          </cell>
        </row>
        <row r="1569">
          <cell r="B1569" t="str">
            <v>James Edwards</v>
          </cell>
          <cell r="S1569" t="str">
            <v>All Star Post Scorer</v>
          </cell>
        </row>
        <row r="1570">
          <cell r="B1570" t="str">
            <v>Maurice Cheeks</v>
          </cell>
          <cell r="S1570" t="str">
            <v>All Star Playmaker</v>
          </cell>
        </row>
        <row r="1571">
          <cell r="B1571" t="str">
            <v>Ricky Pierce</v>
          </cell>
          <cell r="S1571" t="str">
            <v>Playmaker</v>
          </cell>
        </row>
        <row r="1572">
          <cell r="B1572" t="str">
            <v>Cory Blackwell</v>
          </cell>
          <cell r="S1572" t="str">
            <v>Ignorance</v>
          </cell>
        </row>
        <row r="1573">
          <cell r="B1573" t="str">
            <v>Terry Cummings</v>
          </cell>
          <cell r="S1573" t="str">
            <v>All Star Post Scorer</v>
          </cell>
        </row>
        <row r="1574">
          <cell r="B1574" t="str">
            <v>Ricky Sobers</v>
          </cell>
          <cell r="S1574" t="str">
            <v>Playmaker</v>
          </cell>
        </row>
        <row r="1575">
          <cell r="B1575" t="str">
            <v>Kevin Willis</v>
          </cell>
          <cell r="S1575" t="str">
            <v>Rim Protector</v>
          </cell>
        </row>
        <row r="1576">
          <cell r="B1576" t="str">
            <v>Jamaal Wilkes</v>
          </cell>
          <cell r="S1576" t="str">
            <v>Post Scorer</v>
          </cell>
        </row>
        <row r="1577">
          <cell r="B1577" t="str">
            <v>Dan Roundfield</v>
          </cell>
          <cell r="S1577" t="str">
            <v>Rim Protector</v>
          </cell>
        </row>
        <row r="1578">
          <cell r="B1578" t="str">
            <v>Kevin Williams</v>
          </cell>
          <cell r="S1578" t="str">
            <v>Post Scorer</v>
          </cell>
        </row>
        <row r="1579">
          <cell r="B1579" t="str">
            <v>Jon Sundvold</v>
          </cell>
          <cell r="S1579" t="str">
            <v>Sharpshooter</v>
          </cell>
        </row>
        <row r="1580">
          <cell r="B1580" t="str">
            <v>Purvis Short</v>
          </cell>
          <cell r="S1580" t="str">
            <v>Superstar</v>
          </cell>
        </row>
        <row r="1581">
          <cell r="B1581" t="str">
            <v>Scott Hastings</v>
          </cell>
          <cell r="S1581" t="str">
            <v>Post Scorer</v>
          </cell>
        </row>
        <row r="1582">
          <cell r="B1582" t="str">
            <v>Tom Scheffler</v>
          </cell>
          <cell r="S1582" t="str">
            <v>Ignorance</v>
          </cell>
        </row>
        <row r="1583">
          <cell r="B1583" t="str">
            <v>Jeff Cook</v>
          </cell>
          <cell r="S1583" t="str">
            <v>Post Scorer</v>
          </cell>
        </row>
        <row r="1584">
          <cell r="B1584" t="str">
            <v>Caldwell Jones</v>
          </cell>
          <cell r="S1584" t="str">
            <v>Post Scorer</v>
          </cell>
        </row>
        <row r="1585">
          <cell r="B1585" t="str">
            <v>Don Collins</v>
          </cell>
          <cell r="S1585" t="str">
            <v>Ignorance</v>
          </cell>
        </row>
        <row r="1586">
          <cell r="B1586" t="str">
            <v>Robert Smith</v>
          </cell>
          <cell r="S1586" t="str">
            <v>Ignorance</v>
          </cell>
        </row>
        <row r="1587">
          <cell r="B1587" t="str">
            <v>Jim Thomas</v>
          </cell>
          <cell r="S1587" t="str">
            <v>Playmaker</v>
          </cell>
        </row>
        <row r="1588">
          <cell r="B1588" t="str">
            <v>Jerome Whitehead</v>
          </cell>
          <cell r="S1588" t="str">
            <v>All Star Post Scorer</v>
          </cell>
        </row>
        <row r="1589">
          <cell r="B1589" t="str">
            <v>Charles Jones</v>
          </cell>
          <cell r="S1589" t="str">
            <v>Rim Protector</v>
          </cell>
        </row>
        <row r="1590">
          <cell r="B1590" t="str">
            <v>Bob McAdoo</v>
          </cell>
          <cell r="S1590" t="str">
            <v>Rim Protector</v>
          </cell>
        </row>
        <row r="1591">
          <cell r="B1591" t="str">
            <v>Joe Cooper</v>
          </cell>
          <cell r="S1591" t="str">
            <v>Post Scorer</v>
          </cell>
        </row>
        <row r="1592">
          <cell r="B1592" t="str">
            <v>Joe Meriweather</v>
          </cell>
          <cell r="S1592" t="str">
            <v>Post Scorer</v>
          </cell>
        </row>
        <row r="1593">
          <cell r="B1593" t="str">
            <v>Randy Breuer</v>
          </cell>
          <cell r="S1593" t="str">
            <v>Post Scorer</v>
          </cell>
        </row>
        <row r="1594">
          <cell r="B1594" t="str">
            <v>Mike Dunleavy</v>
          </cell>
          <cell r="S1594" t="str">
            <v>Playmaker</v>
          </cell>
        </row>
        <row r="1595">
          <cell r="B1595" t="str">
            <v>Paul Mokeski</v>
          </cell>
          <cell r="S1595" t="str">
            <v>Rim Protector</v>
          </cell>
        </row>
        <row r="1596">
          <cell r="B1596" t="str">
            <v>Michael Wilson</v>
          </cell>
          <cell r="S1596" t="str">
            <v>Post Scorer</v>
          </cell>
        </row>
        <row r="1597">
          <cell r="B1597" t="str">
            <v>Eddie Johnson</v>
          </cell>
          <cell r="S1597" t="str">
            <v>All Star Playmaker</v>
          </cell>
        </row>
        <row r="1598">
          <cell r="B1598" t="str">
            <v>Adrian Dantley</v>
          </cell>
          <cell r="S1598" t="str">
            <v>Superstar</v>
          </cell>
        </row>
        <row r="1599">
          <cell r="B1599" t="str">
            <v>Cliff Levingston</v>
          </cell>
          <cell r="S1599" t="str">
            <v>Rim Protector</v>
          </cell>
        </row>
        <row r="1600">
          <cell r="B1600" t="str">
            <v>Phil Ford</v>
          </cell>
          <cell r="S1600" t="str">
            <v>Ignorance</v>
          </cell>
        </row>
        <row r="1601">
          <cell r="B1601" t="str">
            <v>Kent Benson</v>
          </cell>
          <cell r="S1601" t="str">
            <v>Rim Protector</v>
          </cell>
        </row>
        <row r="1602">
          <cell r="B1602" t="str">
            <v>Magic Johnson</v>
          </cell>
          <cell r="S1602" t="str">
            <v>All Star Playmaker</v>
          </cell>
        </row>
        <row r="1603">
          <cell r="B1603" t="str">
            <v>Rod Higgins</v>
          </cell>
          <cell r="S1603" t="str">
            <v>Ignorance</v>
          </cell>
        </row>
        <row r="1604">
          <cell r="B1604" t="str">
            <v>Jay Humphries</v>
          </cell>
          <cell r="S1604" t="str">
            <v>Playmaker</v>
          </cell>
        </row>
        <row r="1605">
          <cell r="B1605" t="str">
            <v>Larry Drew</v>
          </cell>
          <cell r="S1605" t="str">
            <v>All Star Playmaker</v>
          </cell>
        </row>
        <row r="1606">
          <cell r="B1606" t="str">
            <v>Bill Laimbeer</v>
          </cell>
          <cell r="S1606" t="str">
            <v>All Star Post Scorer</v>
          </cell>
        </row>
        <row r="1607">
          <cell r="B1607" t="str">
            <v>Byron Scott</v>
          </cell>
          <cell r="S1607" t="str">
            <v>Playmaker</v>
          </cell>
        </row>
        <row r="1608">
          <cell r="B1608" t="str">
            <v>Mark Aguirre</v>
          </cell>
          <cell r="S1608" t="str">
            <v>Superstar</v>
          </cell>
        </row>
        <row r="1609">
          <cell r="B1609" t="str">
            <v>Craig Hodges</v>
          </cell>
          <cell r="S1609" t="str">
            <v>Playmaker</v>
          </cell>
        </row>
        <row r="1610">
          <cell r="B1610" t="str">
            <v>Alvin Scott</v>
          </cell>
          <cell r="S1610" t="str">
            <v>Post Scorer</v>
          </cell>
        </row>
        <row r="1611">
          <cell r="B1611" t="str">
            <v>Stuart Gray</v>
          </cell>
          <cell r="S1611" t="str">
            <v>Ignorance</v>
          </cell>
        </row>
        <row r="1612">
          <cell r="B1612" t="str">
            <v>Larry Nance</v>
          </cell>
          <cell r="S1612" t="str">
            <v>All Star Big Man</v>
          </cell>
        </row>
        <row r="1613">
          <cell r="B1613" t="str">
            <v>Mike Glenn</v>
          </cell>
          <cell r="S1613" t="str">
            <v>Sharpshooter</v>
          </cell>
        </row>
        <row r="1614">
          <cell r="B1614" t="str">
            <v>Roy Hinson</v>
          </cell>
          <cell r="S1614" t="str">
            <v>All Star Big Man</v>
          </cell>
        </row>
        <row r="1615">
          <cell r="B1615" t="str">
            <v>Randy Wittman</v>
          </cell>
          <cell r="S1615" t="str">
            <v>Playmaker</v>
          </cell>
        </row>
        <row r="1616">
          <cell r="B1616" t="str">
            <v>Kevin McHale</v>
          </cell>
          <cell r="S1616" t="str">
            <v>All Star Big Man</v>
          </cell>
        </row>
        <row r="1617">
          <cell r="B1617" t="str">
            <v>Jerome Kersey</v>
          </cell>
          <cell r="S1617" t="str">
            <v>Post Scorer</v>
          </cell>
        </row>
        <row r="1618">
          <cell r="B1618" t="str">
            <v>Larry Micheaux</v>
          </cell>
          <cell r="S1618" t="str">
            <v>Ignorance</v>
          </cell>
        </row>
        <row r="1619">
          <cell r="B1619" t="str">
            <v>Jim Petersen</v>
          </cell>
          <cell r="S1619" t="str">
            <v>Post Scorer</v>
          </cell>
        </row>
        <row r="1620">
          <cell r="B1620" t="str">
            <v>Mike O'Koren</v>
          </cell>
          <cell r="S1620" t="str">
            <v>Playmaker</v>
          </cell>
        </row>
        <row r="1621">
          <cell r="B1621" t="str">
            <v>Gene Banks</v>
          </cell>
          <cell r="S1621" t="str">
            <v>Playmaker</v>
          </cell>
        </row>
        <row r="1622">
          <cell r="B1622" t="str">
            <v>Mike Evans</v>
          </cell>
          <cell r="S1622" t="str">
            <v>Playmaker</v>
          </cell>
        </row>
        <row r="1623">
          <cell r="B1623" t="str">
            <v>Chris Engler</v>
          </cell>
          <cell r="S1623" t="str">
            <v>Ignorance</v>
          </cell>
        </row>
        <row r="1624">
          <cell r="B1624" t="str">
            <v>Clemon Johnson</v>
          </cell>
          <cell r="S1624" t="str">
            <v>Post Scorer</v>
          </cell>
        </row>
        <row r="1625">
          <cell r="B1625" t="str">
            <v>Paul Pressey</v>
          </cell>
          <cell r="S1625" t="str">
            <v>All Star Playmaker</v>
          </cell>
        </row>
        <row r="1626">
          <cell r="B1626" t="str">
            <v>Jerry Sichting</v>
          </cell>
          <cell r="S1626" t="str">
            <v>Playmaker</v>
          </cell>
        </row>
        <row r="1627">
          <cell r="B1627" t="str">
            <v>Wes Matthews</v>
          </cell>
          <cell r="S1627" t="str">
            <v>Playmaker</v>
          </cell>
        </row>
        <row r="1628">
          <cell r="B1628" t="str">
            <v>Dudley Bradley</v>
          </cell>
          <cell r="S1628" t="str">
            <v>Playmaker</v>
          </cell>
        </row>
        <row r="1629">
          <cell r="B1629" t="str">
            <v>Sam Williams</v>
          </cell>
          <cell r="S1629" t="str">
            <v>Post Scorer</v>
          </cell>
        </row>
        <row r="1630">
          <cell r="B1630" t="str">
            <v>Jeff Wilkins</v>
          </cell>
          <cell r="S1630" t="str">
            <v>Post Scorer</v>
          </cell>
        </row>
        <row r="1631">
          <cell r="B1631" t="str">
            <v>Sly Williams</v>
          </cell>
          <cell r="S1631" t="str">
            <v>Playmaker</v>
          </cell>
        </row>
        <row r="1632">
          <cell r="B1632" t="str">
            <v>Terry Tyler</v>
          </cell>
          <cell r="S1632" t="str">
            <v>Rim Protector</v>
          </cell>
        </row>
        <row r="1633">
          <cell r="B1633" t="str">
            <v>Peter Thibeaux</v>
          </cell>
          <cell r="S1633" t="str">
            <v>Post Scorer</v>
          </cell>
        </row>
        <row r="1634">
          <cell r="B1634" t="str">
            <v>Calvin Natt</v>
          </cell>
          <cell r="S1634" t="str">
            <v>Superstar</v>
          </cell>
        </row>
        <row r="1635">
          <cell r="B1635" t="str">
            <v>Jerry Eaves</v>
          </cell>
          <cell r="S1635" t="str">
            <v>Post Scorer</v>
          </cell>
        </row>
        <row r="1636">
          <cell r="B1636" t="str">
            <v>Kevin McKenna</v>
          </cell>
          <cell r="S1636" t="str">
            <v>Playmaker</v>
          </cell>
        </row>
        <row r="1637">
          <cell r="B1637" t="str">
            <v>Audie Norris</v>
          </cell>
          <cell r="S1637" t="str">
            <v>Post Scorer</v>
          </cell>
        </row>
        <row r="1638">
          <cell r="B1638" t="str">
            <v>John Lucas</v>
          </cell>
          <cell r="S1638" t="str">
            <v>All Star Playmaker</v>
          </cell>
        </row>
        <row r="1639">
          <cell r="B1639" t="str">
            <v>Kareem Abdul-Jabbar</v>
          </cell>
          <cell r="S1639" t="str">
            <v>All Star Big Man</v>
          </cell>
        </row>
        <row r="1640">
          <cell r="B1640" t="str">
            <v>Tom Sluby</v>
          </cell>
          <cell r="S1640" t="str">
            <v>Ignorance</v>
          </cell>
        </row>
        <row r="1641">
          <cell r="B1641" t="str">
            <v>Rickey Green</v>
          </cell>
          <cell r="S1641" t="str">
            <v>All Star Playmaker</v>
          </cell>
        </row>
        <row r="1642">
          <cell r="B1642" t="str">
            <v>Steve Stipanovich</v>
          </cell>
          <cell r="S1642" t="str">
            <v>All Star Post Scorer</v>
          </cell>
        </row>
        <row r="1643">
          <cell r="B1643" t="str">
            <v>Doc Rivers</v>
          </cell>
          <cell r="S1643" t="str">
            <v>All Star Playmaker</v>
          </cell>
        </row>
        <row r="1644">
          <cell r="B1644" t="str">
            <v>Mychal Thompson</v>
          </cell>
          <cell r="S1644" t="str">
            <v>All Star Post Scorer</v>
          </cell>
        </row>
        <row r="1645">
          <cell r="B1645" t="str">
            <v>Ken Bannister</v>
          </cell>
          <cell r="S1645" t="str">
            <v>Rim Protector</v>
          </cell>
        </row>
        <row r="1646">
          <cell r="B1646" t="str">
            <v>Derek Smith</v>
          </cell>
          <cell r="S1646" t="str">
            <v>All Star Post Scorer</v>
          </cell>
        </row>
        <row r="1647">
          <cell r="B1647" t="str">
            <v>Ed Nealy</v>
          </cell>
          <cell r="S1647" t="str">
            <v>Ignorance</v>
          </cell>
        </row>
        <row r="1648">
          <cell r="B1648" t="str">
            <v>Bobby Jones</v>
          </cell>
          <cell r="S1648" t="str">
            <v>Playmaker</v>
          </cell>
        </row>
        <row r="1649">
          <cell r="B1649" t="str">
            <v>Dan Issel*</v>
          </cell>
          <cell r="S1649" t="str">
            <v>Playmaker</v>
          </cell>
        </row>
        <row r="1650">
          <cell r="B1650" t="str">
            <v>Kelvin Ransey</v>
          </cell>
          <cell r="S1650" t="str">
            <v>Playmaker</v>
          </cell>
        </row>
        <row r="1651">
          <cell r="B1651" t="str">
            <v>Rick Carlisle</v>
          </cell>
          <cell r="S1651" t="str">
            <v>Ignorance</v>
          </cell>
        </row>
        <row r="1652">
          <cell r="B1652" t="str">
            <v>Tree Rollins</v>
          </cell>
          <cell r="S1652" t="str">
            <v>Rim Protector</v>
          </cell>
        </row>
        <row r="1653">
          <cell r="B1653" t="str">
            <v>Rodney McCray</v>
          </cell>
          <cell r="S1653" t="str">
            <v>All Star Post Scorer</v>
          </cell>
        </row>
        <row r="1654">
          <cell r="B1654" t="str">
            <v>Tony Campbell</v>
          </cell>
          <cell r="S1654" t="str">
            <v>Post Scorer</v>
          </cell>
        </row>
        <row r="1655">
          <cell r="B1655" t="str">
            <v>Stewart Granger</v>
          </cell>
          <cell r="S1655" t="str">
            <v>Ignorance</v>
          </cell>
        </row>
        <row r="1656">
          <cell r="B1656" t="str">
            <v>Joe Kopicki</v>
          </cell>
          <cell r="S1656" t="str">
            <v>Ignorance</v>
          </cell>
        </row>
        <row r="1657">
          <cell r="B1657" t="str">
            <v>Dave Greenwood</v>
          </cell>
          <cell r="S1657" t="str">
            <v>Rim Protector</v>
          </cell>
        </row>
        <row r="1658">
          <cell r="B1658" t="str">
            <v>Rory Sparrow</v>
          </cell>
          <cell r="S1658" t="str">
            <v>Playmaker</v>
          </cell>
        </row>
        <row r="1659">
          <cell r="B1659" t="str">
            <v>John Bagley</v>
          </cell>
          <cell r="S1659" t="str">
            <v>All Star Playmaker</v>
          </cell>
        </row>
        <row r="1660">
          <cell r="B1660" t="str">
            <v>Bryan Warrick</v>
          </cell>
          <cell r="S1660" t="str">
            <v>Ignorance</v>
          </cell>
        </row>
        <row r="1661">
          <cell r="B1661" t="str">
            <v>Mitch Kupchak</v>
          </cell>
          <cell r="S1661" t="str">
            <v>Post Scorer</v>
          </cell>
        </row>
        <row r="1662">
          <cell r="B1662" t="str">
            <v>Michael Cooper</v>
          </cell>
          <cell r="S1662" t="str">
            <v>Playmaker</v>
          </cell>
        </row>
        <row r="1663">
          <cell r="B1663" t="str">
            <v>John Paxson</v>
          </cell>
          <cell r="S1663" t="str">
            <v>Sharpshooter</v>
          </cell>
        </row>
        <row r="1664">
          <cell r="B1664" t="str">
            <v>Sidney Lowe</v>
          </cell>
          <cell r="S1664" t="str">
            <v>Ignorance</v>
          </cell>
        </row>
        <row r="1665">
          <cell r="B1665" t="str">
            <v>Terence Stansbury</v>
          </cell>
          <cell r="S1665" t="str">
            <v>Post Scorer</v>
          </cell>
        </row>
        <row r="1666">
          <cell r="B1666" t="str">
            <v>Carlos Clark</v>
          </cell>
          <cell r="S1666" t="str">
            <v>Ignorance</v>
          </cell>
        </row>
        <row r="1667">
          <cell r="B1667" t="str">
            <v>Sidney Moncrief</v>
          </cell>
          <cell r="S1667" t="str">
            <v>Superstar</v>
          </cell>
        </row>
        <row r="1668">
          <cell r="B1668" t="str">
            <v>Wayne Sappleton</v>
          </cell>
          <cell r="S1668" t="str">
            <v>Ignorance</v>
          </cell>
        </row>
        <row r="1669">
          <cell r="B1669" t="str">
            <v>Larry Spriggs</v>
          </cell>
          <cell r="S1669" t="str">
            <v>Post Scorer</v>
          </cell>
        </row>
        <row r="1670">
          <cell r="B1670" t="str">
            <v>Bill Hanzlik</v>
          </cell>
          <cell r="S1670" t="str">
            <v>Playmaker</v>
          </cell>
        </row>
        <row r="1671">
          <cell r="B1671" t="str">
            <v>Vinnie Johnson</v>
          </cell>
          <cell r="S1671" t="str">
            <v>Playmaker</v>
          </cell>
        </row>
        <row r="1672">
          <cell r="B1672" t="str">
            <v>John Long</v>
          </cell>
          <cell r="S1672" t="str">
            <v>Playmaker</v>
          </cell>
        </row>
        <row r="1673">
          <cell r="B1673" t="str">
            <v>Major Jones</v>
          </cell>
          <cell r="S1673" t="str">
            <v>Ignorance</v>
          </cell>
        </row>
        <row r="1674">
          <cell r="B1674" t="str">
            <v>Tim McCormick</v>
          </cell>
          <cell r="S1674" t="str">
            <v>Rim Protector</v>
          </cell>
        </row>
        <row r="1675">
          <cell r="B1675" t="str">
            <v>Kenton Edelin</v>
          </cell>
          <cell r="S1675" t="str">
            <v>Post Scorer</v>
          </cell>
        </row>
        <row r="1676">
          <cell r="B1676" t="str">
            <v>Mark Eaton</v>
          </cell>
          <cell r="S1676" t="str">
            <v>All Star Big Man</v>
          </cell>
        </row>
        <row r="1677">
          <cell r="B1677" t="str">
            <v>Isiah Thomas</v>
          </cell>
          <cell r="S1677" t="str">
            <v>All Star Playmaker</v>
          </cell>
        </row>
        <row r="1678">
          <cell r="B1678" t="str">
            <v>Chuck Nevitt</v>
          </cell>
          <cell r="S1678" t="str">
            <v>Post Scorer</v>
          </cell>
        </row>
        <row r="1679">
          <cell r="B1679" t="str">
            <v>Leon Wood</v>
          </cell>
          <cell r="S1679" t="str">
            <v>Ignorance</v>
          </cell>
        </row>
        <row r="1680">
          <cell r="B1680" t="str">
            <v>Kevin Grevey</v>
          </cell>
          <cell r="S1680" t="str">
            <v>Ignorance</v>
          </cell>
        </row>
        <row r="1681">
          <cell r="B1681" t="str">
            <v>Phil Hubbard</v>
          </cell>
          <cell r="S1681" t="str">
            <v>All Star Post Scorer</v>
          </cell>
        </row>
        <row r="1682">
          <cell r="B1682" t="str">
            <v>Melvin Turpin</v>
          </cell>
          <cell r="S1682" t="str">
            <v>Rim Protector</v>
          </cell>
        </row>
        <row r="1683">
          <cell r="B1683" t="str">
            <v>Junior Bridgeman</v>
          </cell>
          <cell r="S1683" t="str">
            <v>Playmaker</v>
          </cell>
        </row>
        <row r="1684">
          <cell r="B1684" t="str">
            <v>James Donaldson</v>
          </cell>
          <cell r="S1684" t="str">
            <v>Rim Protector</v>
          </cell>
        </row>
        <row r="1685">
          <cell r="B1685" t="str">
            <v>Elston Turner</v>
          </cell>
          <cell r="S1685" t="str">
            <v>Playmaker</v>
          </cell>
        </row>
        <row r="1686">
          <cell r="B1686" t="str">
            <v>Ron Anderson</v>
          </cell>
          <cell r="S1686" t="str">
            <v>Post Scorer</v>
          </cell>
        </row>
        <row r="1687">
          <cell r="B1687" t="str">
            <v>James Worthy</v>
          </cell>
          <cell r="S1687" t="str">
            <v>All Star Post Scorer</v>
          </cell>
        </row>
        <row r="1688">
          <cell r="B1688" t="str">
            <v>Artis Gilmore</v>
          </cell>
          <cell r="S1688" t="str">
            <v>All Star Big Man</v>
          </cell>
        </row>
        <row r="1689">
          <cell r="B1689" t="str">
            <v>Darnell Valentine</v>
          </cell>
          <cell r="S1689" t="str">
            <v>All Star Playmaker</v>
          </cell>
        </row>
        <row r="1690">
          <cell r="B1690" t="str">
            <v>Tom Chambers</v>
          </cell>
          <cell r="S1690" t="str">
            <v>All Star Post Scorer</v>
          </cell>
        </row>
        <row r="1691">
          <cell r="B1691" t="str">
            <v>Micheal Ray</v>
          </cell>
          <cell r="S1691" t="str">
            <v>All Star Playmaker</v>
          </cell>
        </row>
        <row r="1692">
          <cell r="B1692" t="str">
            <v>Kelly Tripucka</v>
          </cell>
          <cell r="S1692" t="str">
            <v>All Star Post Scorer</v>
          </cell>
        </row>
        <row r="1693">
          <cell r="B1693" t="str">
            <v>Frank Brickowski</v>
          </cell>
          <cell r="S1693" t="str">
            <v>Post Scorer</v>
          </cell>
        </row>
        <row r="1694">
          <cell r="B1694" t="str">
            <v>Willie White</v>
          </cell>
          <cell r="S1694" t="str">
            <v>Ignorance</v>
          </cell>
        </row>
        <row r="1695">
          <cell r="B1695" t="str">
            <v>Gerald Henderson</v>
          </cell>
          <cell r="S1695" t="str">
            <v>All Star Playmaker</v>
          </cell>
        </row>
        <row r="1696">
          <cell r="B1696" t="str">
            <v>Steve Johnson</v>
          </cell>
          <cell r="S1696" t="str">
            <v>Rim Protector</v>
          </cell>
        </row>
        <row r="1697">
          <cell r="B1697" t="str">
            <v>Trent Tucker</v>
          </cell>
          <cell r="S1697" t="str">
            <v>Playmaker</v>
          </cell>
        </row>
        <row r="1698">
          <cell r="B1698" t="str">
            <v>Pace Mannion</v>
          </cell>
          <cell r="S1698" t="str">
            <v>Ignorance</v>
          </cell>
        </row>
        <row r="1699">
          <cell r="B1699" t="str">
            <v>James Bailey</v>
          </cell>
          <cell r="S1699" t="str">
            <v>Rim Protector</v>
          </cell>
        </row>
        <row r="1700">
          <cell r="B1700" t="str">
            <v>Kenny Fields</v>
          </cell>
          <cell r="S1700" t="str">
            <v>Ignorance</v>
          </cell>
        </row>
        <row r="1701">
          <cell r="B1701" t="str">
            <v>Pete Verhoeven</v>
          </cell>
          <cell r="S1701" t="str">
            <v>Ignorance</v>
          </cell>
        </row>
        <row r="1702">
          <cell r="B1702" t="str">
            <v>Brad Davis</v>
          </cell>
          <cell r="S1702" t="str">
            <v>Playmaker</v>
          </cell>
        </row>
        <row r="1703">
          <cell r="B1703" t="str">
            <v>Alvan Adams</v>
          </cell>
          <cell r="S1703" t="str">
            <v>All Star Post Scorer</v>
          </cell>
        </row>
        <row r="1704">
          <cell r="B1704" t="str">
            <v>Reggie Theus</v>
          </cell>
          <cell r="S1704" t="str">
            <v>All Star Playmaker</v>
          </cell>
        </row>
        <row r="1705">
          <cell r="B1705" t="str">
            <v>Jeff Turner</v>
          </cell>
          <cell r="S1705" t="str">
            <v>Post Scorer</v>
          </cell>
        </row>
        <row r="1706">
          <cell r="B1706" t="str">
            <v>Billy Knight</v>
          </cell>
          <cell r="S1706" t="str">
            <v>Ignorance</v>
          </cell>
        </row>
        <row r="1707">
          <cell r="B1707" t="str">
            <v>Greg Ballard</v>
          </cell>
          <cell r="S1707" t="str">
            <v>All Star Post Scorer</v>
          </cell>
        </row>
        <row r="1708">
          <cell r="B1708" t="str">
            <v>Wayne Cooper</v>
          </cell>
          <cell r="S1708" t="str">
            <v>All Star Big Man</v>
          </cell>
        </row>
        <row r="1709">
          <cell r="B1709" t="str">
            <v>Clint Richardson</v>
          </cell>
          <cell r="S1709" t="str">
            <v>Post Scorer</v>
          </cell>
        </row>
        <row r="1710">
          <cell r="B1710" t="str">
            <v>Mike Mitchell</v>
          </cell>
          <cell r="S1710" t="str">
            <v>All Star Post Scorer</v>
          </cell>
        </row>
        <row r="1711">
          <cell r="B1711" t="str">
            <v>Butch Carter</v>
          </cell>
          <cell r="S1711" t="str">
            <v>Playmaker</v>
          </cell>
        </row>
        <row r="1712">
          <cell r="B1712" t="str">
            <v>Ernie Grunfeld</v>
          </cell>
          <cell r="S1712" t="str">
            <v>Post Scorer</v>
          </cell>
        </row>
        <row r="1713">
          <cell r="B1713" t="str">
            <v>Greg Kelser</v>
          </cell>
          <cell r="S1713" t="str">
            <v>Post Scorer</v>
          </cell>
        </row>
        <row r="1714">
          <cell r="B1714" t="str">
            <v>Walter Davis</v>
          </cell>
          <cell r="S1714" t="str">
            <v>Playmaker</v>
          </cell>
        </row>
        <row r="1715">
          <cell r="B1715" t="str">
            <v>Mark McNamara</v>
          </cell>
          <cell r="S1715" t="str">
            <v>Ignorance</v>
          </cell>
        </row>
        <row r="1716">
          <cell r="B1716" t="str">
            <v>Ralph Jackson</v>
          </cell>
          <cell r="S1716" t="str">
            <v>Playmaker</v>
          </cell>
        </row>
        <row r="1717">
          <cell r="B1717" t="str">
            <v>Dave Corzine</v>
          </cell>
          <cell r="S1717" t="str">
            <v>Rim Protector</v>
          </cell>
        </row>
        <row r="1718">
          <cell r="B1718" t="str">
            <v>Othell Wilson</v>
          </cell>
          <cell r="S1718" t="str">
            <v>Playmaker</v>
          </cell>
        </row>
        <row r="1719">
          <cell r="B1719" t="str">
            <v>Bill Garnett</v>
          </cell>
          <cell r="S1719" t="str">
            <v>Post Scorer</v>
          </cell>
        </row>
        <row r="1720">
          <cell r="B1720" t="str">
            <v>Cedric Maxwell</v>
          </cell>
          <cell r="S1720" t="str">
            <v>Playmaker</v>
          </cell>
        </row>
        <row r="1721">
          <cell r="B1721" t="str">
            <v>T.R. Dunn</v>
          </cell>
          <cell r="S1721" t="str">
            <v>Playmaker</v>
          </cell>
        </row>
        <row r="1722">
          <cell r="B1722" t="str">
            <v>Hakeem Olajuwon</v>
          </cell>
          <cell r="S1722" t="str">
            <v>All Star Big Man</v>
          </cell>
        </row>
        <row r="1723">
          <cell r="B1723" t="str">
            <v>Mike Woodson</v>
          </cell>
          <cell r="S1723" t="str">
            <v>All Star Post Scorer</v>
          </cell>
        </row>
        <row r="1724">
          <cell r="B1724" t="str">
            <v>Danny Young</v>
          </cell>
          <cell r="S1724" t="str">
            <v>Ignorance</v>
          </cell>
        </row>
        <row r="1725">
          <cell r="B1725" t="str">
            <v>Jeff Malone</v>
          </cell>
          <cell r="S1725" t="str">
            <v>All Star Post Scorer</v>
          </cell>
        </row>
        <row r="1726">
          <cell r="B1726" t="str">
            <v>Harvey Catchings</v>
          </cell>
          <cell r="S1726" t="str">
            <v>Post Scorer</v>
          </cell>
        </row>
        <row r="1727">
          <cell r="B1727" t="str">
            <v>Clark Kellogg</v>
          </cell>
          <cell r="S1727" t="str">
            <v>All Star Post Scorer</v>
          </cell>
        </row>
        <row r="1728">
          <cell r="B1728" t="str">
            <v>Larry Smith</v>
          </cell>
          <cell r="S1728" t="str">
            <v>All Star Post Scorer</v>
          </cell>
        </row>
        <row r="1729">
          <cell r="B1729" t="str">
            <v>Michael Jordan</v>
          </cell>
          <cell r="S1729" t="str">
            <v>Superstar</v>
          </cell>
        </row>
        <row r="1730">
          <cell r="B1730" t="str">
            <v>Wallace Bryant</v>
          </cell>
          <cell r="S1730" t="str">
            <v>Post Scorer</v>
          </cell>
        </row>
        <row r="1731">
          <cell r="B1731" t="str">
            <v>Truck Robinson</v>
          </cell>
          <cell r="S1731" t="str">
            <v>Rim Protector</v>
          </cell>
        </row>
        <row r="1732">
          <cell r="B1732" t="str">
            <v>Thurl Bailey</v>
          </cell>
          <cell r="S1732" t="str">
            <v>All Star Post Scorer</v>
          </cell>
        </row>
        <row r="1733">
          <cell r="B1733" t="str">
            <v>Fat Lever</v>
          </cell>
          <cell r="S1733" t="str">
            <v>All Star Playmaker</v>
          </cell>
        </row>
        <row r="1734">
          <cell r="B1734" t="str">
            <v>Sidney Green</v>
          </cell>
          <cell r="S1734" t="str">
            <v>Post Scorer</v>
          </cell>
        </row>
        <row r="1735">
          <cell r="B1735" t="str">
            <v>Lonnie Shelton</v>
          </cell>
          <cell r="S1735" t="str">
            <v>Rim Protector</v>
          </cell>
        </row>
        <row r="1736">
          <cell r="B1736" t="str">
            <v>Bernard King</v>
          </cell>
          <cell r="S1736" t="str">
            <v>Superstar</v>
          </cell>
        </row>
        <row r="1737">
          <cell r="B1737" t="str">
            <v>Eddie Lee</v>
          </cell>
          <cell r="S1737" t="str">
            <v>Post Scorer</v>
          </cell>
        </row>
        <row r="1738">
          <cell r="B1738" t="str">
            <v>Derek Harper</v>
          </cell>
          <cell r="S1738" t="str">
            <v>Playmaker</v>
          </cell>
        </row>
        <row r="1739">
          <cell r="B1739" t="str">
            <v>Tom McMillen</v>
          </cell>
          <cell r="S1739" t="str">
            <v>Post Scorer</v>
          </cell>
        </row>
        <row r="1740">
          <cell r="B1740" t="str">
            <v>Charlie Criss</v>
          </cell>
          <cell r="S1740" t="str">
            <v>Playmaker</v>
          </cell>
        </row>
        <row r="1741">
          <cell r="B1741" t="str">
            <v>Lionel Hollins</v>
          </cell>
          <cell r="S1741" t="str">
            <v>Playmaker</v>
          </cell>
        </row>
        <row r="1742">
          <cell r="B1742" t="str">
            <v>Paul Thompson</v>
          </cell>
          <cell r="S1742" t="str">
            <v>Playmaker</v>
          </cell>
        </row>
        <row r="1743">
          <cell r="B1743" t="str">
            <v>Johnny Davis</v>
          </cell>
          <cell r="S1743" t="str">
            <v>Playmaker</v>
          </cell>
        </row>
        <row r="1744">
          <cell r="B1744" t="str">
            <v>Charlie Sitton</v>
          </cell>
          <cell r="S1744" t="str">
            <v>Ignorance</v>
          </cell>
        </row>
        <row r="1745">
          <cell r="B1745" t="str">
            <v>Robert Reid</v>
          </cell>
          <cell r="S1745" t="str">
            <v>Playmaker</v>
          </cell>
        </row>
        <row r="1746">
          <cell r="B1746" t="str">
            <v>Sleepy Floyd</v>
          </cell>
          <cell r="S1746" t="str">
            <v>All Star Playmaker</v>
          </cell>
        </row>
        <row r="1747">
          <cell r="B1747" t="str">
            <v>Sam Perkins</v>
          </cell>
          <cell r="S1747" t="str">
            <v>Rim Protector</v>
          </cell>
        </row>
        <row r="1748">
          <cell r="B1748" t="str">
            <v>Hank McDowell</v>
          </cell>
          <cell r="S1748" t="str">
            <v>Ignorance</v>
          </cell>
        </row>
        <row r="1749">
          <cell r="B1749" t="str">
            <v>Mitchell Wiggins</v>
          </cell>
          <cell r="S1749" t="str">
            <v>Playmaker</v>
          </cell>
        </row>
        <row r="1750">
          <cell r="B1750" t="str">
            <v>Don Buse</v>
          </cell>
          <cell r="S1750" t="str">
            <v>Sharpshooter</v>
          </cell>
        </row>
        <row r="1751">
          <cell r="B1751" t="str">
            <v>Moses Malone</v>
          </cell>
          <cell r="S1751" t="str">
            <v>All Star Big Man</v>
          </cell>
        </row>
        <row r="1752">
          <cell r="B1752" t="str">
            <v>Kurt Nimphius</v>
          </cell>
          <cell r="S1752" t="str">
            <v>Rim Protector</v>
          </cell>
        </row>
        <row r="1753">
          <cell r="B1753" t="str">
            <v>Clyde Drexler</v>
          </cell>
          <cell r="S1753" t="str">
            <v>All Star Playmaker</v>
          </cell>
        </row>
        <row r="1754">
          <cell r="B1754" t="str">
            <v>Kiki Vandeweghe</v>
          </cell>
          <cell r="S1754" t="str">
            <v>All Star Post Scorer</v>
          </cell>
        </row>
        <row r="1755">
          <cell r="B1755" t="str">
            <v>M.L. Carr</v>
          </cell>
          <cell r="S1755" t="str">
            <v>Ignorance</v>
          </cell>
        </row>
        <row r="1756">
          <cell r="B1756" t="str">
            <v>Dale Wilkinson</v>
          </cell>
          <cell r="S1756" t="str">
            <v>Ignorance</v>
          </cell>
        </row>
        <row r="1757">
          <cell r="B1757" t="str">
            <v>Alex English</v>
          </cell>
          <cell r="S1757" t="str">
            <v>Superstar</v>
          </cell>
        </row>
        <row r="1758">
          <cell r="B1758" t="str">
            <v>Franklin Edwards</v>
          </cell>
          <cell r="S1758" t="str">
            <v>Sharpshooter</v>
          </cell>
        </row>
        <row r="1759">
          <cell r="B1759" t="str">
            <v>Lancaster Gordon</v>
          </cell>
          <cell r="S1759" t="str">
            <v>Ignorance</v>
          </cell>
        </row>
        <row r="1760">
          <cell r="B1760" t="str">
            <v>David Thirdkill</v>
          </cell>
          <cell r="S1760" t="str">
            <v>Ignorance</v>
          </cell>
        </row>
        <row r="1761">
          <cell r="B1761" t="str">
            <v>John Schweitz</v>
          </cell>
          <cell r="S1761" t="str">
            <v>Ignorance</v>
          </cell>
        </row>
        <row r="1762">
          <cell r="B1762" t="str">
            <v>Terry Teagle</v>
          </cell>
          <cell r="S1762" t="str">
            <v>Post Scorer</v>
          </cell>
        </row>
        <row r="1763">
          <cell r="B1763" t="str">
            <v>Tony Brown</v>
          </cell>
          <cell r="S1763" t="str">
            <v>Playmaker</v>
          </cell>
        </row>
        <row r="1764">
          <cell r="B1764" t="str">
            <v>Rolando Blackman</v>
          </cell>
          <cell r="S1764" t="str">
            <v>All Star Post Scorer</v>
          </cell>
        </row>
        <row r="1765">
          <cell r="B1765" t="str">
            <v>Frank Johnson</v>
          </cell>
          <cell r="S1765" t="str">
            <v>Playmaker</v>
          </cell>
        </row>
        <row r="1766">
          <cell r="B1766" t="str">
            <v>Ron Cavenall</v>
          </cell>
          <cell r="S1766" t="str">
            <v>Post Scorer</v>
          </cell>
        </row>
        <row r="1767">
          <cell r="B1767" t="str">
            <v>Ozell Jones</v>
          </cell>
          <cell r="S1767" t="str">
            <v>Post Scorer</v>
          </cell>
        </row>
        <row r="1768">
          <cell r="B1768" t="str">
            <v>Darren Daye</v>
          </cell>
          <cell r="S1768" t="str">
            <v>Playmaker</v>
          </cell>
        </row>
        <row r="1769">
          <cell r="B1769" t="str">
            <v>Steve Hayes</v>
          </cell>
          <cell r="S1769" t="str">
            <v>Ignorance</v>
          </cell>
        </row>
        <row r="1770">
          <cell r="B1770" t="str">
            <v>Alvin Robertson</v>
          </cell>
          <cell r="S1770" t="str">
            <v>Playmaker</v>
          </cell>
        </row>
        <row r="1771">
          <cell r="B1771" t="str">
            <v>Johnny Moore</v>
          </cell>
          <cell r="S1771" t="str">
            <v>All Star Playmaker</v>
          </cell>
        </row>
        <row r="1772">
          <cell r="B1772" t="str">
            <v>Billy Paultz</v>
          </cell>
          <cell r="S1772" t="str">
            <v>Ignorance</v>
          </cell>
        </row>
        <row r="1773">
          <cell r="B1773" t="str">
            <v>Lester Conner</v>
          </cell>
          <cell r="S1773" t="str">
            <v>Playmaker</v>
          </cell>
        </row>
        <row r="1774">
          <cell r="B1774" t="str">
            <v>LaSalle Thompson</v>
          </cell>
          <cell r="S1774" t="str">
            <v>All Star Big Man</v>
          </cell>
        </row>
        <row r="1775">
          <cell r="B1775" t="str">
            <v>Larry Bird</v>
          </cell>
          <cell r="S1775" t="str">
            <v>Superstar</v>
          </cell>
        </row>
        <row r="1776">
          <cell r="B1776" t="str">
            <v>Rickey Brown</v>
          </cell>
          <cell r="S1776" t="str">
            <v>Post Scorer</v>
          </cell>
        </row>
        <row r="1777">
          <cell r="B1777" t="str">
            <v>David Pope</v>
          </cell>
          <cell r="S1777" t="str">
            <v>Ignorance</v>
          </cell>
        </row>
        <row r="1778">
          <cell r="B1778" t="str">
            <v>Julius Erving</v>
          </cell>
          <cell r="S1778" t="str">
            <v>All Star Post Scorer</v>
          </cell>
        </row>
        <row r="1779">
          <cell r="B1779" t="str">
            <v>J.J. Anderson</v>
          </cell>
          <cell r="S1779" t="str">
            <v>Post Scorer</v>
          </cell>
        </row>
        <row r="1780">
          <cell r="B1780" t="str">
            <v>George Johnson</v>
          </cell>
          <cell r="S1780" t="str">
            <v>Post Scorer</v>
          </cell>
        </row>
        <row r="1781">
          <cell r="B1781" t="str">
            <v>Otis Thorpe</v>
          </cell>
          <cell r="S1781" t="str">
            <v>All Star Post Scorer</v>
          </cell>
        </row>
        <row r="1782">
          <cell r="B1782" t="str">
            <v>Reggie King</v>
          </cell>
          <cell r="S1782" t="str">
            <v>Ignorance</v>
          </cell>
        </row>
        <row r="1783">
          <cell r="B1783" t="str">
            <v>Darryl Dawkins</v>
          </cell>
          <cell r="S1783" t="str">
            <v>All Star Post Scorer</v>
          </cell>
        </row>
        <row r="1784">
          <cell r="B1784" t="str">
            <v>Dennis Johnson</v>
          </cell>
          <cell r="S1784" t="str">
            <v>All Star Playmaker</v>
          </cell>
        </row>
        <row r="1785">
          <cell r="B1785" t="str">
            <v>Dale Ellis</v>
          </cell>
          <cell r="S1785" t="str">
            <v>Sharpshooter</v>
          </cell>
        </row>
        <row r="1786">
          <cell r="B1786" t="str">
            <v>Bob Hansen</v>
          </cell>
          <cell r="S1786" t="str">
            <v>Post Scorer</v>
          </cell>
        </row>
        <row r="1787">
          <cell r="B1787" t="str">
            <v>Lorenzo Romar</v>
          </cell>
          <cell r="S1787" t="str">
            <v>Ignorance</v>
          </cell>
        </row>
        <row r="1788">
          <cell r="B1788" t="str">
            <v>Rod Foster</v>
          </cell>
          <cell r="S1788" t="str">
            <v>Playmaker</v>
          </cell>
        </row>
        <row r="1789">
          <cell r="B1789" t="str">
            <v>Danny Ainge</v>
          </cell>
          <cell r="S1789" t="str">
            <v>All Star Playmaker</v>
          </cell>
        </row>
        <row r="1790">
          <cell r="B1790" t="str">
            <v>Geoff Huston</v>
          </cell>
          <cell r="S1790" t="str">
            <v>Ignorance</v>
          </cell>
        </row>
        <row r="1791">
          <cell r="B1791" t="str">
            <v>Jeff Ruland</v>
          </cell>
          <cell r="S1791" t="str">
            <v>Superstar</v>
          </cell>
        </row>
        <row r="1792">
          <cell r="B1792" t="str">
            <v>Scott Wedman</v>
          </cell>
          <cell r="S1792" t="str">
            <v>Post Scorer</v>
          </cell>
        </row>
        <row r="1793">
          <cell r="B1793" t="str">
            <v>Norm Nixon</v>
          </cell>
          <cell r="S1793" t="str">
            <v>All Star Playmaker</v>
          </cell>
        </row>
        <row r="1794">
          <cell r="B1794" t="str">
            <v>Danny Schayes</v>
          </cell>
          <cell r="S1794" t="str">
            <v>Post Scorer</v>
          </cell>
        </row>
        <row r="1795">
          <cell r="B1795" t="str">
            <v>Robert Parish</v>
          </cell>
          <cell r="S1795" t="str">
            <v>All Star Big Man</v>
          </cell>
        </row>
        <row r="1796">
          <cell r="B1796" t="str">
            <v>Allen Leavell</v>
          </cell>
          <cell r="S1796" t="str">
            <v>Sharpshooter</v>
          </cell>
        </row>
        <row r="1797">
          <cell r="B1797" t="str">
            <v>Vern Fleming</v>
          </cell>
          <cell r="S1797" t="str">
            <v>All Star Post Scorer</v>
          </cell>
        </row>
        <row r="1798">
          <cell r="B1798" t="str">
            <v>Kyle Macy</v>
          </cell>
          <cell r="S1798" t="str">
            <v>Playmaker</v>
          </cell>
        </row>
        <row r="1799">
          <cell r="B1799" t="str">
            <v>Scooter McCray</v>
          </cell>
          <cell r="S1799" t="str">
            <v>Post Scorer</v>
          </cell>
        </row>
        <row r="1800">
          <cell r="B1800" t="str">
            <v>World B.</v>
          </cell>
          <cell r="S1800" t="str">
            <v>Superstar</v>
          </cell>
        </row>
        <row r="1801">
          <cell r="B1801" t="str">
            <v>Guy Williams</v>
          </cell>
          <cell r="S1801" t="str">
            <v>Ignorance</v>
          </cell>
        </row>
        <row r="1802">
          <cell r="B1802" t="str">
            <v>Fred Roberts</v>
          </cell>
          <cell r="S1802" t="str">
            <v>Post Scorer</v>
          </cell>
        </row>
        <row r="1803">
          <cell r="B1803" t="str">
            <v>Mike McGee</v>
          </cell>
          <cell r="S1803" t="str">
            <v>Post Scorer</v>
          </cell>
        </row>
        <row r="1804">
          <cell r="B1804" t="str">
            <v>Darrell Griffith</v>
          </cell>
          <cell r="S1804" t="str">
            <v>Superstar</v>
          </cell>
        </row>
        <row r="1805">
          <cell r="B1805" t="str">
            <v>Bernard Thompson</v>
          </cell>
          <cell r="S1805" t="str">
            <v>Ignorance</v>
          </cell>
        </row>
        <row r="1806">
          <cell r="B1806" t="str">
            <v>Sedale Threatt</v>
          </cell>
          <cell r="S1806" t="str">
            <v>Playmaker</v>
          </cell>
        </row>
        <row r="1807">
          <cell r="B1807" t="str">
            <v>Andrew Toney</v>
          </cell>
          <cell r="S1807" t="str">
            <v>All Star Playmaker</v>
          </cell>
        </row>
        <row r="1808">
          <cell r="B1808" t="str">
            <v>Mike Bratz</v>
          </cell>
          <cell r="S1808" t="str">
            <v>Sharpshooter</v>
          </cell>
        </row>
        <row r="1809">
          <cell r="B1809" t="str">
            <v>John Stockton*</v>
          </cell>
          <cell r="S1809" t="str">
            <v>Playmaker</v>
          </cell>
        </row>
        <row r="1810">
          <cell r="B1810" t="str">
            <v>Mark West</v>
          </cell>
          <cell r="S1810" t="str">
            <v>Post Scorer</v>
          </cell>
        </row>
        <row r="1811">
          <cell r="B1811" t="str">
            <v>Rich Kelley</v>
          </cell>
          <cell r="S1811" t="str">
            <v>Post Scorer</v>
          </cell>
        </row>
        <row r="1812">
          <cell r="B1812" t="str">
            <v>Gary Plummer</v>
          </cell>
          <cell r="S1812" t="str">
            <v>Post Scorer</v>
          </cell>
        </row>
        <row r="1813">
          <cell r="B1813" t="str">
            <v>Maurice Lucas</v>
          </cell>
          <cell r="S1813" t="str">
            <v>All Star Post Scorer</v>
          </cell>
        </row>
        <row r="1814">
          <cell r="B1814" t="str">
            <v>Al Wood</v>
          </cell>
          <cell r="S1814" t="str">
            <v>All Star Post Scorer</v>
          </cell>
        </row>
        <row r="1815">
          <cell r="B1815" t="str">
            <v>Ralph Sampson</v>
          </cell>
          <cell r="S1815" t="str">
            <v>All Star Big Man</v>
          </cell>
        </row>
        <row r="1816">
          <cell r="B1816" t="str">
            <v>Mickey Johnson</v>
          </cell>
          <cell r="S1816" t="str">
            <v>All Star Post Scorer</v>
          </cell>
        </row>
        <row r="1817">
          <cell r="B1817" t="str">
            <v>Rory White</v>
          </cell>
          <cell r="S1817" t="str">
            <v>Post Scorer</v>
          </cell>
        </row>
        <row r="1818">
          <cell r="B1818" t="str">
            <v>Edgar Jones</v>
          </cell>
          <cell r="S1818" t="str">
            <v>Rim Protector</v>
          </cell>
        </row>
        <row r="1819">
          <cell r="B1819" t="str">
            <v>Bill Walton</v>
          </cell>
          <cell r="S1819" t="str">
            <v>All Star Big Man</v>
          </cell>
        </row>
        <row r="1820">
          <cell r="B1820" t="str">
            <v>Jay Vincent</v>
          </cell>
          <cell r="S1820" t="str">
            <v>All Star Post Scorer</v>
          </cell>
        </row>
        <row r="1821">
          <cell r="B1821" t="str">
            <v>Steve Colter</v>
          </cell>
          <cell r="S1821" t="str">
            <v>Playmaker</v>
          </cell>
        </row>
        <row r="1822">
          <cell r="B1822" t="str">
            <v>Tyrone Corbin</v>
          </cell>
          <cell r="S1822" t="str">
            <v>Ignorance</v>
          </cell>
        </row>
        <row r="1823">
          <cell r="B1823" t="str">
            <v>Leon Wood</v>
          </cell>
          <cell r="S1823" t="str">
            <v>Sharpshooter</v>
          </cell>
        </row>
        <row r="1824">
          <cell r="B1824" t="str">
            <v>Devin Durrant</v>
          </cell>
          <cell r="S1824" t="str">
            <v>Post Scorer</v>
          </cell>
        </row>
        <row r="1825">
          <cell r="B1825" t="str">
            <v>Terry Cummings</v>
          </cell>
          <cell r="S1825" t="str">
            <v>All Star Post Scorer</v>
          </cell>
        </row>
        <row r="1826">
          <cell r="B1826" t="str">
            <v>George Johnson</v>
          </cell>
          <cell r="S1826" t="str">
            <v>Ignorance</v>
          </cell>
        </row>
        <row r="1827">
          <cell r="B1827" t="str">
            <v>Ralph Sampson</v>
          </cell>
          <cell r="S1827" t="str">
            <v>All Star Big Man</v>
          </cell>
        </row>
        <row r="1828">
          <cell r="B1828" t="str">
            <v>Chris Mullin</v>
          </cell>
          <cell r="S1828" t="str">
            <v>Playmaker</v>
          </cell>
        </row>
        <row r="1829">
          <cell r="B1829" t="str">
            <v>Hakeem Olajuwon</v>
          </cell>
          <cell r="S1829" t="str">
            <v>All Star Big Man</v>
          </cell>
        </row>
        <row r="1830">
          <cell r="B1830" t="str">
            <v>Lorenzo Charles</v>
          </cell>
          <cell r="S1830" t="str">
            <v>Ignorance</v>
          </cell>
        </row>
        <row r="1831">
          <cell r="B1831" t="str">
            <v>Bobby Jones</v>
          </cell>
          <cell r="S1831" t="str">
            <v>Playmaker</v>
          </cell>
        </row>
        <row r="1832">
          <cell r="B1832" t="str">
            <v>Jerome Kersey</v>
          </cell>
          <cell r="S1832" t="str">
            <v>Playmaker</v>
          </cell>
        </row>
        <row r="1833">
          <cell r="B1833" t="str">
            <v>Jeff Ruland</v>
          </cell>
          <cell r="S1833" t="str">
            <v>All Star Post Scorer</v>
          </cell>
        </row>
        <row r="1834">
          <cell r="B1834" t="str">
            <v>Vinnie Johnson</v>
          </cell>
          <cell r="S1834" t="str">
            <v>Playmaker</v>
          </cell>
        </row>
        <row r="1835">
          <cell r="B1835" t="str">
            <v>Hank McDowell</v>
          </cell>
          <cell r="S1835" t="str">
            <v>Ignorance</v>
          </cell>
        </row>
        <row r="1836">
          <cell r="B1836" t="str">
            <v>Earl Cureton</v>
          </cell>
          <cell r="S1836" t="str">
            <v>Rim Protector</v>
          </cell>
        </row>
        <row r="1837">
          <cell r="B1837" t="str">
            <v>Bob Thornton</v>
          </cell>
          <cell r="S1837" t="str">
            <v>Post Scorer</v>
          </cell>
        </row>
        <row r="1838">
          <cell r="B1838" t="str">
            <v>Steve Stipanovich</v>
          </cell>
          <cell r="S1838" t="str">
            <v>All Star Post Scorer</v>
          </cell>
        </row>
        <row r="1839">
          <cell r="B1839" t="str">
            <v>Ernie Grunfeld</v>
          </cell>
          <cell r="S1839" t="str">
            <v>Post Scorer</v>
          </cell>
        </row>
        <row r="1840">
          <cell r="B1840" t="str">
            <v>Rick Carlisle</v>
          </cell>
          <cell r="S1840" t="str">
            <v>Ignorance</v>
          </cell>
        </row>
        <row r="1841">
          <cell r="B1841" t="str">
            <v>Sedric Toney</v>
          </cell>
          <cell r="S1841" t="str">
            <v>Sharpshooter</v>
          </cell>
        </row>
        <row r="1842">
          <cell r="B1842" t="str">
            <v>Ed Pinckney</v>
          </cell>
          <cell r="S1842" t="str">
            <v>Playmaker</v>
          </cell>
        </row>
        <row r="1843">
          <cell r="B1843" t="str">
            <v>Dennis Johnson</v>
          </cell>
          <cell r="S1843" t="str">
            <v>All Star Playmaker</v>
          </cell>
        </row>
        <row r="1844">
          <cell r="B1844" t="str">
            <v>Sidney Green</v>
          </cell>
          <cell r="S1844" t="str">
            <v>All Star Post Scorer</v>
          </cell>
        </row>
        <row r="1845">
          <cell r="B1845" t="str">
            <v>Byron Scott</v>
          </cell>
          <cell r="S1845" t="str">
            <v>Playmaker</v>
          </cell>
        </row>
        <row r="1846">
          <cell r="B1846" t="str">
            <v>Kenny Fields</v>
          </cell>
          <cell r="S1846" t="str">
            <v>Post Scorer</v>
          </cell>
        </row>
        <row r="1847">
          <cell r="B1847" t="str">
            <v>Mark Eaton</v>
          </cell>
          <cell r="S1847" t="str">
            <v>All Star Big Man</v>
          </cell>
        </row>
        <row r="1848">
          <cell r="B1848" t="str">
            <v>Kevin McHale</v>
          </cell>
          <cell r="S1848" t="str">
            <v>All Star Big Man</v>
          </cell>
        </row>
        <row r="1849">
          <cell r="B1849" t="str">
            <v>Steve Harris</v>
          </cell>
          <cell r="S1849" t="str">
            <v>Ignorance</v>
          </cell>
        </row>
        <row r="1850">
          <cell r="B1850" t="str">
            <v>Rodney McCray</v>
          </cell>
          <cell r="S1850" t="str">
            <v>Rim Protector</v>
          </cell>
        </row>
        <row r="1851">
          <cell r="B1851" t="str">
            <v>Dwayne McClain</v>
          </cell>
          <cell r="S1851" t="str">
            <v>Ignorance</v>
          </cell>
        </row>
        <row r="1852">
          <cell r="B1852" t="str">
            <v>Petur Gudmundsson</v>
          </cell>
          <cell r="S1852" t="str">
            <v>Rim Protector</v>
          </cell>
        </row>
        <row r="1853">
          <cell r="B1853" t="str">
            <v>Tree Rollins</v>
          </cell>
          <cell r="S1853" t="str">
            <v>Rim Protector</v>
          </cell>
        </row>
        <row r="1854">
          <cell r="B1854" t="str">
            <v>Charles Pittman</v>
          </cell>
          <cell r="S1854" t="str">
            <v>Post Scorer</v>
          </cell>
        </row>
        <row r="1855">
          <cell r="B1855" t="str">
            <v>Danny Vranes</v>
          </cell>
          <cell r="S1855" t="str">
            <v>Post Scorer</v>
          </cell>
        </row>
        <row r="1856">
          <cell r="B1856" t="str">
            <v>George Gervin</v>
          </cell>
          <cell r="S1856" t="str">
            <v>All Star Post Scorer</v>
          </cell>
        </row>
        <row r="1857">
          <cell r="B1857" t="str">
            <v>Sleepy Floyd</v>
          </cell>
          <cell r="S1857" t="str">
            <v>All Star Playmaker</v>
          </cell>
        </row>
        <row r="1858">
          <cell r="B1858" t="str">
            <v>Steve Colter</v>
          </cell>
          <cell r="S1858" t="str">
            <v>Playmaker</v>
          </cell>
        </row>
        <row r="1859">
          <cell r="B1859" t="str">
            <v>Keith Lee</v>
          </cell>
          <cell r="S1859" t="str">
            <v>Rim Protector</v>
          </cell>
        </row>
        <row r="1860">
          <cell r="B1860" t="str">
            <v>Tony Brown</v>
          </cell>
          <cell r="S1860" t="str">
            <v>Post Scorer</v>
          </cell>
        </row>
        <row r="1861">
          <cell r="B1861" t="str">
            <v>Stuart Gray</v>
          </cell>
          <cell r="S1861" t="str">
            <v>Ignorance</v>
          </cell>
        </row>
        <row r="1862">
          <cell r="B1862" t="str">
            <v>Rick Robey</v>
          </cell>
          <cell r="S1862" t="str">
            <v>Post Scorer</v>
          </cell>
        </row>
        <row r="1863">
          <cell r="B1863" t="str">
            <v>Pete Verhoeven</v>
          </cell>
          <cell r="S1863" t="str">
            <v>Post Scorer</v>
          </cell>
        </row>
        <row r="1864">
          <cell r="B1864" t="str">
            <v>Tom McMillen</v>
          </cell>
          <cell r="S1864" t="str">
            <v>Post Scorer</v>
          </cell>
        </row>
        <row r="1865">
          <cell r="B1865" t="str">
            <v>Derek Smith</v>
          </cell>
          <cell r="S1865" t="str">
            <v>Superstar</v>
          </cell>
        </row>
        <row r="1866">
          <cell r="B1866" t="str">
            <v>Rod Foster</v>
          </cell>
          <cell r="S1866" t="str">
            <v>Sharpshooter</v>
          </cell>
        </row>
        <row r="1867">
          <cell r="B1867" t="str">
            <v>Rickey Green</v>
          </cell>
          <cell r="S1867" t="str">
            <v>Playmaker</v>
          </cell>
        </row>
        <row r="1868">
          <cell r="B1868" t="str">
            <v>Larry Bird</v>
          </cell>
          <cell r="S1868" t="str">
            <v>Superstar</v>
          </cell>
        </row>
        <row r="1869">
          <cell r="B1869" t="str">
            <v>Ben McDonald</v>
          </cell>
          <cell r="S1869" t="str">
            <v>Ignorance</v>
          </cell>
        </row>
        <row r="1870">
          <cell r="B1870" t="str">
            <v>Randy Breuer</v>
          </cell>
          <cell r="S1870" t="str">
            <v>Rim Protector</v>
          </cell>
        </row>
        <row r="1871">
          <cell r="B1871" t="str">
            <v>Buck Williams</v>
          </cell>
          <cell r="S1871" t="str">
            <v>All Star Big Man</v>
          </cell>
        </row>
        <row r="1872">
          <cell r="B1872" t="str">
            <v>Mike Glenn</v>
          </cell>
          <cell r="S1872" t="str">
            <v>Ignorance</v>
          </cell>
        </row>
        <row r="1873">
          <cell r="B1873" t="str">
            <v>Charles Jones</v>
          </cell>
          <cell r="S1873" t="str">
            <v>Rim Protector</v>
          </cell>
        </row>
        <row r="1874">
          <cell r="B1874" t="str">
            <v>Alex English</v>
          </cell>
          <cell r="S1874" t="str">
            <v>Superstar</v>
          </cell>
        </row>
        <row r="1875">
          <cell r="B1875" t="str">
            <v>Darnell Valentine</v>
          </cell>
          <cell r="S1875" t="str">
            <v>Playmaker</v>
          </cell>
        </row>
        <row r="1876">
          <cell r="B1876" t="str">
            <v>Michael Cooper</v>
          </cell>
          <cell r="S1876" t="str">
            <v>Playmaker</v>
          </cell>
        </row>
        <row r="1877">
          <cell r="B1877" t="str">
            <v>Edgar Jones</v>
          </cell>
          <cell r="S1877" t="str">
            <v>Rim Protector</v>
          </cell>
        </row>
        <row r="1878">
          <cell r="B1878" t="str">
            <v>Geoff Huston</v>
          </cell>
          <cell r="S1878" t="str">
            <v>Ignorance</v>
          </cell>
        </row>
        <row r="1879">
          <cell r="B1879" t="str">
            <v>Darwin Cook</v>
          </cell>
          <cell r="S1879" t="str">
            <v>Playmaker</v>
          </cell>
        </row>
        <row r="1880">
          <cell r="B1880" t="str">
            <v>Tim McCormick</v>
          </cell>
          <cell r="S1880" t="str">
            <v>Rim Protector</v>
          </cell>
        </row>
        <row r="1881">
          <cell r="B1881" t="str">
            <v>Marc Iavaroni</v>
          </cell>
          <cell r="S1881" t="str">
            <v>Post Scorer</v>
          </cell>
        </row>
        <row r="1882">
          <cell r="B1882" t="str">
            <v>Bob McAdoo</v>
          </cell>
          <cell r="S1882" t="str">
            <v>Rim Protector</v>
          </cell>
        </row>
        <row r="1883">
          <cell r="B1883" t="str">
            <v>Caldwell Jones</v>
          </cell>
          <cell r="S1883" t="str">
            <v>Rim Protector</v>
          </cell>
        </row>
        <row r="1884">
          <cell r="B1884" t="str">
            <v>Mitch Kupchak</v>
          </cell>
          <cell r="S1884" t="str">
            <v>Post Scorer</v>
          </cell>
        </row>
        <row r="1885">
          <cell r="B1885" t="str">
            <v>Detlef Schrempf</v>
          </cell>
          <cell r="S1885" t="str">
            <v>Post Scorer</v>
          </cell>
        </row>
        <row r="1886">
          <cell r="B1886" t="str">
            <v>Norm Nixon</v>
          </cell>
          <cell r="S1886" t="str">
            <v>All Star Playmaker</v>
          </cell>
        </row>
        <row r="1887">
          <cell r="B1887" t="str">
            <v>Micheal Ray</v>
          </cell>
          <cell r="S1887" t="str">
            <v>All Star Playmaker</v>
          </cell>
        </row>
        <row r="1888">
          <cell r="B1888" t="str">
            <v>Mike Gibson</v>
          </cell>
          <cell r="S1888" t="str">
            <v>Ignorance</v>
          </cell>
        </row>
        <row r="1889">
          <cell r="B1889" t="str">
            <v>Mark West</v>
          </cell>
          <cell r="S1889" t="str">
            <v>Rim Protector</v>
          </cell>
        </row>
        <row r="1890">
          <cell r="B1890" t="str">
            <v>Cliff Levingston</v>
          </cell>
          <cell r="S1890" t="str">
            <v>Rim Protector</v>
          </cell>
        </row>
        <row r="1891">
          <cell r="B1891" t="str">
            <v>Bill Walton</v>
          </cell>
          <cell r="S1891" t="str">
            <v>Rim Protector</v>
          </cell>
        </row>
        <row r="1892">
          <cell r="B1892" t="str">
            <v>A.C. Green</v>
          </cell>
          <cell r="S1892" t="str">
            <v>Rim Protector</v>
          </cell>
        </row>
        <row r="1893">
          <cell r="B1893" t="str">
            <v>Larry Nance</v>
          </cell>
          <cell r="S1893" t="str">
            <v>All Star Big Man</v>
          </cell>
        </row>
        <row r="1894">
          <cell r="B1894" t="str">
            <v>Willie White</v>
          </cell>
          <cell r="S1894" t="str">
            <v>Ignorance</v>
          </cell>
        </row>
        <row r="1895">
          <cell r="B1895" t="str">
            <v>Rick Mahorn</v>
          </cell>
          <cell r="S1895" t="str">
            <v>Rim Protector</v>
          </cell>
        </row>
        <row r="1896">
          <cell r="B1896" t="str">
            <v>Marques Johnson</v>
          </cell>
          <cell r="S1896" t="str">
            <v>All Star Post Scorer</v>
          </cell>
        </row>
        <row r="1897">
          <cell r="B1897" t="str">
            <v>Lancaster Gordon</v>
          </cell>
          <cell r="S1897" t="str">
            <v>Post Scorer</v>
          </cell>
        </row>
        <row r="1898">
          <cell r="B1898" t="str">
            <v>Jamaal Wilkes</v>
          </cell>
          <cell r="S1898" t="str">
            <v>Post Scorer</v>
          </cell>
        </row>
        <row r="1899">
          <cell r="B1899" t="str">
            <v>Bernard Thompson</v>
          </cell>
          <cell r="S1899" t="str">
            <v>Playmaker</v>
          </cell>
        </row>
        <row r="1900">
          <cell r="B1900" t="str">
            <v>Scott Hastings</v>
          </cell>
          <cell r="S1900" t="str">
            <v>Post Scorer</v>
          </cell>
        </row>
        <row r="1901">
          <cell r="B1901" t="str">
            <v>Terence Stansbury</v>
          </cell>
          <cell r="S1901" t="str">
            <v>Playmaker</v>
          </cell>
        </row>
        <row r="1902">
          <cell r="B1902" t="str">
            <v>Vern Fleming</v>
          </cell>
          <cell r="S1902" t="str">
            <v>All Star Playmaker</v>
          </cell>
        </row>
        <row r="1903">
          <cell r="B1903" t="str">
            <v>Gerald Henderson</v>
          </cell>
          <cell r="S1903" t="str">
            <v>All Star Playmaker</v>
          </cell>
        </row>
        <row r="1904">
          <cell r="B1904" t="str">
            <v>Reggie Theus</v>
          </cell>
          <cell r="S1904" t="str">
            <v>All Star Playmaker</v>
          </cell>
        </row>
        <row r="1905">
          <cell r="B1905" t="str">
            <v>John Stockton*</v>
          </cell>
          <cell r="S1905" t="str">
            <v>All Star Playmaker</v>
          </cell>
        </row>
        <row r="1906">
          <cell r="B1906" t="str">
            <v>Andrew Toney</v>
          </cell>
          <cell r="S1906" t="str">
            <v>Ignorance</v>
          </cell>
        </row>
        <row r="1907">
          <cell r="B1907" t="str">
            <v>Fat Lever</v>
          </cell>
          <cell r="S1907" t="str">
            <v>All Star Playmaker</v>
          </cell>
        </row>
        <row r="1908">
          <cell r="B1908" t="str">
            <v>Maurice Lucas</v>
          </cell>
          <cell r="S1908" t="str">
            <v>Rim Protector</v>
          </cell>
        </row>
        <row r="1909">
          <cell r="B1909" t="str">
            <v>Pete Williams</v>
          </cell>
          <cell r="S1909" t="str">
            <v>Ignorance</v>
          </cell>
        </row>
        <row r="1910">
          <cell r="B1910" t="str">
            <v>Danny Schayes</v>
          </cell>
          <cell r="S1910" t="str">
            <v>Rim Protector</v>
          </cell>
        </row>
        <row r="1911">
          <cell r="B1911" t="str">
            <v>Louis Orr</v>
          </cell>
          <cell r="S1911" t="str">
            <v>Playmaker</v>
          </cell>
        </row>
        <row r="1912">
          <cell r="B1912" t="str">
            <v>Jeff Cook</v>
          </cell>
          <cell r="S1912" t="str">
            <v>Post Scorer</v>
          </cell>
        </row>
        <row r="1913">
          <cell r="B1913" t="str">
            <v>Wes Matthews</v>
          </cell>
          <cell r="S1913" t="str">
            <v>All Star Playmaker</v>
          </cell>
        </row>
        <row r="1914">
          <cell r="B1914" t="str">
            <v>Dan Roundfield</v>
          </cell>
          <cell r="S1914" t="str">
            <v>All Star Post Scorer</v>
          </cell>
        </row>
        <row r="1915">
          <cell r="B1915" t="str">
            <v>Eddie Johnson</v>
          </cell>
          <cell r="S1915" t="str">
            <v>All Star Post Scorer</v>
          </cell>
        </row>
        <row r="1916">
          <cell r="B1916" t="str">
            <v>John Lucas</v>
          </cell>
          <cell r="S1916" t="str">
            <v>All Star Playmaker</v>
          </cell>
        </row>
        <row r="1917">
          <cell r="B1917" t="str">
            <v>Johnny Davis</v>
          </cell>
          <cell r="S1917" t="str">
            <v>Sharpshooter</v>
          </cell>
        </row>
        <row r="1918">
          <cell r="B1918" t="str">
            <v>Dudley Bradley</v>
          </cell>
          <cell r="S1918" t="str">
            <v>Sharpshooter</v>
          </cell>
        </row>
        <row r="1919">
          <cell r="B1919" t="str">
            <v>Larry Spriggs</v>
          </cell>
          <cell r="S1919" t="str">
            <v>Post Scorer</v>
          </cell>
        </row>
        <row r="1920">
          <cell r="B1920" t="str">
            <v>Terry Tyler</v>
          </cell>
          <cell r="S1920" t="str">
            <v>Rim Protector</v>
          </cell>
        </row>
        <row r="1921">
          <cell r="B1921" t="str">
            <v>Terry Catledge</v>
          </cell>
          <cell r="S1921" t="str">
            <v>Post Scorer</v>
          </cell>
        </row>
        <row r="1922">
          <cell r="B1922" t="str">
            <v>Quinn Buckner</v>
          </cell>
          <cell r="S1922" t="str">
            <v>Playmaker</v>
          </cell>
        </row>
        <row r="1923">
          <cell r="B1923" t="str">
            <v>Adrian Dantley</v>
          </cell>
          <cell r="S1923" t="str">
            <v>Superstar</v>
          </cell>
        </row>
        <row r="1924">
          <cell r="B1924" t="str">
            <v>Antoine Carr</v>
          </cell>
          <cell r="S1924" t="str">
            <v>Post Scorer</v>
          </cell>
        </row>
        <row r="1925">
          <cell r="B1925" t="str">
            <v>Mike Woodson</v>
          </cell>
          <cell r="S1925" t="str">
            <v>All Star Post Scorer</v>
          </cell>
        </row>
        <row r="1926">
          <cell r="B1926" t="str">
            <v>Mike O'Koren</v>
          </cell>
          <cell r="S1926" t="str">
            <v>Post Scorer</v>
          </cell>
        </row>
        <row r="1927">
          <cell r="B1927" t="str">
            <v>Orlando Woolridge</v>
          </cell>
          <cell r="S1927" t="str">
            <v>All Star Post Scorer</v>
          </cell>
        </row>
        <row r="1928">
          <cell r="B1928" t="str">
            <v>David Pope</v>
          </cell>
          <cell r="S1928" t="str">
            <v>Ignorance</v>
          </cell>
        </row>
        <row r="1929">
          <cell r="B1929" t="str">
            <v>Mike Bratz</v>
          </cell>
          <cell r="S1929" t="str">
            <v>Ignorance</v>
          </cell>
        </row>
        <row r="1930">
          <cell r="B1930" t="str">
            <v>John Bagley</v>
          </cell>
          <cell r="S1930" t="str">
            <v>All Star Playmaker</v>
          </cell>
        </row>
        <row r="1931">
          <cell r="B1931" t="str">
            <v>Wayman Tisdale</v>
          </cell>
          <cell r="S1931" t="str">
            <v>All Star Post Scorer</v>
          </cell>
        </row>
        <row r="1932">
          <cell r="B1932" t="str">
            <v>Ron Anderson</v>
          </cell>
          <cell r="S1932" t="str">
            <v>Playmaker</v>
          </cell>
        </row>
        <row r="1933">
          <cell r="B1933" t="str">
            <v>John Long</v>
          </cell>
          <cell r="S1933" t="str">
            <v>Playmaker</v>
          </cell>
        </row>
        <row r="1934">
          <cell r="B1934" t="str">
            <v>Chuck Nevitt</v>
          </cell>
          <cell r="S1934" t="str">
            <v>Ignorance</v>
          </cell>
        </row>
        <row r="1935">
          <cell r="B1935" t="str">
            <v>Junior Bridgeman</v>
          </cell>
          <cell r="S1935" t="str">
            <v>Sharpshooter</v>
          </cell>
        </row>
        <row r="1936">
          <cell r="B1936" t="str">
            <v>Greg Ballard</v>
          </cell>
          <cell r="S1936" t="str">
            <v>Playmaker</v>
          </cell>
        </row>
        <row r="1937">
          <cell r="B1937" t="str">
            <v>Jerome Whitehead</v>
          </cell>
          <cell r="S1937" t="str">
            <v>Post Scorer</v>
          </cell>
        </row>
        <row r="1938">
          <cell r="B1938" t="str">
            <v>Darryl Dawkins</v>
          </cell>
          <cell r="S1938" t="str">
            <v>All Star Post Scorer</v>
          </cell>
        </row>
        <row r="1939">
          <cell r="B1939" t="str">
            <v>Scott Wedman</v>
          </cell>
          <cell r="S1939" t="str">
            <v>Post Scorer</v>
          </cell>
        </row>
        <row r="1940">
          <cell r="B1940" t="str">
            <v>Nick Vanos</v>
          </cell>
          <cell r="S1940" t="str">
            <v>Rim Protector</v>
          </cell>
        </row>
        <row r="1941">
          <cell r="B1941" t="str">
            <v>Jerry Reynolds</v>
          </cell>
          <cell r="S1941" t="str">
            <v>Ignorance</v>
          </cell>
        </row>
        <row r="1942">
          <cell r="B1942" t="str">
            <v>Xavier McDaniel</v>
          </cell>
          <cell r="S1942" t="str">
            <v>All Star Post Scorer</v>
          </cell>
        </row>
        <row r="1943">
          <cell r="B1943" t="str">
            <v>Pace Mannion</v>
          </cell>
          <cell r="S1943" t="str">
            <v>Ignorance</v>
          </cell>
        </row>
        <row r="1944">
          <cell r="B1944" t="str">
            <v>Mark Olberding</v>
          </cell>
          <cell r="S1944" t="str">
            <v>Rim Protector</v>
          </cell>
        </row>
        <row r="1945">
          <cell r="B1945" t="str">
            <v>Claude Gregory</v>
          </cell>
          <cell r="S1945" t="str">
            <v>Ignorance</v>
          </cell>
        </row>
        <row r="1946">
          <cell r="B1946" t="str">
            <v>Manute Bol</v>
          </cell>
          <cell r="S1946" t="str">
            <v>All Star Big Man</v>
          </cell>
        </row>
        <row r="1947">
          <cell r="B1947" t="str">
            <v>Charles Davis</v>
          </cell>
          <cell r="S1947" t="str">
            <v>Post Scorer</v>
          </cell>
        </row>
        <row r="1948">
          <cell r="B1948" t="str">
            <v>Calvin Natt</v>
          </cell>
          <cell r="S1948" t="str">
            <v>All Star Post Scorer</v>
          </cell>
        </row>
        <row r="1949">
          <cell r="B1949" t="str">
            <v>Terry Teagle</v>
          </cell>
          <cell r="S1949" t="str">
            <v>All Star Post Scorer</v>
          </cell>
        </row>
        <row r="1950">
          <cell r="B1950" t="str">
            <v>Peter Thibeaux</v>
          </cell>
          <cell r="S1950" t="str">
            <v>Post Scorer</v>
          </cell>
        </row>
        <row r="1951">
          <cell r="B1951" t="str">
            <v>Julius Erving</v>
          </cell>
          <cell r="S1951" t="str">
            <v>All Star Post Scorer</v>
          </cell>
        </row>
        <row r="1952">
          <cell r="B1952" t="str">
            <v>Brian Martin</v>
          </cell>
          <cell r="S1952" t="str">
            <v>Ignorance</v>
          </cell>
        </row>
        <row r="1953">
          <cell r="B1953" t="str">
            <v>Otis Thorpe</v>
          </cell>
          <cell r="S1953" t="str">
            <v>Rim Protector</v>
          </cell>
        </row>
        <row r="1954">
          <cell r="B1954" t="str">
            <v>Bill Hanzlik</v>
          </cell>
          <cell r="S1954" t="str">
            <v>All Star Post Scorer</v>
          </cell>
        </row>
        <row r="1955">
          <cell r="B1955" t="str">
            <v>Franklin Edwards</v>
          </cell>
          <cell r="S1955" t="str">
            <v>Playmaker</v>
          </cell>
        </row>
        <row r="1956">
          <cell r="B1956" t="str">
            <v>Granville Waiters</v>
          </cell>
          <cell r="S1956" t="str">
            <v>Ignorance</v>
          </cell>
        </row>
        <row r="1957">
          <cell r="B1957" t="str">
            <v>Robert Parish</v>
          </cell>
          <cell r="S1957" t="str">
            <v>All Star Big Man</v>
          </cell>
        </row>
        <row r="1958">
          <cell r="B1958" t="str">
            <v>Kent Benson</v>
          </cell>
          <cell r="S1958" t="str">
            <v>Rim Protector</v>
          </cell>
        </row>
        <row r="1959">
          <cell r="B1959" t="str">
            <v>Kevin McKenna</v>
          </cell>
          <cell r="S1959" t="str">
            <v>Sharpshooter</v>
          </cell>
        </row>
        <row r="1960">
          <cell r="B1960" t="str">
            <v>John Paxson</v>
          </cell>
          <cell r="S1960" t="str">
            <v>Sharpshooter</v>
          </cell>
        </row>
        <row r="1961">
          <cell r="B1961" t="str">
            <v>Walter Davis</v>
          </cell>
          <cell r="S1961" t="str">
            <v>Superstar</v>
          </cell>
        </row>
        <row r="1962">
          <cell r="B1962" t="str">
            <v>Michael Cage</v>
          </cell>
          <cell r="S1962" t="str">
            <v>Post Scorer</v>
          </cell>
        </row>
        <row r="1963">
          <cell r="B1963" t="str">
            <v>Mike Holton</v>
          </cell>
          <cell r="S1963" t="str">
            <v>Sharpshooter</v>
          </cell>
        </row>
        <row r="1964">
          <cell r="B1964" t="str">
            <v>Magic Johnson</v>
          </cell>
          <cell r="S1964" t="str">
            <v>All Star Playmaker</v>
          </cell>
        </row>
        <row r="1965">
          <cell r="B1965" t="str">
            <v>Bill Cartwright</v>
          </cell>
          <cell r="S1965" t="str">
            <v>Rim Protector</v>
          </cell>
        </row>
        <row r="1966">
          <cell r="B1966" t="str">
            <v>Dave Corzine</v>
          </cell>
          <cell r="S1966" t="str">
            <v>Rim Protector</v>
          </cell>
        </row>
        <row r="1967">
          <cell r="B1967" t="str">
            <v>Pat Cummings</v>
          </cell>
          <cell r="S1967" t="str">
            <v>All Star Post Scorer</v>
          </cell>
        </row>
        <row r="1968">
          <cell r="B1968" t="str">
            <v>Rich Kelley</v>
          </cell>
          <cell r="S1968" t="str">
            <v>Ignorance</v>
          </cell>
        </row>
        <row r="1969">
          <cell r="B1969" t="str">
            <v>Artis Gilmore</v>
          </cell>
          <cell r="S1969" t="str">
            <v>All Star Big Man</v>
          </cell>
        </row>
        <row r="1970">
          <cell r="B1970" t="str">
            <v>Clyde Drexler</v>
          </cell>
          <cell r="S1970" t="str">
            <v>All Star Playmaker</v>
          </cell>
        </row>
        <row r="1971">
          <cell r="B1971" t="str">
            <v>Ken Green</v>
          </cell>
          <cell r="S1971" t="str">
            <v>Ignorance</v>
          </cell>
        </row>
        <row r="1972">
          <cell r="B1972" t="str">
            <v>Kurt Rambis</v>
          </cell>
          <cell r="S1972" t="str">
            <v>Rim Protector</v>
          </cell>
        </row>
        <row r="1973">
          <cell r="B1973" t="str">
            <v>Maurice Cheeks</v>
          </cell>
          <cell r="S1973" t="str">
            <v>All Star Playmaker</v>
          </cell>
        </row>
        <row r="1974">
          <cell r="B1974" t="str">
            <v>Roy Hinson</v>
          </cell>
          <cell r="S1974" t="str">
            <v>All Star Big Man</v>
          </cell>
        </row>
        <row r="1975">
          <cell r="B1975" t="str">
            <v>Bill Martin</v>
          </cell>
          <cell r="S1975" t="str">
            <v>Post Scorer</v>
          </cell>
        </row>
        <row r="1976">
          <cell r="B1976" t="str">
            <v>Danny Ainge</v>
          </cell>
          <cell r="S1976" t="str">
            <v>Playmaker</v>
          </cell>
        </row>
        <row r="1977">
          <cell r="B1977" t="str">
            <v>Wayne Cooper</v>
          </cell>
          <cell r="S1977" t="str">
            <v>All Star Big Man</v>
          </cell>
        </row>
        <row r="1978">
          <cell r="B1978" t="str">
            <v>Alton Lister</v>
          </cell>
          <cell r="S1978" t="str">
            <v>Rim Protector</v>
          </cell>
        </row>
        <row r="1979">
          <cell r="B1979" t="str">
            <v>Cliff Robinson</v>
          </cell>
          <cell r="S1979" t="str">
            <v>All Star Post Scorer</v>
          </cell>
        </row>
        <row r="1980">
          <cell r="B1980" t="str">
            <v>James Bailey</v>
          </cell>
          <cell r="S1980" t="str">
            <v>Rim Protector</v>
          </cell>
        </row>
        <row r="1981">
          <cell r="B1981" t="str">
            <v>Kenny Carr</v>
          </cell>
          <cell r="S1981" t="str">
            <v>All Star Post Scorer</v>
          </cell>
        </row>
        <row r="1982">
          <cell r="B1982" t="str">
            <v>Jon Koncak</v>
          </cell>
          <cell r="S1982" t="str">
            <v>Rim Protector</v>
          </cell>
        </row>
        <row r="1983">
          <cell r="B1983" t="str">
            <v>Brad Davis</v>
          </cell>
          <cell r="S1983" t="str">
            <v>Playmaker</v>
          </cell>
        </row>
        <row r="1984">
          <cell r="B1984" t="str">
            <v>Dominique Wilkins</v>
          </cell>
          <cell r="S1984" t="str">
            <v>Superstar</v>
          </cell>
        </row>
        <row r="1985">
          <cell r="B1985" t="str">
            <v>Fred Cofield</v>
          </cell>
          <cell r="S1985" t="str">
            <v>Ignorance</v>
          </cell>
        </row>
        <row r="1986">
          <cell r="B1986" t="str">
            <v>Yvon Joseph</v>
          </cell>
          <cell r="S1986" t="str">
            <v>Ignorance</v>
          </cell>
        </row>
        <row r="1987">
          <cell r="B1987" t="str">
            <v>Ken Bannister</v>
          </cell>
          <cell r="S1987" t="str">
            <v>Rim Protector</v>
          </cell>
        </row>
        <row r="1988">
          <cell r="B1988" t="str">
            <v>Kenny Green</v>
          </cell>
          <cell r="S1988" t="str">
            <v>Ignorance</v>
          </cell>
        </row>
        <row r="1989">
          <cell r="B1989" t="str">
            <v>Alvan Adams</v>
          </cell>
          <cell r="S1989" t="str">
            <v>All Star Post Scorer</v>
          </cell>
        </row>
        <row r="1990">
          <cell r="B1990" t="str">
            <v>Bill Wennington</v>
          </cell>
          <cell r="S1990" t="str">
            <v>Ignorance</v>
          </cell>
        </row>
        <row r="1991">
          <cell r="B1991" t="str">
            <v>Jack Sikma</v>
          </cell>
          <cell r="S1991" t="str">
            <v>All Star Post Scorer</v>
          </cell>
        </row>
        <row r="1992">
          <cell r="B1992" t="str">
            <v>Jim Paxson</v>
          </cell>
          <cell r="S1992" t="str">
            <v>Playmaker</v>
          </cell>
        </row>
        <row r="1993">
          <cell r="B1993" t="str">
            <v>Greg Stokes</v>
          </cell>
          <cell r="S1993" t="str">
            <v>Post Scorer</v>
          </cell>
        </row>
        <row r="1994">
          <cell r="B1994" t="str">
            <v>LaSalle Thompson</v>
          </cell>
          <cell r="S1994" t="str">
            <v>All Star Big Man</v>
          </cell>
        </row>
        <row r="1995">
          <cell r="B1995" t="str">
            <v>Greg Kite</v>
          </cell>
          <cell r="S1995" t="str">
            <v>Ignorance</v>
          </cell>
        </row>
        <row r="1996">
          <cell r="B1996" t="str">
            <v>Clemon Johnson</v>
          </cell>
          <cell r="S1996" t="str">
            <v>Post Scorer</v>
          </cell>
        </row>
        <row r="1997">
          <cell r="B1997" t="str">
            <v>Dirk Minniefield</v>
          </cell>
          <cell r="S1997" t="str">
            <v>Playmaker</v>
          </cell>
        </row>
        <row r="1998">
          <cell r="B1998" t="str">
            <v>Moses Malone</v>
          </cell>
          <cell r="S1998" t="str">
            <v>All Star Big Man</v>
          </cell>
        </row>
        <row r="1999">
          <cell r="B1999" t="str">
            <v>Craig Hodges</v>
          </cell>
          <cell r="S1999" t="str">
            <v>Playmaker</v>
          </cell>
        </row>
        <row r="2000">
          <cell r="B2000" t="str">
            <v>Clint Richardson</v>
          </cell>
          <cell r="S2000" t="str">
            <v>Playmaker</v>
          </cell>
        </row>
        <row r="2001">
          <cell r="B2001" t="str">
            <v>Jawann Oldham</v>
          </cell>
          <cell r="S2001" t="str">
            <v>Rim Protector</v>
          </cell>
        </row>
        <row r="2002">
          <cell r="B2002" t="str">
            <v>Lonnie Shelton</v>
          </cell>
          <cell r="S2002" t="str">
            <v>Post Scorer</v>
          </cell>
        </row>
        <row r="2003">
          <cell r="B2003" t="str">
            <v>Mike Gminski</v>
          </cell>
          <cell r="S2003" t="str">
            <v>All Star Post Scorer</v>
          </cell>
        </row>
        <row r="2004">
          <cell r="B2004" t="str">
            <v>Larry Drew</v>
          </cell>
          <cell r="S2004" t="str">
            <v>Playmaker</v>
          </cell>
        </row>
        <row r="2005">
          <cell r="B2005" t="str">
            <v>Kevin Willis</v>
          </cell>
          <cell r="S2005" t="str">
            <v>All Star Post Scorer</v>
          </cell>
        </row>
        <row r="2006">
          <cell r="B2006" t="str">
            <v>Steve Johnson</v>
          </cell>
          <cell r="S2006" t="str">
            <v>All Star Post Scorer</v>
          </cell>
        </row>
        <row r="2007">
          <cell r="B2007" t="str">
            <v>Michael Phelps</v>
          </cell>
          <cell r="S2007" t="str">
            <v>Ignorance</v>
          </cell>
        </row>
        <row r="2008">
          <cell r="B2008" t="str">
            <v>Otis Birdsong</v>
          </cell>
          <cell r="S2008" t="str">
            <v>All Star Post Scorer</v>
          </cell>
        </row>
        <row r="2009">
          <cell r="B2009" t="str">
            <v>Allen Leavell</v>
          </cell>
          <cell r="S2009" t="str">
            <v>Playmaker</v>
          </cell>
        </row>
        <row r="2010">
          <cell r="B2010" t="str">
            <v>Rory Sparrow</v>
          </cell>
          <cell r="S2010" t="str">
            <v>Playmaker</v>
          </cell>
        </row>
        <row r="2011">
          <cell r="B2011" t="str">
            <v>Michael Jordan</v>
          </cell>
          <cell r="S2011" t="str">
            <v>Superstar</v>
          </cell>
        </row>
        <row r="2012">
          <cell r="B2012" t="str">
            <v>Bobby Cattage</v>
          </cell>
          <cell r="S2012" t="str">
            <v>Ignorance</v>
          </cell>
        </row>
        <row r="2013">
          <cell r="B2013" t="str">
            <v>Derek Harper</v>
          </cell>
          <cell r="S2013" t="str">
            <v>All Star Playmaker</v>
          </cell>
        </row>
        <row r="2014">
          <cell r="B2014" t="str">
            <v>Darren Daye</v>
          </cell>
          <cell r="S2014" t="str">
            <v>Playmaker</v>
          </cell>
        </row>
        <row r="2015">
          <cell r="B2015" t="str">
            <v>Gus Williams</v>
          </cell>
          <cell r="S2015" t="str">
            <v>All Star Playmaker</v>
          </cell>
        </row>
        <row r="2016">
          <cell r="B2016" t="str">
            <v>Mychal Thompson</v>
          </cell>
          <cell r="S2016" t="str">
            <v>All Star Post Scorer</v>
          </cell>
        </row>
        <row r="2017">
          <cell r="B2017" t="str">
            <v>Mike Smrek</v>
          </cell>
          <cell r="S2017" t="str">
            <v>Post Scorer</v>
          </cell>
        </row>
        <row r="2018">
          <cell r="B2018" t="str">
            <v>Sam Perkins</v>
          </cell>
          <cell r="S2018" t="str">
            <v>All Star Post Scorer</v>
          </cell>
        </row>
        <row r="2019">
          <cell r="B2019" t="str">
            <v>Kyle Macy</v>
          </cell>
          <cell r="S2019" t="str">
            <v>Playmaker</v>
          </cell>
        </row>
        <row r="2020">
          <cell r="B2020" t="str">
            <v>Kurt Nimphius</v>
          </cell>
          <cell r="S2020" t="str">
            <v>Rim Protector</v>
          </cell>
        </row>
        <row r="2021">
          <cell r="B2021" t="str">
            <v>Butch Carter</v>
          </cell>
          <cell r="S2021" t="str">
            <v>Ignorance</v>
          </cell>
        </row>
        <row r="2022">
          <cell r="B2022" t="str">
            <v>Cedric Maxwell</v>
          </cell>
          <cell r="S2022" t="str">
            <v>All Star Post Scorer</v>
          </cell>
        </row>
        <row r="2023">
          <cell r="B2023" t="str">
            <v>Paul Mokeski</v>
          </cell>
          <cell r="S2023" t="str">
            <v>Post Scorer</v>
          </cell>
        </row>
        <row r="2024">
          <cell r="B2024" t="str">
            <v>Joe Dumars</v>
          </cell>
          <cell r="S2024" t="str">
            <v>Playmaker</v>
          </cell>
        </row>
        <row r="2025">
          <cell r="B2025" t="str">
            <v>T.R. Dunn</v>
          </cell>
          <cell r="S2025" t="str">
            <v>Playmaker</v>
          </cell>
        </row>
        <row r="2026">
          <cell r="B2026" t="str">
            <v>Carey Scurry</v>
          </cell>
          <cell r="S2026" t="str">
            <v>Post Scorer</v>
          </cell>
        </row>
        <row r="2027">
          <cell r="B2027" t="str">
            <v>Sam Bowie</v>
          </cell>
          <cell r="S2027" t="str">
            <v>All Star Big Man</v>
          </cell>
        </row>
        <row r="2028">
          <cell r="B2028" t="str">
            <v>James Donaldson</v>
          </cell>
          <cell r="S2028" t="str">
            <v>Rim Protector</v>
          </cell>
        </row>
        <row r="2029">
          <cell r="B2029" t="str">
            <v>Jeff Turner</v>
          </cell>
          <cell r="S2029" t="str">
            <v>Post Scorer</v>
          </cell>
        </row>
        <row r="2030">
          <cell r="B2030" t="str">
            <v>Spud Webb</v>
          </cell>
          <cell r="S2030" t="str">
            <v>Playmaker</v>
          </cell>
        </row>
        <row r="2031">
          <cell r="B2031" t="str">
            <v>Craig Ehlo</v>
          </cell>
          <cell r="S2031" t="str">
            <v>Ignorance</v>
          </cell>
        </row>
        <row r="2032">
          <cell r="B2032" t="str">
            <v>Larry Smith</v>
          </cell>
          <cell r="S2032" t="str">
            <v>Rim Protector</v>
          </cell>
        </row>
        <row r="2033">
          <cell r="B2033" t="str">
            <v>Harold Keeling</v>
          </cell>
          <cell r="S2033" t="str">
            <v>Ignorance</v>
          </cell>
        </row>
        <row r="2034">
          <cell r="B2034" t="str">
            <v>Clark Kellogg</v>
          </cell>
          <cell r="S2034" t="str">
            <v>All Star Post Scorer</v>
          </cell>
        </row>
        <row r="2035">
          <cell r="B2035" t="str">
            <v>Purvis Short</v>
          </cell>
          <cell r="S2035" t="str">
            <v>Superstar</v>
          </cell>
        </row>
        <row r="2036">
          <cell r="B2036" t="str">
            <v>Dave Greenwood</v>
          </cell>
          <cell r="S2036" t="str">
            <v>Rim Protector</v>
          </cell>
        </row>
        <row r="2037">
          <cell r="B2037" t="str">
            <v>Bob Hansen</v>
          </cell>
          <cell r="S2037" t="str">
            <v>Playmaker</v>
          </cell>
        </row>
        <row r="2038">
          <cell r="B2038" t="str">
            <v>Ennis Whatley</v>
          </cell>
          <cell r="S2038" t="str">
            <v>Ignorance</v>
          </cell>
        </row>
        <row r="2039">
          <cell r="B2039" t="str">
            <v>Carl Henry</v>
          </cell>
          <cell r="S2039" t="str">
            <v>Ignorance</v>
          </cell>
        </row>
        <row r="2040">
          <cell r="B2040" t="str">
            <v>Ronnie Lester</v>
          </cell>
          <cell r="S2040" t="str">
            <v>Ignorance</v>
          </cell>
        </row>
        <row r="2041">
          <cell r="B2041" t="str">
            <v>Mickey Johnson</v>
          </cell>
          <cell r="S2041" t="str">
            <v>Playmaker</v>
          </cell>
        </row>
        <row r="2042">
          <cell r="B2042" t="str">
            <v>Kareem Abdul-Jabbar</v>
          </cell>
          <cell r="S2042" t="str">
            <v>All Star Big Man</v>
          </cell>
        </row>
        <row r="2043">
          <cell r="B2043" t="str">
            <v>Jim Petersen</v>
          </cell>
          <cell r="S2043" t="str">
            <v>Rim Protector</v>
          </cell>
        </row>
        <row r="2044">
          <cell r="B2044" t="str">
            <v>Benoit Benjamin</v>
          </cell>
          <cell r="S2044" t="str">
            <v>All Star Big Man</v>
          </cell>
        </row>
        <row r="2045">
          <cell r="B2045" t="str">
            <v>Earl Jones</v>
          </cell>
          <cell r="S2045" t="str">
            <v>Ignorance</v>
          </cell>
        </row>
        <row r="2046">
          <cell r="B2046" t="str">
            <v>Jon Sundvold</v>
          </cell>
          <cell r="S2046" t="str">
            <v>Sharpshooter</v>
          </cell>
        </row>
        <row r="2047">
          <cell r="B2047" t="str">
            <v>Mitchell Wiggins</v>
          </cell>
          <cell r="S2047" t="str">
            <v>Post Scorer</v>
          </cell>
        </row>
        <row r="2048">
          <cell r="B2048" t="str">
            <v>Michael Adams</v>
          </cell>
          <cell r="S2048" t="str">
            <v>Ignorance</v>
          </cell>
        </row>
        <row r="2049">
          <cell r="B2049" t="str">
            <v>Guy Williams</v>
          </cell>
          <cell r="S2049" t="str">
            <v>Ignorance</v>
          </cell>
        </row>
        <row r="2050">
          <cell r="B2050" t="str">
            <v>Derrick Rowland</v>
          </cell>
          <cell r="S2050" t="str">
            <v>Ignorance</v>
          </cell>
        </row>
        <row r="2051">
          <cell r="B2051" t="str">
            <v>Jay Murphy</v>
          </cell>
          <cell r="S2051" t="str">
            <v>Ignorance</v>
          </cell>
        </row>
        <row r="2052">
          <cell r="B2052" t="str">
            <v>Ben Poquette</v>
          </cell>
          <cell r="S2052" t="str">
            <v>Post Scorer</v>
          </cell>
        </row>
        <row r="2053">
          <cell r="B2053" t="str">
            <v>James Worthy</v>
          </cell>
          <cell r="S2053" t="str">
            <v>All Star Post Scorer</v>
          </cell>
        </row>
        <row r="2054">
          <cell r="B2054" t="str">
            <v>Blair Rasmussen</v>
          </cell>
          <cell r="S2054" t="str">
            <v>Ignorance</v>
          </cell>
        </row>
        <row r="2055">
          <cell r="B2055" t="str">
            <v>Sam Vincent</v>
          </cell>
          <cell r="S2055" t="str">
            <v>Ignorance</v>
          </cell>
        </row>
        <row r="2056">
          <cell r="B2056" t="str">
            <v>Charles Barkley</v>
          </cell>
          <cell r="S2056" t="str">
            <v>All Star Big Man</v>
          </cell>
        </row>
        <row r="2057">
          <cell r="B2057" t="str">
            <v>Steve Hayes</v>
          </cell>
          <cell r="S2057" t="str">
            <v>Ignorance</v>
          </cell>
        </row>
        <row r="2058">
          <cell r="B2058" t="str">
            <v>Gene Banks</v>
          </cell>
          <cell r="S2058" t="str">
            <v>Playmaker</v>
          </cell>
        </row>
        <row r="2059">
          <cell r="B2059" t="str">
            <v>Bill Laimbeer</v>
          </cell>
          <cell r="S2059" t="str">
            <v>All Star Post Scorer</v>
          </cell>
        </row>
        <row r="2060">
          <cell r="B2060" t="str">
            <v>Bill Garnett</v>
          </cell>
          <cell r="S2060" t="str">
            <v>Post Scorer</v>
          </cell>
        </row>
        <row r="2061">
          <cell r="B2061" t="str">
            <v>Rod Higgins</v>
          </cell>
          <cell r="S2061" t="str">
            <v>Ignorance</v>
          </cell>
        </row>
        <row r="2062">
          <cell r="B2062" t="str">
            <v>Billy McKinney</v>
          </cell>
          <cell r="S2062" t="str">
            <v>Ignorance</v>
          </cell>
        </row>
        <row r="2063">
          <cell r="B2063" t="str">
            <v>Trent Tucker</v>
          </cell>
          <cell r="S2063" t="str">
            <v>Playmaker</v>
          </cell>
        </row>
        <row r="2064">
          <cell r="B2064" t="str">
            <v>Ray Williams</v>
          </cell>
          <cell r="S2064" t="str">
            <v>Playmaker</v>
          </cell>
        </row>
        <row r="2065">
          <cell r="B2065" t="str">
            <v>Gerald Wilkins</v>
          </cell>
          <cell r="S2065" t="str">
            <v>Playmaker</v>
          </cell>
        </row>
        <row r="2066">
          <cell r="B2066" t="str">
            <v>Tony Campbell</v>
          </cell>
          <cell r="S2066" t="str">
            <v>Post Scorer</v>
          </cell>
        </row>
        <row r="2067">
          <cell r="B2067" t="str">
            <v>Ron Brewer</v>
          </cell>
          <cell r="S2067" t="str">
            <v>Ignorance</v>
          </cell>
        </row>
        <row r="2068">
          <cell r="B2068" t="str">
            <v>Frank Brickowski</v>
          </cell>
          <cell r="S2068" t="str">
            <v>Ignorance</v>
          </cell>
        </row>
        <row r="2069">
          <cell r="B2069" t="str">
            <v>Randy Wittman</v>
          </cell>
          <cell r="S2069" t="str">
            <v>Playmaker</v>
          </cell>
        </row>
        <row r="2070">
          <cell r="B2070" t="str">
            <v>Johnny Moore</v>
          </cell>
          <cell r="S2070" t="str">
            <v>All Star Playmaker</v>
          </cell>
        </row>
        <row r="2071">
          <cell r="B2071" t="str">
            <v>Lewis Lloyd</v>
          </cell>
          <cell r="S2071" t="str">
            <v>All Star Post Scorer</v>
          </cell>
        </row>
        <row r="2072">
          <cell r="B2072" t="str">
            <v>Mike Brittain</v>
          </cell>
          <cell r="S2072" t="str">
            <v>Ignorance</v>
          </cell>
        </row>
        <row r="2073">
          <cell r="B2073" t="str">
            <v>Chris McNealy</v>
          </cell>
          <cell r="S2073" t="str">
            <v>Rim Protector</v>
          </cell>
        </row>
        <row r="2074">
          <cell r="B2074" t="str">
            <v>Fred Roberts</v>
          </cell>
          <cell r="S2074" t="str">
            <v>Ignorance</v>
          </cell>
        </row>
        <row r="2075">
          <cell r="B2075" t="str">
            <v>Bryan Warrick</v>
          </cell>
          <cell r="S2075" t="str">
            <v>Playmaker</v>
          </cell>
        </row>
        <row r="2076">
          <cell r="B2076" t="str">
            <v>Joe Barry</v>
          </cell>
          <cell r="S2076" t="str">
            <v>All Star Big Man</v>
          </cell>
        </row>
        <row r="2077">
          <cell r="B2077" t="str">
            <v>Jeff Lamp</v>
          </cell>
          <cell r="S2077" t="str">
            <v>Post Scorer</v>
          </cell>
        </row>
        <row r="2078">
          <cell r="B2078" t="str">
            <v>World B.</v>
          </cell>
          <cell r="S2078" t="str">
            <v>Superstar</v>
          </cell>
        </row>
        <row r="2079">
          <cell r="B2079" t="str">
            <v>Mike Sanders</v>
          </cell>
          <cell r="S2079" t="str">
            <v>Playmaker</v>
          </cell>
        </row>
        <row r="2080">
          <cell r="B2080" t="str">
            <v>Sidney Moncrief</v>
          </cell>
          <cell r="S2080" t="str">
            <v>Superstar</v>
          </cell>
        </row>
        <row r="2081">
          <cell r="B2081" t="str">
            <v>Jay Vincent</v>
          </cell>
          <cell r="S2081" t="str">
            <v>All Star Post Scorer</v>
          </cell>
        </row>
        <row r="2082">
          <cell r="B2082" t="str">
            <v>David Cooke</v>
          </cell>
          <cell r="S2082" t="str">
            <v>Ignorance</v>
          </cell>
        </row>
        <row r="2083">
          <cell r="B2083" t="str">
            <v>Dale Ellis</v>
          </cell>
          <cell r="S2083" t="str">
            <v>Sharpshooter</v>
          </cell>
        </row>
        <row r="2084">
          <cell r="B2084" t="str">
            <v>Georgi Glouchkov</v>
          </cell>
          <cell r="S2084" t="str">
            <v>Post Scorer</v>
          </cell>
        </row>
        <row r="2085">
          <cell r="B2085" t="str">
            <v>Albert King</v>
          </cell>
          <cell r="S2085" t="str">
            <v>All Star Post Scorer</v>
          </cell>
        </row>
        <row r="2086">
          <cell r="B2086" t="str">
            <v>Phil Hubbard</v>
          </cell>
          <cell r="S2086" t="str">
            <v>All Star Post Scorer</v>
          </cell>
        </row>
        <row r="2087">
          <cell r="B2087" t="str">
            <v>Patrick Ewing</v>
          </cell>
          <cell r="S2087" t="str">
            <v>All Star Big Man</v>
          </cell>
        </row>
        <row r="2088">
          <cell r="B2088" t="str">
            <v>Jeff Wilkins</v>
          </cell>
          <cell r="S2088" t="str">
            <v>Post Scorer</v>
          </cell>
        </row>
        <row r="2089">
          <cell r="B2089" t="str">
            <v>Ken Johnson</v>
          </cell>
          <cell r="S2089" t="str">
            <v>Post Scorer</v>
          </cell>
        </row>
        <row r="2090">
          <cell r="B2090" t="str">
            <v>Jay Humphries</v>
          </cell>
          <cell r="S2090" t="str">
            <v>All Star Playmaker</v>
          </cell>
        </row>
        <row r="2091">
          <cell r="B2091" t="str">
            <v>Lester Conner</v>
          </cell>
          <cell r="S2091" t="str">
            <v>Ignorance</v>
          </cell>
        </row>
        <row r="2092">
          <cell r="B2092" t="str">
            <v>Alfredrick Hughes</v>
          </cell>
          <cell r="S2092" t="str">
            <v>Ignorance</v>
          </cell>
        </row>
        <row r="2093">
          <cell r="B2093" t="str">
            <v>Mike Mitchell</v>
          </cell>
          <cell r="S2093" t="str">
            <v>All Star Post Scorer</v>
          </cell>
        </row>
        <row r="2094">
          <cell r="B2094" t="str">
            <v>Jeff Malone</v>
          </cell>
          <cell r="S2094" t="str">
            <v>All Star Post Scorer</v>
          </cell>
        </row>
        <row r="2095">
          <cell r="B2095" t="str">
            <v>Jerry Sichting</v>
          </cell>
          <cell r="S2095" t="str">
            <v>Sharpshooter</v>
          </cell>
        </row>
        <row r="2096">
          <cell r="B2096" t="str">
            <v>Robert Reid</v>
          </cell>
          <cell r="S2096" t="str">
            <v>Playmaker</v>
          </cell>
        </row>
        <row r="2097">
          <cell r="B2097" t="str">
            <v>Isiah Thomas</v>
          </cell>
          <cell r="S2097" t="str">
            <v>All Star Playmaker</v>
          </cell>
        </row>
        <row r="2098">
          <cell r="B2098" t="str">
            <v>Jeff Cross</v>
          </cell>
          <cell r="S2098" t="str">
            <v>Ignorance</v>
          </cell>
        </row>
        <row r="2099">
          <cell r="B2099" t="str">
            <v>Ricky Sobers</v>
          </cell>
          <cell r="S2099" t="str">
            <v>Sharpshooter</v>
          </cell>
        </row>
        <row r="2100">
          <cell r="B2100" t="str">
            <v>Joe Kleine</v>
          </cell>
          <cell r="S2100" t="str">
            <v>Post Scorer</v>
          </cell>
        </row>
        <row r="2101">
          <cell r="B2101" t="str">
            <v>Danny Young</v>
          </cell>
          <cell r="S2101" t="str">
            <v>Playmaker</v>
          </cell>
        </row>
        <row r="2102">
          <cell r="B2102" t="str">
            <v>Paul Thompson</v>
          </cell>
          <cell r="S2102" t="str">
            <v>Post Scorer</v>
          </cell>
        </row>
        <row r="2103">
          <cell r="B2103" t="str">
            <v>Kelly Tripucka</v>
          </cell>
          <cell r="S2103" t="str">
            <v>All Star Post Scorer</v>
          </cell>
        </row>
        <row r="2104">
          <cell r="B2104" t="str">
            <v>Kelvin Ransey</v>
          </cell>
          <cell r="S2104" t="str">
            <v>Playmaker</v>
          </cell>
        </row>
        <row r="2105">
          <cell r="B2105" t="str">
            <v>David Thirdkill</v>
          </cell>
          <cell r="S2105" t="str">
            <v>Ignorance</v>
          </cell>
        </row>
        <row r="2106">
          <cell r="B2106" t="str">
            <v>Karl Malone*</v>
          </cell>
          <cell r="S2106" t="str">
            <v>All Star Post Scorer</v>
          </cell>
        </row>
        <row r="2107">
          <cell r="B2107" t="str">
            <v>Paul Pressey</v>
          </cell>
          <cell r="S2107" t="str">
            <v>All Star Playmaker</v>
          </cell>
        </row>
        <row r="2108">
          <cell r="B2108" t="str">
            <v>Quintin Dailey</v>
          </cell>
          <cell r="S2108" t="str">
            <v>All Star Post Scorer</v>
          </cell>
        </row>
        <row r="2109">
          <cell r="B2109" t="str">
            <v>Mike Evans</v>
          </cell>
          <cell r="S2109" t="str">
            <v>Playmaker</v>
          </cell>
        </row>
        <row r="2110">
          <cell r="B2110" t="str">
            <v>Jerome Henderson</v>
          </cell>
          <cell r="S2110" t="str">
            <v>Ignorance</v>
          </cell>
        </row>
        <row r="2111">
          <cell r="B2111" t="str">
            <v>Wallace Bryant</v>
          </cell>
          <cell r="S2111" t="str">
            <v>Post Scorer</v>
          </cell>
        </row>
        <row r="2112">
          <cell r="B2112" t="str">
            <v>Perry Moss</v>
          </cell>
          <cell r="S2112" t="str">
            <v>Post Scorer</v>
          </cell>
        </row>
        <row r="2113">
          <cell r="B2113" t="str">
            <v>Alvin Robertson</v>
          </cell>
          <cell r="S2113" t="str">
            <v>All Star Playmaker</v>
          </cell>
        </row>
        <row r="2114">
          <cell r="B2114" t="str">
            <v>Thurl Bailey</v>
          </cell>
          <cell r="S2114" t="str">
            <v>All Star Post Scorer</v>
          </cell>
        </row>
        <row r="2115">
          <cell r="B2115" t="str">
            <v>Darrell Walker</v>
          </cell>
          <cell r="S2115" t="str">
            <v>Playmaker</v>
          </cell>
        </row>
        <row r="2116">
          <cell r="B2116" t="str">
            <v>Frank Johnson</v>
          </cell>
          <cell r="S2116" t="str">
            <v>Playmaker</v>
          </cell>
        </row>
        <row r="2117">
          <cell r="B2117" t="str">
            <v>Al Wood</v>
          </cell>
          <cell r="S2117" t="str">
            <v>Playmaker</v>
          </cell>
        </row>
        <row r="2118">
          <cell r="B2118" t="str">
            <v>Melvin Turpin</v>
          </cell>
          <cell r="S2118" t="str">
            <v>Rim Protector</v>
          </cell>
        </row>
        <row r="2119">
          <cell r="B2119" t="str">
            <v>Uwe Blab</v>
          </cell>
          <cell r="S2119" t="str">
            <v>Ignorance</v>
          </cell>
        </row>
        <row r="2120">
          <cell r="B2120" t="str">
            <v>Rolando Blackman</v>
          </cell>
          <cell r="S2120" t="str">
            <v>All Star Post Scorer</v>
          </cell>
        </row>
        <row r="2121">
          <cell r="B2121" t="str">
            <v>Jim Thomas</v>
          </cell>
          <cell r="S2121" t="str">
            <v>Post Scorer</v>
          </cell>
        </row>
        <row r="2122">
          <cell r="B2122" t="str">
            <v>Freeman Williams</v>
          </cell>
          <cell r="S2122" t="str">
            <v>Sharpshooter</v>
          </cell>
        </row>
        <row r="2123">
          <cell r="B2123" t="str">
            <v>Mike McGee</v>
          </cell>
          <cell r="S2123" t="str">
            <v>Sharpshooter</v>
          </cell>
        </row>
        <row r="2124">
          <cell r="B2124" t="str">
            <v>James Edwards</v>
          </cell>
          <cell r="S2124" t="str">
            <v>All Star Post Scorer</v>
          </cell>
        </row>
        <row r="2125">
          <cell r="B2125" t="str">
            <v>Mark Aguirre</v>
          </cell>
          <cell r="S2125" t="str">
            <v>Superstar</v>
          </cell>
        </row>
        <row r="2126">
          <cell r="B2126" t="str">
            <v>John Battle</v>
          </cell>
          <cell r="S2126" t="str">
            <v>Ignorance</v>
          </cell>
        </row>
        <row r="2127">
          <cell r="B2127" t="str">
            <v>Rory White</v>
          </cell>
          <cell r="S2127" t="str">
            <v>Playmaker</v>
          </cell>
        </row>
        <row r="2128">
          <cell r="B2128" t="str">
            <v>Kiki Vandeweghe</v>
          </cell>
          <cell r="S2128" t="str">
            <v>Superstar</v>
          </cell>
        </row>
        <row r="2129">
          <cell r="B2129" t="str">
            <v>Terry Porter</v>
          </cell>
          <cell r="S2129" t="str">
            <v>Playmaker</v>
          </cell>
        </row>
        <row r="2130">
          <cell r="B2130" t="str">
            <v>Ricky Pierce</v>
          </cell>
          <cell r="S2130" t="str">
            <v>Playmaker</v>
          </cell>
        </row>
        <row r="2131">
          <cell r="B2131" t="str">
            <v>Charles Oakley</v>
          </cell>
          <cell r="S2131" t="str">
            <v>Rim Protector</v>
          </cell>
        </row>
        <row r="2132">
          <cell r="B2132" t="str">
            <v>Elston Turner</v>
          </cell>
          <cell r="S2132" t="str">
            <v>Playmaker</v>
          </cell>
        </row>
        <row r="2133">
          <cell r="B2133" t="str">
            <v>Tom Chambers</v>
          </cell>
          <cell r="S2133" t="str">
            <v>All Star Post Scorer</v>
          </cell>
        </row>
        <row r="2134">
          <cell r="B2134" t="str">
            <v>Doc Rivers</v>
          </cell>
          <cell r="S2134" t="str">
            <v>All Star Playmaker</v>
          </cell>
        </row>
        <row r="2135">
          <cell r="B2135" t="str">
            <v>Sedale Threatt</v>
          </cell>
          <cell r="S2135" t="str">
            <v>Playmaker</v>
          </cell>
        </row>
        <row r="2136">
          <cell r="B2136" t="str">
            <v>Herb Williams</v>
          </cell>
          <cell r="S2136" t="str">
            <v>All Star Big Man</v>
          </cell>
        </row>
        <row r="2137">
          <cell r="B2137" t="str">
            <v>Kevin Williams</v>
          </cell>
          <cell r="S2137" t="str">
            <v>Post Scorer</v>
          </cell>
        </row>
        <row r="2138">
          <cell r="B2138" t="str">
            <v>Herb Williams</v>
          </cell>
          <cell r="S2138" t="str">
            <v>All Star Post Scorer</v>
          </cell>
        </row>
        <row r="2139">
          <cell r="B2139" t="str">
            <v>Purvis Short</v>
          </cell>
          <cell r="S2139" t="str">
            <v>All Star Post Scorer</v>
          </cell>
        </row>
        <row r="2140">
          <cell r="B2140" t="str">
            <v>Bob Hansen</v>
          </cell>
          <cell r="S2140" t="str">
            <v>Playmaker</v>
          </cell>
        </row>
        <row r="2141">
          <cell r="B2141" t="str">
            <v>Orlando Woolridge</v>
          </cell>
          <cell r="S2141" t="str">
            <v>All Star Post Scorer</v>
          </cell>
        </row>
        <row r="2142">
          <cell r="B2142" t="str">
            <v>Dell Curry</v>
          </cell>
          <cell r="S2142" t="str">
            <v>Ignorance</v>
          </cell>
        </row>
        <row r="2143">
          <cell r="B2143" t="str">
            <v>Kenny Walker</v>
          </cell>
          <cell r="S2143" t="str">
            <v>Rim Protector</v>
          </cell>
        </row>
        <row r="2144">
          <cell r="B2144" t="str">
            <v>Jon Sundvold</v>
          </cell>
          <cell r="S2144" t="str">
            <v>Playmaker</v>
          </cell>
        </row>
        <row r="2145">
          <cell r="B2145" t="str">
            <v>Danny Vranes</v>
          </cell>
          <cell r="S2145" t="str">
            <v>Post Scorer</v>
          </cell>
        </row>
        <row r="2146">
          <cell r="B2146" t="str">
            <v>Wayman Tisdale</v>
          </cell>
          <cell r="S2146" t="str">
            <v>All Star Post Scorer</v>
          </cell>
        </row>
        <row r="2147">
          <cell r="B2147" t="str">
            <v>Hakeem Olajuwon</v>
          </cell>
          <cell r="S2147" t="str">
            <v>All Star Big Man</v>
          </cell>
        </row>
        <row r="2148">
          <cell r="B2148" t="str">
            <v>Darrell Griffith</v>
          </cell>
          <cell r="S2148" t="str">
            <v>Playmaker</v>
          </cell>
        </row>
        <row r="2149">
          <cell r="B2149" t="str">
            <v>William Bedford</v>
          </cell>
          <cell r="S2149" t="str">
            <v>Rim Protector</v>
          </cell>
        </row>
        <row r="2150">
          <cell r="B2150" t="str">
            <v>Elston Turner</v>
          </cell>
          <cell r="S2150" t="str">
            <v>Ignorance</v>
          </cell>
        </row>
        <row r="2151">
          <cell r="B2151" t="str">
            <v>Kenny Green</v>
          </cell>
          <cell r="S2151" t="str">
            <v>Ignorance</v>
          </cell>
        </row>
        <row r="2152">
          <cell r="B2152" t="str">
            <v>Randy Breuer</v>
          </cell>
          <cell r="S2152" t="str">
            <v>Rim Protector</v>
          </cell>
        </row>
        <row r="2153">
          <cell r="B2153" t="str">
            <v>Brook Steppe</v>
          </cell>
          <cell r="S2153" t="str">
            <v>Playmaker</v>
          </cell>
        </row>
        <row r="2154">
          <cell r="B2154" t="str">
            <v>Vinnie Johnson</v>
          </cell>
          <cell r="S2154" t="str">
            <v>Playmaker</v>
          </cell>
        </row>
        <row r="2155">
          <cell r="B2155" t="str">
            <v>Chris Engler</v>
          </cell>
          <cell r="S2155" t="str">
            <v>Ignorance</v>
          </cell>
        </row>
        <row r="2156">
          <cell r="B2156" t="str">
            <v>McKinley Singleton</v>
          </cell>
          <cell r="S2156" t="str">
            <v>Ignorance</v>
          </cell>
        </row>
        <row r="2157">
          <cell r="B2157" t="str">
            <v>Mike Holton</v>
          </cell>
          <cell r="S2157" t="str">
            <v>Ignorance</v>
          </cell>
        </row>
        <row r="2158">
          <cell r="B2158" t="str">
            <v>Brad Davis</v>
          </cell>
          <cell r="S2158" t="str">
            <v>Playmaker</v>
          </cell>
        </row>
        <row r="2159">
          <cell r="B2159" t="str">
            <v>Jay Humphries</v>
          </cell>
          <cell r="S2159" t="str">
            <v>All Star Playmaker</v>
          </cell>
        </row>
        <row r="2160">
          <cell r="B2160" t="str">
            <v>Gerald Henderson</v>
          </cell>
          <cell r="S2160" t="str">
            <v>All Star Playmaker</v>
          </cell>
        </row>
        <row r="2161">
          <cell r="B2161" t="str">
            <v>Quintin Dailey</v>
          </cell>
          <cell r="S2161" t="str">
            <v>Playmaker</v>
          </cell>
        </row>
        <row r="2162">
          <cell r="B2162" t="str">
            <v>Buck Williams</v>
          </cell>
          <cell r="S2162" t="str">
            <v>All Star Big Man</v>
          </cell>
        </row>
        <row r="2163">
          <cell r="B2163" t="str">
            <v>Jerome Whitehead</v>
          </cell>
          <cell r="S2163" t="str">
            <v>Post Scorer</v>
          </cell>
        </row>
        <row r="2164">
          <cell r="B2164" t="str">
            <v>Moses Malone</v>
          </cell>
          <cell r="S2164" t="str">
            <v>All Star Big Man</v>
          </cell>
        </row>
        <row r="2165">
          <cell r="B2165" t="str">
            <v>Otis Birdsong</v>
          </cell>
          <cell r="S2165" t="str">
            <v>Post Scorer</v>
          </cell>
        </row>
        <row r="2166">
          <cell r="B2166" t="str">
            <v>Reggie Theus</v>
          </cell>
          <cell r="S2166" t="str">
            <v>All Star Playmaker</v>
          </cell>
        </row>
        <row r="2167">
          <cell r="B2167" t="str">
            <v>Darren Daye</v>
          </cell>
          <cell r="S2167" t="str">
            <v>Post Scorer</v>
          </cell>
        </row>
        <row r="2168">
          <cell r="B2168" t="str">
            <v>Chris Washburn</v>
          </cell>
          <cell r="S2168" t="str">
            <v>Post Scorer</v>
          </cell>
        </row>
        <row r="2169">
          <cell r="B2169" t="str">
            <v>Tom Chambers</v>
          </cell>
          <cell r="S2169" t="str">
            <v>Superstar</v>
          </cell>
        </row>
        <row r="2170">
          <cell r="B2170" t="str">
            <v>Dave Corzine</v>
          </cell>
          <cell r="S2170" t="str">
            <v>Rim Protector</v>
          </cell>
        </row>
        <row r="2171">
          <cell r="B2171" t="str">
            <v>Rod Higgins</v>
          </cell>
          <cell r="S2171" t="str">
            <v>Post Scorer</v>
          </cell>
        </row>
        <row r="2172">
          <cell r="B2172" t="str">
            <v>Antoine Carr</v>
          </cell>
          <cell r="S2172" t="str">
            <v>Post Scorer</v>
          </cell>
        </row>
        <row r="2173">
          <cell r="B2173" t="str">
            <v>Michael Brooks</v>
          </cell>
          <cell r="S2173" t="str">
            <v>Post Scorer</v>
          </cell>
        </row>
        <row r="2174">
          <cell r="B2174" t="str">
            <v>Earl Cureton</v>
          </cell>
          <cell r="S2174" t="str">
            <v>Rim Protector</v>
          </cell>
        </row>
        <row r="2175">
          <cell r="B2175" t="str">
            <v>Scooter McCray</v>
          </cell>
          <cell r="S2175" t="str">
            <v>Ignorance</v>
          </cell>
        </row>
        <row r="2176">
          <cell r="B2176" t="str">
            <v>Mark Olberding</v>
          </cell>
          <cell r="S2176" t="str">
            <v>Post Scorer</v>
          </cell>
        </row>
        <row r="2177">
          <cell r="B2177" t="str">
            <v>Kelly Tripucka</v>
          </cell>
          <cell r="S2177" t="str">
            <v>Playmaker</v>
          </cell>
        </row>
        <row r="2178">
          <cell r="B2178" t="str">
            <v>Darrell Walker</v>
          </cell>
          <cell r="S2178" t="str">
            <v>All Star Post Scorer</v>
          </cell>
        </row>
        <row r="2179">
          <cell r="B2179" t="str">
            <v>Cliff Robinson</v>
          </cell>
          <cell r="S2179" t="str">
            <v>All Star Post Scorer</v>
          </cell>
        </row>
        <row r="2180">
          <cell r="B2180" t="str">
            <v>Jawann Oldham</v>
          </cell>
          <cell r="S2180" t="str">
            <v>Rim Protector</v>
          </cell>
        </row>
        <row r="2181">
          <cell r="B2181" t="str">
            <v>Chuck Nevitt</v>
          </cell>
          <cell r="S2181" t="str">
            <v>Post Scorer</v>
          </cell>
        </row>
        <row r="2182">
          <cell r="B2182" t="str">
            <v>Marvin Webster</v>
          </cell>
          <cell r="S2182" t="str">
            <v>Ignorance</v>
          </cell>
        </row>
        <row r="2183">
          <cell r="B2183" t="str">
            <v>Dirk Minniefield</v>
          </cell>
          <cell r="S2183" t="str">
            <v>Playmaker</v>
          </cell>
        </row>
        <row r="2184">
          <cell r="B2184" t="str">
            <v>Steve Johnson</v>
          </cell>
          <cell r="S2184" t="str">
            <v>All Star Post Scorer</v>
          </cell>
        </row>
        <row r="2185">
          <cell r="B2185" t="str">
            <v>John Williams</v>
          </cell>
          <cell r="S2185" t="str">
            <v>Playmaker</v>
          </cell>
        </row>
        <row r="2186">
          <cell r="B2186" t="str">
            <v>Chris Mullin</v>
          </cell>
          <cell r="S2186" t="str">
            <v>Playmaker</v>
          </cell>
        </row>
        <row r="2187">
          <cell r="B2187" t="str">
            <v>Leon Wood</v>
          </cell>
          <cell r="S2187" t="str">
            <v>Playmaker</v>
          </cell>
        </row>
        <row r="2188">
          <cell r="B2188" t="str">
            <v>James Worthy</v>
          </cell>
          <cell r="S2188" t="str">
            <v>All Star Post Scorer</v>
          </cell>
        </row>
        <row r="2189">
          <cell r="B2189" t="str">
            <v>Jim Lampley</v>
          </cell>
          <cell r="S2189" t="str">
            <v>Ignorance</v>
          </cell>
        </row>
        <row r="2190">
          <cell r="B2190" t="str">
            <v>Johnny Moore</v>
          </cell>
          <cell r="S2190" t="str">
            <v>Playmaker</v>
          </cell>
        </row>
        <row r="2191">
          <cell r="B2191" t="str">
            <v>Granville Waiters</v>
          </cell>
          <cell r="S2191" t="str">
            <v>Post Scorer</v>
          </cell>
        </row>
        <row r="2192">
          <cell r="B2192" t="str">
            <v>Mike Mitchell</v>
          </cell>
          <cell r="S2192" t="str">
            <v>Playmaker</v>
          </cell>
        </row>
        <row r="2193">
          <cell r="B2193" t="str">
            <v>Caldwell Jones</v>
          </cell>
          <cell r="S2193" t="str">
            <v>Rim Protector</v>
          </cell>
        </row>
        <row r="2194">
          <cell r="B2194" t="str">
            <v>Darwin Cook</v>
          </cell>
          <cell r="S2194" t="str">
            <v>Playmaker</v>
          </cell>
        </row>
        <row r="2195">
          <cell r="B2195" t="str">
            <v>Mike O'Koren</v>
          </cell>
          <cell r="S2195" t="str">
            <v>Ignorance</v>
          </cell>
        </row>
        <row r="2196">
          <cell r="B2196" t="str">
            <v>Conner Henry</v>
          </cell>
          <cell r="S2196" t="str">
            <v>Ignorance</v>
          </cell>
        </row>
        <row r="2197">
          <cell r="B2197" t="str">
            <v>Wes Matthews</v>
          </cell>
          <cell r="S2197" t="str">
            <v>Ignorance</v>
          </cell>
        </row>
        <row r="2198">
          <cell r="B2198" t="str">
            <v>Doc Rivers</v>
          </cell>
          <cell r="S2198" t="str">
            <v>All Star Playmaker</v>
          </cell>
        </row>
        <row r="2199">
          <cell r="B2199" t="str">
            <v>David Wingate</v>
          </cell>
          <cell r="S2199" t="str">
            <v>Playmaker</v>
          </cell>
        </row>
        <row r="2200">
          <cell r="B2200" t="str">
            <v>Clinton Smith</v>
          </cell>
          <cell r="S2200" t="str">
            <v>Ignorance</v>
          </cell>
        </row>
        <row r="2201">
          <cell r="B2201" t="str">
            <v>Pete Myers</v>
          </cell>
          <cell r="S2201" t="str">
            <v>Ignorance</v>
          </cell>
        </row>
        <row r="2202">
          <cell r="B2202" t="str">
            <v>Sam Vincent</v>
          </cell>
          <cell r="S2202" t="str">
            <v>Ignorance</v>
          </cell>
        </row>
        <row r="2203">
          <cell r="B2203" t="str">
            <v>Scott Hastings</v>
          </cell>
          <cell r="S2203" t="str">
            <v>Ignorance</v>
          </cell>
        </row>
        <row r="2204">
          <cell r="B2204" t="str">
            <v>Tree Rollins</v>
          </cell>
          <cell r="S2204" t="str">
            <v>Rim Protector</v>
          </cell>
        </row>
        <row r="2205">
          <cell r="B2205" t="str">
            <v>Maurice Cheeks</v>
          </cell>
          <cell r="S2205" t="str">
            <v>All Star Playmaker</v>
          </cell>
        </row>
        <row r="2206">
          <cell r="B2206" t="str">
            <v>Jeff Taylor</v>
          </cell>
          <cell r="S2206" t="str">
            <v>Ignorance</v>
          </cell>
        </row>
        <row r="2207">
          <cell r="B2207" t="str">
            <v>Frank Brickowski</v>
          </cell>
          <cell r="S2207" t="str">
            <v>Post Scorer</v>
          </cell>
        </row>
        <row r="2208">
          <cell r="B2208" t="str">
            <v>Rodney McCray</v>
          </cell>
          <cell r="S2208" t="str">
            <v>All Star Post Scorer</v>
          </cell>
        </row>
        <row r="2209">
          <cell r="B2209" t="str">
            <v>Kiki Vandeweghe</v>
          </cell>
          <cell r="S2209" t="str">
            <v>Superstar</v>
          </cell>
        </row>
        <row r="2210">
          <cell r="B2210" t="str">
            <v>Dave Greenwood</v>
          </cell>
          <cell r="S2210" t="str">
            <v>All Star Post Scorer</v>
          </cell>
        </row>
        <row r="2211">
          <cell r="B2211" t="str">
            <v>Dennis Johnson</v>
          </cell>
          <cell r="S2211" t="str">
            <v>All Star Playmaker</v>
          </cell>
        </row>
        <row r="2212">
          <cell r="B2212" t="str">
            <v>Johnny Dawkins</v>
          </cell>
          <cell r="S2212" t="str">
            <v>Playmaker</v>
          </cell>
        </row>
        <row r="2213">
          <cell r="B2213" t="str">
            <v>Keith Lee</v>
          </cell>
          <cell r="S2213" t="str">
            <v>Post Scorer</v>
          </cell>
        </row>
        <row r="2214">
          <cell r="B2214" t="str">
            <v>Mark McNamara</v>
          </cell>
          <cell r="S2214" t="str">
            <v>Ignorance</v>
          </cell>
        </row>
        <row r="2215">
          <cell r="B2215" t="str">
            <v>Ed Nealy</v>
          </cell>
          <cell r="S2215" t="str">
            <v>Post Scorer</v>
          </cell>
        </row>
        <row r="2216">
          <cell r="B2216" t="str">
            <v>Ed Pinckney</v>
          </cell>
          <cell r="S2216" t="str">
            <v>All Star Post Scorer</v>
          </cell>
        </row>
        <row r="2217">
          <cell r="B2217" t="str">
            <v>Tony Brown</v>
          </cell>
          <cell r="S2217" t="str">
            <v>Playmaker</v>
          </cell>
        </row>
        <row r="2218">
          <cell r="B2218" t="str">
            <v>Fred Cofield</v>
          </cell>
          <cell r="S2218" t="str">
            <v>Ignorance</v>
          </cell>
        </row>
        <row r="2219">
          <cell r="B2219" t="str">
            <v>Gene Banks</v>
          </cell>
          <cell r="S2219" t="str">
            <v>Playmaker</v>
          </cell>
        </row>
        <row r="2220">
          <cell r="B2220" t="str">
            <v>Mychal Thompson</v>
          </cell>
          <cell r="S2220" t="str">
            <v>Rim Protector</v>
          </cell>
        </row>
        <row r="2221">
          <cell r="B2221" t="str">
            <v>Rory White</v>
          </cell>
          <cell r="S2221" t="str">
            <v>Playmaker</v>
          </cell>
        </row>
        <row r="2222">
          <cell r="B2222" t="str">
            <v>Kevin Willis</v>
          </cell>
          <cell r="S2222" t="str">
            <v>All Star Post Scorer</v>
          </cell>
        </row>
        <row r="2223">
          <cell r="B2223" t="str">
            <v>Danny Schayes</v>
          </cell>
          <cell r="S2223" t="str">
            <v>Rim Protector</v>
          </cell>
        </row>
        <row r="2224">
          <cell r="B2224" t="str">
            <v>Darnell Valentine</v>
          </cell>
          <cell r="S2224" t="str">
            <v>All Star Playmaker</v>
          </cell>
        </row>
        <row r="2225">
          <cell r="B2225" t="str">
            <v>Craig Ehlo</v>
          </cell>
          <cell r="S2225" t="str">
            <v>Playmaker</v>
          </cell>
        </row>
        <row r="2226">
          <cell r="B2226" t="str">
            <v>Spud Webb</v>
          </cell>
          <cell r="S2226" t="str">
            <v>Playmaker</v>
          </cell>
        </row>
        <row r="2227">
          <cell r="B2227" t="str">
            <v>Uwe Blab</v>
          </cell>
          <cell r="S2227" t="str">
            <v>Ignorance</v>
          </cell>
        </row>
        <row r="2228">
          <cell r="B2228" t="str">
            <v>Mark West</v>
          </cell>
          <cell r="S2228" t="str">
            <v>Rim Protector</v>
          </cell>
        </row>
        <row r="2229">
          <cell r="B2229" t="str">
            <v>Greg Dreiling</v>
          </cell>
          <cell r="S2229" t="str">
            <v>Ignorance</v>
          </cell>
        </row>
        <row r="2230">
          <cell r="B2230" t="str">
            <v>Mark Eaton</v>
          </cell>
          <cell r="S2230" t="str">
            <v>All Star Big Man</v>
          </cell>
        </row>
        <row r="2231">
          <cell r="B2231" t="str">
            <v>Bill Wennington</v>
          </cell>
          <cell r="S2231" t="str">
            <v>Ignorance</v>
          </cell>
        </row>
        <row r="2232">
          <cell r="B2232" t="str">
            <v>Charles Barkley</v>
          </cell>
          <cell r="S2232" t="str">
            <v>All Star Big Man</v>
          </cell>
        </row>
        <row r="2233">
          <cell r="B2233" t="str">
            <v>Jerry Sichting</v>
          </cell>
          <cell r="S2233" t="str">
            <v>Sharpshooter</v>
          </cell>
        </row>
        <row r="2234">
          <cell r="B2234" t="str">
            <v>Lancaster Gordon</v>
          </cell>
          <cell r="S2234" t="str">
            <v>Playmaker</v>
          </cell>
        </row>
        <row r="2235">
          <cell r="B2235" t="str">
            <v>Terry Porter</v>
          </cell>
          <cell r="S2235" t="str">
            <v>All Star Playmaker</v>
          </cell>
        </row>
        <row r="2236">
          <cell r="B2236" t="str">
            <v>Fred Roberts</v>
          </cell>
          <cell r="S2236" t="str">
            <v>Post Scorer</v>
          </cell>
        </row>
        <row r="2237">
          <cell r="B2237" t="str">
            <v>Joe Barry</v>
          </cell>
          <cell r="S2237" t="str">
            <v>All Star Big Man</v>
          </cell>
        </row>
        <row r="2238">
          <cell r="B2238" t="str">
            <v>Keith Smith</v>
          </cell>
          <cell r="S2238" t="str">
            <v>Ignorance</v>
          </cell>
        </row>
        <row r="2239">
          <cell r="B2239" t="str">
            <v>Lewis Lloyd</v>
          </cell>
          <cell r="S2239" t="str">
            <v>Playmaker</v>
          </cell>
        </row>
        <row r="2240">
          <cell r="B2240" t="str">
            <v>Larry Drew</v>
          </cell>
          <cell r="S2240" t="str">
            <v>Playmaker</v>
          </cell>
        </row>
        <row r="2241">
          <cell r="B2241" t="str">
            <v>Benoit Benjamin</v>
          </cell>
          <cell r="S2241" t="str">
            <v>All Star Big Man</v>
          </cell>
        </row>
        <row r="2242">
          <cell r="B2242" t="str">
            <v>Kenny Gattison</v>
          </cell>
          <cell r="S2242" t="str">
            <v>Post Scorer</v>
          </cell>
        </row>
        <row r="2243">
          <cell r="B2243" t="str">
            <v>Brad Daugherty</v>
          </cell>
          <cell r="S2243" t="str">
            <v>All Star Post Scorer</v>
          </cell>
        </row>
        <row r="2244">
          <cell r="B2244" t="str">
            <v>Bill Martin</v>
          </cell>
          <cell r="S2244" t="str">
            <v>Ignorance</v>
          </cell>
        </row>
        <row r="2245">
          <cell r="B2245" t="str">
            <v>Darryl Dawkins</v>
          </cell>
          <cell r="S2245" t="str">
            <v>Rim Protector</v>
          </cell>
        </row>
        <row r="2246">
          <cell r="B2246" t="str">
            <v>Trent Tucker</v>
          </cell>
          <cell r="S2246" t="str">
            <v>Playmaker</v>
          </cell>
        </row>
        <row r="2247">
          <cell r="B2247" t="str">
            <v>Michael Cooper</v>
          </cell>
          <cell r="S2247" t="str">
            <v>All Star Sharpshooter</v>
          </cell>
        </row>
        <row r="2248">
          <cell r="B2248" t="str">
            <v>Larry Nance</v>
          </cell>
          <cell r="S2248" t="str">
            <v>All Star Big Man</v>
          </cell>
        </row>
        <row r="2249">
          <cell r="B2249" t="str">
            <v>Mike Woodson</v>
          </cell>
          <cell r="S2249" t="str">
            <v>All Star Post Scorer</v>
          </cell>
        </row>
        <row r="2250">
          <cell r="B2250" t="str">
            <v>Alvin Robertson</v>
          </cell>
          <cell r="S2250" t="str">
            <v>All Star Playmaker</v>
          </cell>
        </row>
        <row r="2251">
          <cell r="B2251" t="str">
            <v>Ben Poquette</v>
          </cell>
          <cell r="S2251" t="str">
            <v>Ignorance</v>
          </cell>
        </row>
        <row r="2252">
          <cell r="B2252" t="str">
            <v>Rick Carlisle</v>
          </cell>
          <cell r="S2252" t="str">
            <v>Ignorance</v>
          </cell>
        </row>
        <row r="2253">
          <cell r="B2253" t="str">
            <v>Jim Petersen</v>
          </cell>
          <cell r="S2253" t="str">
            <v>Rim Protector</v>
          </cell>
        </row>
        <row r="2254">
          <cell r="B2254" t="str">
            <v>Alton Lister</v>
          </cell>
          <cell r="S2254" t="str">
            <v>All Star Big Man</v>
          </cell>
        </row>
        <row r="2255">
          <cell r="B2255" t="str">
            <v>Otis Smith</v>
          </cell>
          <cell r="S2255" t="str">
            <v>Ignorance</v>
          </cell>
        </row>
        <row r="2256">
          <cell r="B2256" t="str">
            <v>Stewart Granger</v>
          </cell>
          <cell r="S2256" t="str">
            <v>Ignorance</v>
          </cell>
        </row>
        <row r="2257">
          <cell r="B2257" t="str">
            <v>Roy Tarpley</v>
          </cell>
          <cell r="S2257" t="str">
            <v>Rim Protector</v>
          </cell>
        </row>
        <row r="2258">
          <cell r="B2258" t="str">
            <v>Mitchell Wiggins</v>
          </cell>
          <cell r="S2258" t="str">
            <v>Playmaker</v>
          </cell>
        </row>
        <row r="2259">
          <cell r="B2259" t="str">
            <v>Alvan Adams</v>
          </cell>
          <cell r="S2259" t="str">
            <v>Playmaker</v>
          </cell>
        </row>
        <row r="2260">
          <cell r="B2260" t="str">
            <v>Pace Mannion</v>
          </cell>
          <cell r="S2260" t="str">
            <v>Post Scorer</v>
          </cell>
        </row>
        <row r="2261">
          <cell r="B2261" t="str">
            <v>Jerome Kersey</v>
          </cell>
          <cell r="S2261" t="str">
            <v>All Star Post Scorer</v>
          </cell>
        </row>
        <row r="2262">
          <cell r="B2262" t="str">
            <v>Mike Evans</v>
          </cell>
          <cell r="S2262" t="str">
            <v>Playmaker</v>
          </cell>
        </row>
        <row r="2263">
          <cell r="B2263" t="str">
            <v>Rory Sparrow</v>
          </cell>
          <cell r="S2263" t="str">
            <v>Playmaker</v>
          </cell>
        </row>
        <row r="2264">
          <cell r="B2264" t="str">
            <v>Maurice Lucas</v>
          </cell>
          <cell r="S2264" t="str">
            <v>Post Scorer</v>
          </cell>
        </row>
        <row r="2265">
          <cell r="B2265" t="str">
            <v>Scott Wedman</v>
          </cell>
          <cell r="S2265" t="str">
            <v>Ignorance</v>
          </cell>
        </row>
        <row r="2266">
          <cell r="B2266" t="str">
            <v>Othell Wilson</v>
          </cell>
          <cell r="S2266" t="str">
            <v>Sharpshooter</v>
          </cell>
        </row>
        <row r="2267">
          <cell r="B2267" t="str">
            <v>Melvin Turpin</v>
          </cell>
          <cell r="S2267" t="str">
            <v>Post Scorer</v>
          </cell>
        </row>
        <row r="2268">
          <cell r="B2268" t="str">
            <v>Walter Berry</v>
          </cell>
          <cell r="S2268" t="str">
            <v>All Star Post Scorer</v>
          </cell>
        </row>
        <row r="2269">
          <cell r="B2269" t="str">
            <v>Jeff Malone</v>
          </cell>
          <cell r="S2269" t="str">
            <v>Superstar</v>
          </cell>
        </row>
        <row r="2270">
          <cell r="B2270" t="str">
            <v>LaSalle Thompson</v>
          </cell>
          <cell r="S2270" t="str">
            <v>Rim Protector</v>
          </cell>
        </row>
        <row r="2271">
          <cell r="B2271" t="str">
            <v>Clyde Drexler</v>
          </cell>
          <cell r="S2271" t="str">
            <v>Superstar</v>
          </cell>
        </row>
        <row r="2272">
          <cell r="B2272" t="str">
            <v>John Stockton*</v>
          </cell>
          <cell r="S2272" t="str">
            <v>All Star Playmaker</v>
          </cell>
        </row>
        <row r="2273">
          <cell r="B2273" t="str">
            <v>Richard Anderson</v>
          </cell>
          <cell r="S2273" t="str">
            <v>Ignorance</v>
          </cell>
        </row>
        <row r="2274">
          <cell r="B2274" t="str">
            <v>Robert Reid</v>
          </cell>
          <cell r="S2274" t="str">
            <v>Playmaker</v>
          </cell>
        </row>
        <row r="2275">
          <cell r="B2275" t="str">
            <v>Danny Ainge</v>
          </cell>
          <cell r="S2275" t="str">
            <v>All Star Playmaker</v>
          </cell>
        </row>
        <row r="2276">
          <cell r="B2276" t="str">
            <v>Jim Paxson</v>
          </cell>
          <cell r="S2276" t="str">
            <v>Playmaker</v>
          </cell>
        </row>
        <row r="2277">
          <cell r="B2277" t="str">
            <v>Marques Johnson</v>
          </cell>
          <cell r="S2277" t="str">
            <v>All Star Post Scorer</v>
          </cell>
        </row>
        <row r="2278">
          <cell r="B2278" t="str">
            <v>Detlef Schrempf</v>
          </cell>
          <cell r="S2278" t="str">
            <v>Playmaker</v>
          </cell>
        </row>
        <row r="2279">
          <cell r="B2279" t="str">
            <v>Harold Pressley</v>
          </cell>
          <cell r="S2279" t="str">
            <v>Post Scorer</v>
          </cell>
        </row>
        <row r="2280">
          <cell r="B2280" t="str">
            <v>Clemon Johnson</v>
          </cell>
          <cell r="S2280" t="str">
            <v>Post Scorer</v>
          </cell>
        </row>
        <row r="2281">
          <cell r="B2281" t="str">
            <v>John Paxson</v>
          </cell>
          <cell r="S2281" t="str">
            <v>Playmaker</v>
          </cell>
        </row>
        <row r="2282">
          <cell r="B2282" t="str">
            <v>Albert King</v>
          </cell>
          <cell r="S2282" t="str">
            <v>Playmaker</v>
          </cell>
        </row>
        <row r="2283">
          <cell r="B2283" t="str">
            <v>Mike Gminski</v>
          </cell>
          <cell r="S2283" t="str">
            <v>All Star Post Scorer</v>
          </cell>
        </row>
        <row r="2284">
          <cell r="B2284" t="str">
            <v>Rickey Green</v>
          </cell>
          <cell r="S2284" t="str">
            <v>Playmaker</v>
          </cell>
        </row>
        <row r="2285">
          <cell r="B2285" t="str">
            <v>James Edwards</v>
          </cell>
          <cell r="S2285" t="str">
            <v>Rim Protector</v>
          </cell>
        </row>
        <row r="2286">
          <cell r="B2286" t="str">
            <v>Blair Rasmussen</v>
          </cell>
          <cell r="S2286" t="str">
            <v>Rim Protector</v>
          </cell>
        </row>
        <row r="2287">
          <cell r="B2287" t="str">
            <v>Cozell McQueen</v>
          </cell>
          <cell r="S2287" t="str">
            <v>Ignorance</v>
          </cell>
        </row>
        <row r="2288">
          <cell r="B2288" t="str">
            <v>Ricky Pierce</v>
          </cell>
          <cell r="S2288" t="str">
            <v>All Star Post Scorer</v>
          </cell>
        </row>
        <row r="2289">
          <cell r="B2289" t="str">
            <v>Isiah Thomas</v>
          </cell>
          <cell r="S2289" t="str">
            <v>All Star Playmaker</v>
          </cell>
        </row>
        <row r="2290">
          <cell r="B2290" t="str">
            <v>Tony Campbell</v>
          </cell>
          <cell r="S2290" t="str">
            <v>Ignorance</v>
          </cell>
        </row>
        <row r="2291">
          <cell r="B2291" t="str">
            <v>Randy Wittman</v>
          </cell>
          <cell r="S2291" t="str">
            <v>Playmaker</v>
          </cell>
        </row>
        <row r="2292">
          <cell r="B2292" t="str">
            <v>Myron Jackson</v>
          </cell>
          <cell r="S2292" t="str">
            <v>Ignorance</v>
          </cell>
        </row>
        <row r="2293">
          <cell r="B2293" t="str">
            <v>Eddie Lee</v>
          </cell>
          <cell r="S2293" t="str">
            <v>Post Scorer</v>
          </cell>
        </row>
        <row r="2294">
          <cell r="B2294" t="str">
            <v>Ron Harper</v>
          </cell>
          <cell r="S2294" t="str">
            <v>Superstar</v>
          </cell>
        </row>
        <row r="2295">
          <cell r="B2295" t="str">
            <v>Clark Kellogg</v>
          </cell>
          <cell r="S2295" t="str">
            <v>Playmaker</v>
          </cell>
        </row>
        <row r="2296">
          <cell r="B2296" t="str">
            <v>Dominique Wilkins</v>
          </cell>
          <cell r="S2296" t="str">
            <v>Superstar</v>
          </cell>
        </row>
        <row r="2297">
          <cell r="B2297" t="str">
            <v>Sedale Threatt</v>
          </cell>
          <cell r="S2297" t="str">
            <v>Playmaker</v>
          </cell>
        </row>
        <row r="2298">
          <cell r="B2298" t="str">
            <v>Steve Stipanovich</v>
          </cell>
          <cell r="S2298" t="str">
            <v>All Star Post Scorer</v>
          </cell>
        </row>
        <row r="2299">
          <cell r="B2299" t="str">
            <v>Jerry Reynolds</v>
          </cell>
          <cell r="S2299" t="str">
            <v>Playmaker</v>
          </cell>
        </row>
        <row r="2300">
          <cell r="B2300" t="str">
            <v>Eddie Johnson</v>
          </cell>
          <cell r="S2300" t="str">
            <v>Playmaker</v>
          </cell>
        </row>
        <row r="2301">
          <cell r="B2301" t="str">
            <v>John Lucas</v>
          </cell>
          <cell r="S2301" t="str">
            <v>All Star Playmaker</v>
          </cell>
        </row>
        <row r="2302">
          <cell r="B2302" t="str">
            <v>Mark Price</v>
          </cell>
          <cell r="S2302" t="str">
            <v>Sharpshooter</v>
          </cell>
        </row>
        <row r="2303">
          <cell r="B2303" t="str">
            <v>Patrick Ewing</v>
          </cell>
          <cell r="S2303" t="str">
            <v>All Star Big Man</v>
          </cell>
        </row>
        <row r="2304">
          <cell r="B2304" t="str">
            <v>Jay Murphy</v>
          </cell>
          <cell r="S2304" t="str">
            <v>Ignorance</v>
          </cell>
        </row>
        <row r="2305">
          <cell r="B2305" t="str">
            <v>Scott Skiles</v>
          </cell>
          <cell r="S2305" t="str">
            <v>Sharpshooter</v>
          </cell>
        </row>
        <row r="2306">
          <cell r="B2306" t="str">
            <v>Steffond Johnson</v>
          </cell>
          <cell r="S2306" t="str">
            <v>Ignorance</v>
          </cell>
        </row>
        <row r="2307">
          <cell r="B2307" t="str">
            <v>Pete Williams</v>
          </cell>
          <cell r="S2307" t="str">
            <v>Ignorance</v>
          </cell>
        </row>
        <row r="2308">
          <cell r="B2308" t="str">
            <v>Pete Verhoeven</v>
          </cell>
          <cell r="S2308" t="str">
            <v>Ignorance</v>
          </cell>
        </row>
        <row r="2309">
          <cell r="B2309" t="str">
            <v>Wayne Cooper</v>
          </cell>
          <cell r="S2309" t="str">
            <v>Rim Protector</v>
          </cell>
        </row>
        <row r="2310">
          <cell r="B2310" t="str">
            <v>Dave Feitl</v>
          </cell>
          <cell r="S2310" t="str">
            <v>Ignorance</v>
          </cell>
        </row>
        <row r="2311">
          <cell r="B2311" t="str">
            <v>John Bagley</v>
          </cell>
          <cell r="S2311" t="str">
            <v>Playmaker</v>
          </cell>
        </row>
        <row r="2312">
          <cell r="B2312" t="str">
            <v>Bruce Douglas</v>
          </cell>
          <cell r="S2312" t="str">
            <v>Ignorance</v>
          </cell>
        </row>
        <row r="2313">
          <cell r="B2313" t="str">
            <v>Kevin Duckworth</v>
          </cell>
          <cell r="S2313" t="str">
            <v>Post Scorer</v>
          </cell>
        </row>
        <row r="2314">
          <cell r="B2314" t="str">
            <v>Terry Catledge</v>
          </cell>
          <cell r="S2314" t="str">
            <v>All Star Post Scorer</v>
          </cell>
        </row>
        <row r="2315">
          <cell r="B2315" t="str">
            <v>Jay Vincent</v>
          </cell>
          <cell r="S2315" t="str">
            <v>Playmaker</v>
          </cell>
        </row>
        <row r="2316">
          <cell r="B2316" t="str">
            <v>Walker Russell</v>
          </cell>
          <cell r="S2316" t="str">
            <v>Ignorance</v>
          </cell>
        </row>
        <row r="2317">
          <cell r="B2317" t="str">
            <v>Julius Erving</v>
          </cell>
          <cell r="S2317" t="str">
            <v>All Star Post Scorer</v>
          </cell>
        </row>
        <row r="2318">
          <cell r="B2318" t="str">
            <v>Charles Oakley</v>
          </cell>
          <cell r="S2318" t="str">
            <v>All Star Post Scorer</v>
          </cell>
        </row>
        <row r="2319">
          <cell r="B2319" t="str">
            <v>Paul Mokeski</v>
          </cell>
          <cell r="S2319" t="str">
            <v>Post Scorer</v>
          </cell>
        </row>
        <row r="2320">
          <cell r="B2320" t="str">
            <v>Terry Tyler</v>
          </cell>
          <cell r="S2320" t="str">
            <v>Rim Protector</v>
          </cell>
        </row>
        <row r="2321">
          <cell r="B2321" t="str">
            <v>Kevin McHale</v>
          </cell>
          <cell r="S2321" t="str">
            <v>All Star Big Man</v>
          </cell>
        </row>
        <row r="2322">
          <cell r="B2322" t="str">
            <v>Cedric Henderson</v>
          </cell>
          <cell r="S2322" t="str">
            <v>Ignorance</v>
          </cell>
        </row>
        <row r="2323">
          <cell r="B2323" t="str">
            <v>Jack Sikma</v>
          </cell>
          <cell r="S2323" t="str">
            <v>All Star Post Scorer</v>
          </cell>
        </row>
        <row r="2324">
          <cell r="B2324" t="str">
            <v>Brad Sellers</v>
          </cell>
          <cell r="S2324" t="str">
            <v>Rim Protector</v>
          </cell>
        </row>
        <row r="2325">
          <cell r="B2325" t="str">
            <v>Junior Bridgeman</v>
          </cell>
          <cell r="S2325" t="str">
            <v>Ignorance</v>
          </cell>
        </row>
        <row r="2326">
          <cell r="B2326" t="str">
            <v>Gerald Wilkins</v>
          </cell>
          <cell r="S2326" t="str">
            <v>All Star Post Scorer</v>
          </cell>
        </row>
        <row r="2327">
          <cell r="B2327" t="str">
            <v>Greg Ballard</v>
          </cell>
          <cell r="S2327" t="str">
            <v>Post Scorer</v>
          </cell>
        </row>
        <row r="2328">
          <cell r="B2328" t="str">
            <v>Don Collins</v>
          </cell>
          <cell r="S2328" t="str">
            <v>Post Scorer</v>
          </cell>
        </row>
        <row r="2329">
          <cell r="B2329" t="str">
            <v>Ralph Sampson</v>
          </cell>
          <cell r="S2329" t="str">
            <v>All Star Big Man</v>
          </cell>
        </row>
        <row r="2330">
          <cell r="B2330" t="str">
            <v>Chris McNealy</v>
          </cell>
          <cell r="S2330" t="str">
            <v>Post Scorer</v>
          </cell>
        </row>
        <row r="2331">
          <cell r="B2331" t="str">
            <v>Kurt Nimphius</v>
          </cell>
          <cell r="S2331" t="str">
            <v>Post Scorer</v>
          </cell>
        </row>
        <row r="2332">
          <cell r="B2332" t="str">
            <v>Mike Sanders</v>
          </cell>
          <cell r="S2332" t="str">
            <v>Playmaker</v>
          </cell>
        </row>
        <row r="2333">
          <cell r="B2333" t="str">
            <v>Grant Gondrezick</v>
          </cell>
          <cell r="S2333" t="str">
            <v>Post Scorer</v>
          </cell>
        </row>
        <row r="2334">
          <cell r="B2334" t="str">
            <v>Xavier McDaniel</v>
          </cell>
          <cell r="S2334" t="str">
            <v>All Star Post Scorer</v>
          </cell>
        </row>
        <row r="2335">
          <cell r="B2335" t="str">
            <v>Thurl Bailey</v>
          </cell>
          <cell r="S2335" t="str">
            <v>Rim Protector</v>
          </cell>
        </row>
        <row r="2336">
          <cell r="B2336" t="str">
            <v>Danny Young</v>
          </cell>
          <cell r="S2336" t="str">
            <v>Sharpshooter</v>
          </cell>
        </row>
        <row r="2337">
          <cell r="B2337" t="str">
            <v>Kenny Fields</v>
          </cell>
          <cell r="S2337" t="str">
            <v>Post Scorer</v>
          </cell>
        </row>
        <row r="2338">
          <cell r="B2338" t="str">
            <v>Jeff Turner</v>
          </cell>
          <cell r="S2338" t="str">
            <v>Post Scorer</v>
          </cell>
        </row>
        <row r="2339">
          <cell r="B2339" t="str">
            <v>Ben Coleman</v>
          </cell>
          <cell r="S2339" t="str">
            <v>Post Scorer</v>
          </cell>
        </row>
        <row r="2340">
          <cell r="B2340" t="str">
            <v>Cliff Levingston</v>
          </cell>
          <cell r="S2340" t="str">
            <v>Rim Protector</v>
          </cell>
        </row>
        <row r="2341">
          <cell r="B2341" t="str">
            <v>James Donaldson</v>
          </cell>
          <cell r="S2341" t="str">
            <v>All Star Big Man</v>
          </cell>
        </row>
        <row r="2342">
          <cell r="B2342" t="str">
            <v>Russ Schoene</v>
          </cell>
          <cell r="S2342" t="str">
            <v>Ignorance</v>
          </cell>
        </row>
        <row r="2343">
          <cell r="B2343" t="str">
            <v>Johnny Rogers</v>
          </cell>
          <cell r="S2343" t="str">
            <v>Ignorance</v>
          </cell>
        </row>
        <row r="2344">
          <cell r="B2344" t="str">
            <v>Rolando Blackman</v>
          </cell>
          <cell r="S2344" t="str">
            <v>All Star Post Scorer</v>
          </cell>
        </row>
        <row r="2345">
          <cell r="B2345" t="str">
            <v>Rick Mahorn</v>
          </cell>
          <cell r="S2345" t="str">
            <v>Rim Protector</v>
          </cell>
        </row>
        <row r="2346">
          <cell r="B2346" t="str">
            <v>Rafael Addison</v>
          </cell>
          <cell r="S2346" t="str">
            <v>Ignorance</v>
          </cell>
        </row>
        <row r="2347">
          <cell r="B2347" t="str">
            <v>Adrian Dantley</v>
          </cell>
          <cell r="S2347" t="str">
            <v>Superstar</v>
          </cell>
        </row>
        <row r="2348">
          <cell r="B2348" t="str">
            <v>Ennis Whatley</v>
          </cell>
          <cell r="S2348" t="str">
            <v>Playmaker</v>
          </cell>
        </row>
        <row r="2349">
          <cell r="B2349" t="str">
            <v>Geoff Huston</v>
          </cell>
          <cell r="S2349" t="str">
            <v>Playmaker</v>
          </cell>
        </row>
        <row r="2350">
          <cell r="B2350" t="str">
            <v>Byron Scott</v>
          </cell>
          <cell r="S2350" t="str">
            <v>All Star Sharpshooter</v>
          </cell>
        </row>
        <row r="2351">
          <cell r="B2351" t="str">
            <v>Perry Young</v>
          </cell>
          <cell r="S2351" t="str">
            <v>Ignorance</v>
          </cell>
        </row>
        <row r="2352">
          <cell r="B2352" t="str">
            <v>Kevin McKenna</v>
          </cell>
          <cell r="S2352" t="str">
            <v>Sharpshooter</v>
          </cell>
        </row>
        <row r="2353">
          <cell r="B2353" t="str">
            <v>Bill Hanzlik</v>
          </cell>
          <cell r="S2353" t="str">
            <v>All Star Post Scorer</v>
          </cell>
        </row>
        <row r="2354">
          <cell r="B2354" t="str">
            <v>Sidney Moncrief</v>
          </cell>
          <cell r="S2354" t="str">
            <v>Playmaker</v>
          </cell>
        </row>
        <row r="2355">
          <cell r="B2355" t="str">
            <v>Kareem Abdul-Jabbar</v>
          </cell>
          <cell r="S2355" t="str">
            <v>All Star Post Scorer</v>
          </cell>
        </row>
        <row r="2356">
          <cell r="B2356" t="str">
            <v>Tim McCormick</v>
          </cell>
          <cell r="S2356" t="str">
            <v>All Star Post Scorer</v>
          </cell>
        </row>
        <row r="2357">
          <cell r="B2357" t="str">
            <v>Mike Smrek</v>
          </cell>
          <cell r="S2357" t="str">
            <v>Ignorance</v>
          </cell>
        </row>
        <row r="2358">
          <cell r="B2358" t="str">
            <v>Terence Stansbury</v>
          </cell>
          <cell r="S2358" t="str">
            <v>Ignorance</v>
          </cell>
        </row>
        <row r="2359">
          <cell r="B2359" t="str">
            <v>Pearl Washington</v>
          </cell>
          <cell r="S2359" t="str">
            <v>Playmaker</v>
          </cell>
        </row>
        <row r="2360">
          <cell r="B2360" t="str">
            <v>Calvin Natt</v>
          </cell>
          <cell r="S2360" t="str">
            <v>Playmaker</v>
          </cell>
        </row>
        <row r="2361">
          <cell r="B2361" t="str">
            <v>Magic Johnson</v>
          </cell>
          <cell r="S2361" t="str">
            <v>Superstar</v>
          </cell>
        </row>
        <row r="2362">
          <cell r="B2362" t="str">
            <v>Brad Wright</v>
          </cell>
          <cell r="S2362" t="str">
            <v>Post Scorer</v>
          </cell>
        </row>
        <row r="2363">
          <cell r="B2363" t="str">
            <v>Steve Colter</v>
          </cell>
          <cell r="S2363" t="str">
            <v>Sharpshooter</v>
          </cell>
        </row>
        <row r="2364">
          <cell r="B2364" t="str">
            <v>Sleepy Floyd</v>
          </cell>
          <cell r="S2364" t="str">
            <v>All Star Playmaker</v>
          </cell>
        </row>
        <row r="2365">
          <cell r="B2365" t="str">
            <v>Pat Cummings</v>
          </cell>
          <cell r="S2365" t="str">
            <v>Rim Protector</v>
          </cell>
        </row>
        <row r="2366">
          <cell r="B2366" t="str">
            <v>Adrian Branch</v>
          </cell>
          <cell r="S2366" t="str">
            <v>Ignorance</v>
          </cell>
        </row>
        <row r="2367">
          <cell r="B2367" t="str">
            <v>Billy Thompson</v>
          </cell>
          <cell r="S2367" t="str">
            <v>Post Scorer</v>
          </cell>
        </row>
        <row r="2368">
          <cell r="B2368" t="str">
            <v>Otis Thorpe</v>
          </cell>
          <cell r="S2368" t="str">
            <v>All Star Post Scorer</v>
          </cell>
        </row>
        <row r="2369">
          <cell r="B2369" t="str">
            <v>Bob Thornton</v>
          </cell>
          <cell r="S2369" t="str">
            <v>Ignorance</v>
          </cell>
        </row>
        <row r="2370">
          <cell r="B2370" t="str">
            <v>Walter Davis</v>
          </cell>
          <cell r="S2370" t="str">
            <v>Superstar</v>
          </cell>
        </row>
        <row r="2371">
          <cell r="B2371" t="str">
            <v>Kenny Carr</v>
          </cell>
          <cell r="S2371" t="str">
            <v>All Star Post Scorer</v>
          </cell>
        </row>
        <row r="2372">
          <cell r="B2372" t="str">
            <v>Dan Roundfield</v>
          </cell>
          <cell r="S2372" t="str">
            <v>Post Scorer</v>
          </cell>
        </row>
        <row r="2373">
          <cell r="B2373" t="str">
            <v>Stuart Gray</v>
          </cell>
          <cell r="S2373" t="str">
            <v>Post Scorer</v>
          </cell>
        </row>
        <row r="2374">
          <cell r="B2374" t="str">
            <v>Kevin Henderson</v>
          </cell>
          <cell r="S2374" t="str">
            <v>Ignorance</v>
          </cell>
        </row>
        <row r="2375">
          <cell r="B2375" t="str">
            <v>Tyrone Corbin</v>
          </cell>
          <cell r="S2375" t="str">
            <v>Post Scorer</v>
          </cell>
        </row>
        <row r="2376">
          <cell r="B2376" t="str">
            <v>Larry Smith</v>
          </cell>
          <cell r="S2376" t="str">
            <v>Rim Protector</v>
          </cell>
        </row>
        <row r="2377">
          <cell r="B2377" t="str">
            <v>Kyle Macy</v>
          </cell>
          <cell r="S2377" t="str">
            <v>Sharpshooter</v>
          </cell>
        </row>
        <row r="2378">
          <cell r="B2378" t="str">
            <v>Greg Kite</v>
          </cell>
          <cell r="S2378" t="str">
            <v>Post Scorer</v>
          </cell>
        </row>
        <row r="2379">
          <cell r="B2379" t="str">
            <v>Tim Kempton</v>
          </cell>
          <cell r="S2379" t="str">
            <v>Post Scorer</v>
          </cell>
        </row>
        <row r="2380">
          <cell r="B2380" t="str">
            <v>Sam Bowie</v>
          </cell>
          <cell r="S2380" t="str">
            <v>All Star Big Man</v>
          </cell>
        </row>
        <row r="2381">
          <cell r="B2381" t="str">
            <v>Johnny Newman</v>
          </cell>
          <cell r="S2381" t="str">
            <v>Ignorance</v>
          </cell>
        </row>
        <row r="2382">
          <cell r="B2382" t="str">
            <v>Franklin Edwards</v>
          </cell>
          <cell r="S2382" t="str">
            <v>Sharpshooter</v>
          </cell>
        </row>
        <row r="2383">
          <cell r="B2383" t="str">
            <v>Curtis Kitchen</v>
          </cell>
          <cell r="S2383" t="str">
            <v>Ignorance</v>
          </cell>
        </row>
        <row r="2384">
          <cell r="B2384" t="str">
            <v>Jeff Hornacek</v>
          </cell>
          <cell r="S2384" t="str">
            <v>Playmaker</v>
          </cell>
        </row>
        <row r="2385">
          <cell r="B2385" t="str">
            <v>Nate McMillan</v>
          </cell>
          <cell r="S2385" t="str">
            <v>All Star Playmaker</v>
          </cell>
        </row>
        <row r="2386">
          <cell r="B2386" t="str">
            <v>Phil Hubbard</v>
          </cell>
          <cell r="S2386" t="str">
            <v>All Star Post Scorer</v>
          </cell>
        </row>
        <row r="2387">
          <cell r="B2387" t="str">
            <v>World B.</v>
          </cell>
          <cell r="S2387" t="str">
            <v>Post Scorer</v>
          </cell>
        </row>
        <row r="2388">
          <cell r="B2388" t="str">
            <v>Jon Koncak</v>
          </cell>
          <cell r="S2388" t="str">
            <v>Rim Protector</v>
          </cell>
        </row>
        <row r="2389">
          <cell r="B2389" t="str">
            <v>Hot Rod</v>
          </cell>
          <cell r="S2389" t="str">
            <v>All Star Big Man</v>
          </cell>
        </row>
        <row r="2390">
          <cell r="B2390" t="str">
            <v>Ron Anderson</v>
          </cell>
          <cell r="S2390" t="str">
            <v>Ignorance</v>
          </cell>
        </row>
        <row r="2391">
          <cell r="B2391" t="str">
            <v>Michael Jordan</v>
          </cell>
          <cell r="S2391" t="str">
            <v>Superstar</v>
          </cell>
        </row>
        <row r="2392">
          <cell r="B2392" t="str">
            <v>Jeff Ruland</v>
          </cell>
          <cell r="S2392" t="str">
            <v>Rim Protector</v>
          </cell>
        </row>
        <row r="2393">
          <cell r="B2393" t="str">
            <v>Andrew Toney</v>
          </cell>
          <cell r="S2393" t="str">
            <v>Playmaker</v>
          </cell>
        </row>
        <row r="2394">
          <cell r="B2394" t="str">
            <v>Manute Bol</v>
          </cell>
          <cell r="S2394" t="str">
            <v>Rim Protector</v>
          </cell>
        </row>
        <row r="2395">
          <cell r="B2395" t="str">
            <v>Roy Hinson</v>
          </cell>
          <cell r="S2395" t="str">
            <v>All Star Big Man</v>
          </cell>
        </row>
        <row r="2396">
          <cell r="B2396" t="str">
            <v>Paul Pressey</v>
          </cell>
          <cell r="S2396" t="str">
            <v>All Star Playmaker</v>
          </cell>
        </row>
        <row r="2397">
          <cell r="B2397" t="str">
            <v>Alex English</v>
          </cell>
          <cell r="S2397" t="str">
            <v>Superstar</v>
          </cell>
        </row>
        <row r="2398">
          <cell r="B2398" t="str">
            <v>Dale Ellis</v>
          </cell>
          <cell r="S2398" t="str">
            <v>Superstar</v>
          </cell>
        </row>
        <row r="2399">
          <cell r="B2399" t="str">
            <v>Craig Hodges</v>
          </cell>
          <cell r="S2399" t="str">
            <v>Playmaker</v>
          </cell>
        </row>
        <row r="2400">
          <cell r="B2400" t="str">
            <v>Kent Benson</v>
          </cell>
          <cell r="S2400" t="str">
            <v>Post Scorer</v>
          </cell>
        </row>
        <row r="2401">
          <cell r="B2401" t="str">
            <v>A.C. Green</v>
          </cell>
          <cell r="S2401" t="str">
            <v>Rim Protector</v>
          </cell>
        </row>
        <row r="2402">
          <cell r="B2402" t="str">
            <v>Perry Moss</v>
          </cell>
          <cell r="S2402" t="str">
            <v>Ignorance</v>
          </cell>
        </row>
        <row r="2403">
          <cell r="B2403" t="str">
            <v>Michael Cage</v>
          </cell>
          <cell r="S2403" t="str">
            <v>All Star Post Scorer</v>
          </cell>
        </row>
        <row r="2404">
          <cell r="B2404" t="str">
            <v>Mike Glenn</v>
          </cell>
          <cell r="S2404" t="str">
            <v>Ignorance</v>
          </cell>
        </row>
        <row r="2405">
          <cell r="B2405" t="str">
            <v>Charles Jones</v>
          </cell>
          <cell r="S2405" t="str">
            <v>Rim Protector</v>
          </cell>
        </row>
        <row r="2406">
          <cell r="B2406" t="str">
            <v>John Battle</v>
          </cell>
          <cell r="S2406" t="str">
            <v>Ignorance</v>
          </cell>
        </row>
        <row r="2407">
          <cell r="B2407" t="str">
            <v>Bill Laimbeer</v>
          </cell>
          <cell r="S2407" t="str">
            <v>All Star Post Scorer</v>
          </cell>
        </row>
        <row r="2408">
          <cell r="B2408" t="str">
            <v>Ray Williams</v>
          </cell>
          <cell r="S2408" t="str">
            <v>All Star Playmaker</v>
          </cell>
        </row>
        <row r="2409">
          <cell r="B2409" t="str">
            <v>Larry Bird</v>
          </cell>
          <cell r="S2409" t="str">
            <v>Superstar</v>
          </cell>
        </row>
        <row r="2410">
          <cell r="B2410" t="str">
            <v>Mark Aguirre</v>
          </cell>
          <cell r="S2410" t="str">
            <v>Superstar</v>
          </cell>
        </row>
        <row r="2411">
          <cell r="B2411" t="str">
            <v>Marc Iavaroni</v>
          </cell>
          <cell r="S2411" t="str">
            <v>Post Scorer</v>
          </cell>
        </row>
        <row r="2412">
          <cell r="B2412" t="str">
            <v>Mark Alarie</v>
          </cell>
          <cell r="S2412" t="str">
            <v>Post Scorer</v>
          </cell>
        </row>
        <row r="2413">
          <cell r="B2413" t="str">
            <v>Al Wood</v>
          </cell>
          <cell r="S2413" t="str">
            <v>Post Scorer</v>
          </cell>
        </row>
        <row r="2414">
          <cell r="B2414" t="str">
            <v>Derek Smith</v>
          </cell>
          <cell r="S2414" t="str">
            <v>All Star Post Scorer</v>
          </cell>
        </row>
        <row r="2415">
          <cell r="B2415" t="str">
            <v>Joe Kleine</v>
          </cell>
          <cell r="S2415" t="str">
            <v>Rim Protector</v>
          </cell>
        </row>
        <row r="2416">
          <cell r="B2416" t="str">
            <v>Hank McDowell</v>
          </cell>
          <cell r="S2416" t="str">
            <v>Post Scorer</v>
          </cell>
        </row>
        <row r="2417">
          <cell r="B2417" t="str">
            <v>Buck Johnson</v>
          </cell>
          <cell r="S2417" t="str">
            <v>Ignorance</v>
          </cell>
        </row>
        <row r="2418">
          <cell r="B2418" t="str">
            <v>Mike McGee</v>
          </cell>
          <cell r="S2418" t="str">
            <v>Sharpshooter</v>
          </cell>
        </row>
        <row r="2419">
          <cell r="B2419" t="str">
            <v>Carey Scurry</v>
          </cell>
          <cell r="S2419" t="str">
            <v>Post Scorer</v>
          </cell>
        </row>
        <row r="2420">
          <cell r="B2420" t="str">
            <v>Sidney Green</v>
          </cell>
          <cell r="S2420" t="str">
            <v>Rim Protector</v>
          </cell>
        </row>
        <row r="2421">
          <cell r="B2421" t="str">
            <v>Bill Walton</v>
          </cell>
          <cell r="S2421" t="str">
            <v>Post Scorer</v>
          </cell>
        </row>
        <row r="2422">
          <cell r="B2422" t="str">
            <v>Anthony Jones</v>
          </cell>
          <cell r="S2422" t="str">
            <v>Ignorance</v>
          </cell>
        </row>
        <row r="2423">
          <cell r="B2423" t="str">
            <v>Gus Williams</v>
          </cell>
          <cell r="S2423" t="str">
            <v>Sharpshooter</v>
          </cell>
        </row>
        <row r="2424">
          <cell r="B2424" t="str">
            <v>Sam Perkins</v>
          </cell>
          <cell r="S2424" t="str">
            <v>All Star Post Scorer</v>
          </cell>
        </row>
        <row r="2425">
          <cell r="B2425" t="str">
            <v>Mike Brown</v>
          </cell>
          <cell r="S2425" t="str">
            <v>Post Scorer</v>
          </cell>
        </row>
        <row r="2426">
          <cell r="B2426" t="str">
            <v>John Salley</v>
          </cell>
          <cell r="S2426" t="str">
            <v>Rim Protector</v>
          </cell>
        </row>
        <row r="2427">
          <cell r="B2427" t="str">
            <v>Ron Rowan</v>
          </cell>
          <cell r="S2427" t="str">
            <v>Ignorance</v>
          </cell>
        </row>
        <row r="2428">
          <cell r="B2428" t="str">
            <v>Fat Lever</v>
          </cell>
          <cell r="S2428" t="str">
            <v>All Star Playmaker</v>
          </cell>
        </row>
        <row r="2429">
          <cell r="B2429" t="str">
            <v>Robert Parish</v>
          </cell>
          <cell r="S2429" t="str">
            <v>All Star Big Man</v>
          </cell>
        </row>
        <row r="2430">
          <cell r="B2430" t="str">
            <v>Joe Binion</v>
          </cell>
          <cell r="S2430" t="str">
            <v>Ignorance</v>
          </cell>
        </row>
        <row r="2431">
          <cell r="B2431" t="str">
            <v>Michael Wilson</v>
          </cell>
          <cell r="S2431" t="str">
            <v>Ignorance</v>
          </cell>
        </row>
        <row r="2432">
          <cell r="B2432" t="str">
            <v>T.R. Dunn</v>
          </cell>
          <cell r="S2432" t="str">
            <v>Post Scorer</v>
          </cell>
        </row>
        <row r="2433">
          <cell r="B2433" t="str">
            <v>Nick Vanos</v>
          </cell>
          <cell r="S2433" t="str">
            <v>Post Scorer</v>
          </cell>
        </row>
        <row r="2434">
          <cell r="B2434" t="str">
            <v>Bill Cartwright</v>
          </cell>
          <cell r="S2434" t="str">
            <v>All Star Post Scorer</v>
          </cell>
        </row>
        <row r="2435">
          <cell r="B2435" t="str">
            <v>Bernard Thompson</v>
          </cell>
          <cell r="S2435" t="str">
            <v>Post Scorer</v>
          </cell>
        </row>
        <row r="2436">
          <cell r="B2436" t="str">
            <v>Maurice Martin</v>
          </cell>
          <cell r="S2436" t="str">
            <v>Ignorance</v>
          </cell>
        </row>
        <row r="2437">
          <cell r="B2437" t="str">
            <v>Cedric Maxwell</v>
          </cell>
          <cell r="S2437" t="str">
            <v>Playmaker</v>
          </cell>
        </row>
        <row r="2438">
          <cell r="B2438" t="str">
            <v>James Bailey</v>
          </cell>
          <cell r="S2438" t="str">
            <v>Rim Protector</v>
          </cell>
        </row>
        <row r="2439">
          <cell r="B2439" t="str">
            <v>Artis Gilmore</v>
          </cell>
          <cell r="S2439" t="str">
            <v>Rim Protector</v>
          </cell>
        </row>
        <row r="2440">
          <cell r="B2440" t="str">
            <v>Louis Orr</v>
          </cell>
          <cell r="S2440" t="str">
            <v>Post Scorer</v>
          </cell>
        </row>
        <row r="2441">
          <cell r="B2441" t="str">
            <v>Ben McDonald</v>
          </cell>
          <cell r="S2441" t="str">
            <v>Post Scorer</v>
          </cell>
        </row>
        <row r="2442">
          <cell r="B2442" t="str">
            <v>Bernard King</v>
          </cell>
          <cell r="S2442" t="str">
            <v>All Star Post Scorer</v>
          </cell>
        </row>
        <row r="2443">
          <cell r="B2443" t="str">
            <v>Michael Phelps</v>
          </cell>
          <cell r="S2443" t="str">
            <v>Ignorance</v>
          </cell>
        </row>
        <row r="2444">
          <cell r="B2444" t="str">
            <v>Clint Richardson</v>
          </cell>
          <cell r="S2444" t="str">
            <v>Sharpshooter</v>
          </cell>
        </row>
        <row r="2445">
          <cell r="B2445" t="str">
            <v>John Long</v>
          </cell>
          <cell r="S2445" t="str">
            <v>Playmaker</v>
          </cell>
        </row>
        <row r="2446">
          <cell r="B2446" t="str">
            <v>Kurt Rambis</v>
          </cell>
          <cell r="S2446" t="str">
            <v>Rim Protector</v>
          </cell>
        </row>
        <row r="2447">
          <cell r="B2447" t="str">
            <v>Vern Fleming</v>
          </cell>
          <cell r="S2447" t="str">
            <v>All Star Playmaker</v>
          </cell>
        </row>
        <row r="2448">
          <cell r="B2448" t="str">
            <v>Michael Adams</v>
          </cell>
          <cell r="S2448" t="str">
            <v>Playmaker</v>
          </cell>
        </row>
        <row r="2449">
          <cell r="B2449" t="str">
            <v>Dennis Nutt</v>
          </cell>
          <cell r="S2449" t="str">
            <v>Ignorance</v>
          </cell>
        </row>
        <row r="2450">
          <cell r="B2450" t="str">
            <v>Derek Harper</v>
          </cell>
          <cell r="S2450" t="str">
            <v>All Star Playmaker</v>
          </cell>
        </row>
        <row r="2451">
          <cell r="B2451" t="str">
            <v>Allen Leavell</v>
          </cell>
          <cell r="S2451" t="str">
            <v>Playmaker</v>
          </cell>
        </row>
        <row r="2452">
          <cell r="B2452" t="str">
            <v>Steve Harris</v>
          </cell>
          <cell r="S2452" t="str">
            <v>Post Scorer</v>
          </cell>
        </row>
        <row r="2453">
          <cell r="B2453" t="str">
            <v>David Thirdkill</v>
          </cell>
          <cell r="S2453" t="str">
            <v>Ignorance</v>
          </cell>
        </row>
        <row r="2454">
          <cell r="B2454" t="str">
            <v>Terry Teagle</v>
          </cell>
          <cell r="S2454" t="str">
            <v>Playmaker</v>
          </cell>
        </row>
        <row r="2455">
          <cell r="B2455" t="str">
            <v>Larry Krystkowiak</v>
          </cell>
          <cell r="S2455" t="str">
            <v>Post Scorer</v>
          </cell>
        </row>
        <row r="2456">
          <cell r="B2456" t="str">
            <v>Frank Johnson</v>
          </cell>
          <cell r="S2456" t="str">
            <v>Playmaker</v>
          </cell>
        </row>
        <row r="2457">
          <cell r="B2457" t="str">
            <v>Dudley Bradley</v>
          </cell>
          <cell r="S2457" t="str">
            <v>Sharpshooter</v>
          </cell>
        </row>
        <row r="2458">
          <cell r="B2458" t="str">
            <v>Dennis Rodman</v>
          </cell>
          <cell r="S2458" t="str">
            <v>Post Scorer</v>
          </cell>
        </row>
        <row r="2459">
          <cell r="B2459" t="str">
            <v>Chuck Person</v>
          </cell>
          <cell r="S2459" t="str">
            <v>All Star Post Scorer</v>
          </cell>
        </row>
        <row r="2460">
          <cell r="B2460" t="str">
            <v>Terry Cummings</v>
          </cell>
          <cell r="S2460" t="str">
            <v>All Star Post Scorer</v>
          </cell>
        </row>
        <row r="2461">
          <cell r="B2461" t="str">
            <v>Joe Dumars</v>
          </cell>
          <cell r="S2461" t="str">
            <v>Playmaker</v>
          </cell>
        </row>
        <row r="2462">
          <cell r="B2462" t="str">
            <v>Mike Brittain</v>
          </cell>
          <cell r="S2462" t="str">
            <v>Ignorance</v>
          </cell>
        </row>
        <row r="2463">
          <cell r="B2463" t="str">
            <v>Karl Malone*</v>
          </cell>
          <cell r="S2463" t="str">
            <v>All Star Post Scorer</v>
          </cell>
        </row>
        <row r="2464">
          <cell r="B2464" t="str">
            <v>Vern Fleming</v>
          </cell>
          <cell r="S2464" t="str">
            <v>All Star Playmaker</v>
          </cell>
        </row>
        <row r="2465">
          <cell r="B2465" t="str">
            <v>T.R. Dunn</v>
          </cell>
          <cell r="S2465" t="str">
            <v>Post Scorer</v>
          </cell>
        </row>
        <row r="2466">
          <cell r="B2466" t="str">
            <v>Rick Carlisle</v>
          </cell>
          <cell r="S2466" t="str">
            <v>Ignorance</v>
          </cell>
        </row>
        <row r="2467">
          <cell r="B2467" t="str">
            <v>Jim Petersen</v>
          </cell>
          <cell r="S2467" t="str">
            <v>Rim Protector</v>
          </cell>
        </row>
        <row r="2468">
          <cell r="B2468" t="str">
            <v>Brad Davis</v>
          </cell>
          <cell r="S2468" t="str">
            <v>Playmaker</v>
          </cell>
        </row>
        <row r="2469">
          <cell r="B2469" t="str">
            <v>Sedric Toney</v>
          </cell>
          <cell r="S2469" t="str">
            <v>Ignorance</v>
          </cell>
        </row>
        <row r="2470">
          <cell r="B2470" t="str">
            <v>Maurice Cheeks</v>
          </cell>
          <cell r="S2470" t="str">
            <v>All Star Playmaker</v>
          </cell>
        </row>
        <row r="2471">
          <cell r="B2471" t="str">
            <v>Jamie Waller</v>
          </cell>
          <cell r="S2471" t="str">
            <v>Ignorance</v>
          </cell>
        </row>
        <row r="2472">
          <cell r="B2472" t="str">
            <v>John Stroeder</v>
          </cell>
          <cell r="S2472" t="str">
            <v>Ignorance</v>
          </cell>
        </row>
        <row r="2473">
          <cell r="B2473" t="str">
            <v>Darrell Walker</v>
          </cell>
          <cell r="S2473" t="str">
            <v>Playmaker</v>
          </cell>
        </row>
        <row r="2474">
          <cell r="B2474" t="str">
            <v>Tellis Frank</v>
          </cell>
          <cell r="S2474" t="str">
            <v>Rim Protector</v>
          </cell>
        </row>
        <row r="2475">
          <cell r="B2475" t="str">
            <v>Jerry Reynolds</v>
          </cell>
          <cell r="S2475" t="str">
            <v>Playmaker</v>
          </cell>
        </row>
        <row r="2476">
          <cell r="B2476" t="str">
            <v>Johnny Dawkins</v>
          </cell>
          <cell r="S2476" t="str">
            <v>All Star Playmaker</v>
          </cell>
        </row>
        <row r="2477">
          <cell r="B2477" t="str">
            <v>Granville Waiters</v>
          </cell>
          <cell r="S2477" t="str">
            <v>Ignorance</v>
          </cell>
        </row>
        <row r="2478">
          <cell r="B2478" t="str">
            <v>Dudley Bradley</v>
          </cell>
          <cell r="S2478" t="str">
            <v>Playmaker</v>
          </cell>
        </row>
        <row r="2479">
          <cell r="B2479" t="str">
            <v>Horace Grant</v>
          </cell>
          <cell r="S2479" t="str">
            <v>Rim Protector</v>
          </cell>
        </row>
        <row r="2480">
          <cell r="B2480" t="str">
            <v>Steve Johnson</v>
          </cell>
          <cell r="S2480" t="str">
            <v>All Star Post Scorer</v>
          </cell>
        </row>
        <row r="2481">
          <cell r="B2481" t="str">
            <v>Bernard King</v>
          </cell>
          <cell r="S2481" t="str">
            <v>All Star Post Scorer</v>
          </cell>
        </row>
        <row r="2482">
          <cell r="B2482" t="str">
            <v>Ken Norman</v>
          </cell>
          <cell r="S2482" t="str">
            <v>Playmaker</v>
          </cell>
        </row>
        <row r="2483">
          <cell r="B2483" t="str">
            <v>Johnny Rogers</v>
          </cell>
          <cell r="S2483" t="str">
            <v>Ignorance</v>
          </cell>
        </row>
        <row r="2484">
          <cell r="B2484" t="str">
            <v>Ricky Wilson</v>
          </cell>
          <cell r="S2484" t="str">
            <v>Sharpshooter</v>
          </cell>
        </row>
        <row r="2485">
          <cell r="B2485" t="str">
            <v>Ralph Sampson</v>
          </cell>
          <cell r="S2485" t="str">
            <v>All Star Big Man</v>
          </cell>
        </row>
        <row r="2486">
          <cell r="B2486" t="str">
            <v>Ed Nealy</v>
          </cell>
          <cell r="S2486" t="str">
            <v>Ignorance</v>
          </cell>
        </row>
        <row r="2487">
          <cell r="B2487" t="str">
            <v>Danny Ainge</v>
          </cell>
          <cell r="S2487" t="str">
            <v>All Star Sharpshooter</v>
          </cell>
        </row>
        <row r="2488">
          <cell r="B2488" t="str">
            <v>Elston Turner</v>
          </cell>
          <cell r="S2488" t="str">
            <v>Ignorance</v>
          </cell>
        </row>
        <row r="2489">
          <cell r="B2489" t="str">
            <v>Roy Hinson</v>
          </cell>
          <cell r="S2489" t="str">
            <v>All Star Big Man</v>
          </cell>
        </row>
        <row r="2490">
          <cell r="B2490" t="str">
            <v>Olden Polynice</v>
          </cell>
          <cell r="S2490" t="str">
            <v>Post Scorer</v>
          </cell>
        </row>
        <row r="2491">
          <cell r="B2491" t="str">
            <v>Calvin Natt</v>
          </cell>
          <cell r="S2491" t="str">
            <v>Playmaker</v>
          </cell>
        </row>
        <row r="2492">
          <cell r="B2492" t="str">
            <v>Dale Ellis</v>
          </cell>
          <cell r="S2492" t="str">
            <v>Superstar</v>
          </cell>
        </row>
        <row r="2493">
          <cell r="B2493" t="str">
            <v>Kevin Willis</v>
          </cell>
          <cell r="S2493" t="str">
            <v>Rim Protector</v>
          </cell>
        </row>
        <row r="2494">
          <cell r="B2494" t="str">
            <v>Jerome Whitehead</v>
          </cell>
          <cell r="S2494" t="str">
            <v>Post Scorer</v>
          </cell>
        </row>
        <row r="2495">
          <cell r="B2495" t="str">
            <v>Jeff Cook</v>
          </cell>
          <cell r="S2495" t="str">
            <v>Post Scorer</v>
          </cell>
        </row>
        <row r="2496">
          <cell r="B2496" t="str">
            <v>Adrian Dantley</v>
          </cell>
          <cell r="S2496" t="str">
            <v>All Star Post Scorer</v>
          </cell>
        </row>
        <row r="2497">
          <cell r="B2497" t="str">
            <v>Herb Williams</v>
          </cell>
          <cell r="S2497" t="str">
            <v>Rim Protector</v>
          </cell>
        </row>
        <row r="2498">
          <cell r="B2498" t="str">
            <v>Melvin Turpin</v>
          </cell>
          <cell r="S2498" t="str">
            <v>Post Scorer</v>
          </cell>
        </row>
        <row r="2499">
          <cell r="B2499" t="str">
            <v>Tim McCormick</v>
          </cell>
          <cell r="S2499" t="str">
            <v>All Star Post Scorer</v>
          </cell>
        </row>
        <row r="2500">
          <cell r="B2500" t="str">
            <v>Charles Barkley</v>
          </cell>
          <cell r="S2500" t="str">
            <v>Superstar</v>
          </cell>
        </row>
        <row r="2501">
          <cell r="B2501" t="str">
            <v>Danny Vranes</v>
          </cell>
          <cell r="S2501" t="str">
            <v>Post Scorer</v>
          </cell>
        </row>
        <row r="2502">
          <cell r="B2502" t="str">
            <v>Pace Mannion</v>
          </cell>
          <cell r="S2502" t="str">
            <v>Ignorance</v>
          </cell>
        </row>
        <row r="2503">
          <cell r="B2503" t="str">
            <v>Lancaster Gordon</v>
          </cell>
          <cell r="S2503" t="str">
            <v>Ignorance</v>
          </cell>
        </row>
        <row r="2504">
          <cell r="B2504" t="str">
            <v>Kiki Vandeweghe</v>
          </cell>
          <cell r="S2504" t="str">
            <v>All Star Post Scorer</v>
          </cell>
        </row>
        <row r="2505">
          <cell r="B2505" t="str">
            <v>Fat Lever</v>
          </cell>
          <cell r="S2505" t="str">
            <v>All Star Playmaker</v>
          </cell>
        </row>
        <row r="2506">
          <cell r="B2506" t="str">
            <v>Cliff Levingston</v>
          </cell>
          <cell r="S2506" t="str">
            <v>Rim Protector</v>
          </cell>
        </row>
        <row r="2507">
          <cell r="B2507" t="str">
            <v>John Stockton*</v>
          </cell>
          <cell r="S2507" t="str">
            <v>All Star Playmaker</v>
          </cell>
        </row>
        <row r="2508">
          <cell r="B2508" t="str">
            <v>Kevin McHale</v>
          </cell>
          <cell r="S2508" t="str">
            <v>All Star Big Man</v>
          </cell>
        </row>
        <row r="2509">
          <cell r="B2509" t="str">
            <v>Mike O'Koren</v>
          </cell>
          <cell r="S2509" t="str">
            <v>Ignorance</v>
          </cell>
        </row>
        <row r="2510">
          <cell r="B2510" t="str">
            <v>Jon Koncak</v>
          </cell>
          <cell r="S2510" t="str">
            <v>Rim Protector</v>
          </cell>
        </row>
        <row r="2511">
          <cell r="B2511" t="str">
            <v>Robert Reid</v>
          </cell>
          <cell r="S2511" t="str">
            <v>Post Scorer</v>
          </cell>
        </row>
        <row r="2512">
          <cell r="B2512" t="str">
            <v>Tony White</v>
          </cell>
          <cell r="S2512" t="str">
            <v>Ignorance</v>
          </cell>
        </row>
        <row r="2513">
          <cell r="B2513" t="str">
            <v>Ben Coleman</v>
          </cell>
          <cell r="S2513" t="str">
            <v>Rim Protector</v>
          </cell>
        </row>
        <row r="2514">
          <cell r="B2514" t="str">
            <v>Chris Welp</v>
          </cell>
          <cell r="S2514" t="str">
            <v>Post Scorer</v>
          </cell>
        </row>
        <row r="2515">
          <cell r="B2515" t="str">
            <v>Muggsy Bogues</v>
          </cell>
          <cell r="S2515" t="str">
            <v>Playmaker</v>
          </cell>
        </row>
        <row r="2516">
          <cell r="B2516" t="str">
            <v>Jerry Sichting</v>
          </cell>
          <cell r="S2516" t="str">
            <v>Ignorance</v>
          </cell>
        </row>
        <row r="2517">
          <cell r="B2517" t="str">
            <v>Dave Corzine</v>
          </cell>
          <cell r="S2517" t="str">
            <v>Rim Protector</v>
          </cell>
        </row>
        <row r="2518">
          <cell r="B2518" t="str">
            <v>Michael Cage</v>
          </cell>
          <cell r="S2518" t="str">
            <v>All Star Post Scorer</v>
          </cell>
        </row>
        <row r="2519">
          <cell r="B2519" t="str">
            <v>Spud Webb</v>
          </cell>
          <cell r="S2519" t="str">
            <v>Playmaker</v>
          </cell>
        </row>
        <row r="2520">
          <cell r="B2520" t="str">
            <v>James Worthy</v>
          </cell>
          <cell r="S2520" t="str">
            <v>All Star Post Scorer</v>
          </cell>
        </row>
        <row r="2521">
          <cell r="B2521" t="str">
            <v>Billy Donovan</v>
          </cell>
          <cell r="S2521" t="str">
            <v>Ignorance</v>
          </cell>
        </row>
        <row r="2522">
          <cell r="B2522" t="str">
            <v>Thurl Bailey</v>
          </cell>
          <cell r="S2522" t="str">
            <v>All Star Big Man</v>
          </cell>
        </row>
        <row r="2523">
          <cell r="B2523" t="str">
            <v>John Long</v>
          </cell>
          <cell r="S2523" t="str">
            <v>Playmaker</v>
          </cell>
        </row>
        <row r="2524">
          <cell r="B2524" t="str">
            <v>Joe Wolf</v>
          </cell>
          <cell r="S2524" t="str">
            <v>Playmaker</v>
          </cell>
        </row>
        <row r="2525">
          <cell r="B2525" t="str">
            <v>James Edwards</v>
          </cell>
          <cell r="S2525" t="str">
            <v>Rim Protector</v>
          </cell>
        </row>
        <row r="2526">
          <cell r="B2526" t="str">
            <v>Albert King</v>
          </cell>
          <cell r="S2526" t="str">
            <v>Post Scorer</v>
          </cell>
        </row>
        <row r="2527">
          <cell r="B2527" t="str">
            <v>Jeff Lamp</v>
          </cell>
          <cell r="S2527" t="str">
            <v>Ignorance</v>
          </cell>
        </row>
        <row r="2528">
          <cell r="B2528" t="str">
            <v>Kevin Williams</v>
          </cell>
          <cell r="S2528" t="str">
            <v>Post Scorer</v>
          </cell>
        </row>
        <row r="2529">
          <cell r="B2529" t="str">
            <v>Mike Evans</v>
          </cell>
          <cell r="S2529" t="str">
            <v>Sharpshooter</v>
          </cell>
        </row>
        <row r="2530">
          <cell r="B2530" t="str">
            <v>Larry Nance</v>
          </cell>
          <cell r="S2530" t="str">
            <v>All Star Big Man</v>
          </cell>
        </row>
        <row r="2531">
          <cell r="B2531" t="str">
            <v>Kurt Rambis</v>
          </cell>
          <cell r="S2531" t="str">
            <v>Post Scorer</v>
          </cell>
        </row>
        <row r="2532">
          <cell r="B2532" t="str">
            <v>Walter Berry</v>
          </cell>
          <cell r="S2532" t="str">
            <v>All Star Post Scorer</v>
          </cell>
        </row>
        <row r="2533">
          <cell r="B2533" t="str">
            <v>Mychal Thompson</v>
          </cell>
          <cell r="S2533" t="str">
            <v>Rim Protector</v>
          </cell>
        </row>
        <row r="2534">
          <cell r="B2534" t="str">
            <v>Chris Washburn</v>
          </cell>
          <cell r="S2534" t="str">
            <v>Ignorance</v>
          </cell>
        </row>
        <row r="2535">
          <cell r="B2535" t="str">
            <v>Charles Jones</v>
          </cell>
          <cell r="S2535" t="str">
            <v>Rim Protector</v>
          </cell>
        </row>
        <row r="2536">
          <cell r="B2536" t="str">
            <v>Greg Dreiling</v>
          </cell>
          <cell r="S2536" t="str">
            <v>Ignorance</v>
          </cell>
        </row>
        <row r="2537">
          <cell r="B2537" t="str">
            <v>Scott Skiles</v>
          </cell>
          <cell r="S2537" t="str">
            <v>Sharpshooter</v>
          </cell>
        </row>
        <row r="2538">
          <cell r="B2538" t="str">
            <v>Vincent Askew</v>
          </cell>
          <cell r="S2538" t="str">
            <v>Ignorance</v>
          </cell>
        </row>
        <row r="2539">
          <cell r="B2539" t="str">
            <v>Brian Rowsom</v>
          </cell>
          <cell r="S2539" t="str">
            <v>Ignorance</v>
          </cell>
        </row>
        <row r="2540">
          <cell r="B2540" t="str">
            <v>Sidney Moncrief</v>
          </cell>
          <cell r="S2540" t="str">
            <v>Playmaker</v>
          </cell>
        </row>
        <row r="2541">
          <cell r="B2541" t="str">
            <v>Reggie Williams</v>
          </cell>
          <cell r="S2541" t="str">
            <v>Playmaker</v>
          </cell>
        </row>
        <row r="2542">
          <cell r="B2542" t="str">
            <v>Russ Schoene</v>
          </cell>
          <cell r="S2542" t="str">
            <v>Post Scorer</v>
          </cell>
        </row>
        <row r="2543">
          <cell r="B2543" t="str">
            <v>Joe Dumars</v>
          </cell>
          <cell r="S2543" t="str">
            <v>Playmaker</v>
          </cell>
        </row>
        <row r="2544">
          <cell r="B2544" t="str">
            <v>Mark Acres</v>
          </cell>
          <cell r="S2544" t="str">
            <v>Post Scorer</v>
          </cell>
        </row>
        <row r="2545">
          <cell r="B2545" t="str">
            <v>Tom Chambers</v>
          </cell>
          <cell r="S2545" t="str">
            <v>All Star Post Scorer</v>
          </cell>
        </row>
        <row r="2546">
          <cell r="B2546" t="str">
            <v>Steve Stipanovich</v>
          </cell>
          <cell r="S2546" t="str">
            <v>All Star Post Scorer</v>
          </cell>
        </row>
        <row r="2547">
          <cell r="B2547" t="str">
            <v>Lester Conner</v>
          </cell>
          <cell r="S2547" t="str">
            <v>Ignorance</v>
          </cell>
        </row>
        <row r="2548">
          <cell r="B2548" t="str">
            <v>Jay Vincent</v>
          </cell>
          <cell r="S2548" t="str">
            <v>All Star Post Scorer</v>
          </cell>
        </row>
        <row r="2549">
          <cell r="B2549" t="str">
            <v>Mike Mitchell</v>
          </cell>
          <cell r="S2549" t="str">
            <v>Playmaker</v>
          </cell>
        </row>
        <row r="2550">
          <cell r="B2550" t="str">
            <v>Antoine Carr</v>
          </cell>
          <cell r="S2550" t="str">
            <v>Rim Protector</v>
          </cell>
        </row>
        <row r="2551">
          <cell r="B2551" t="str">
            <v>Chris Mullin</v>
          </cell>
          <cell r="S2551" t="str">
            <v>Superstar</v>
          </cell>
        </row>
        <row r="2552">
          <cell r="B2552" t="str">
            <v>John Battle</v>
          </cell>
          <cell r="S2552" t="str">
            <v>Playmaker</v>
          </cell>
        </row>
        <row r="2553">
          <cell r="B2553" t="str">
            <v>Cliff Robinson</v>
          </cell>
          <cell r="S2553" t="str">
            <v>All Star Post Scorer</v>
          </cell>
        </row>
        <row r="2554">
          <cell r="B2554" t="str">
            <v>Eddie Johnson</v>
          </cell>
          <cell r="S2554" t="str">
            <v>All Star Post Scorer</v>
          </cell>
        </row>
        <row r="2555">
          <cell r="B2555" t="str">
            <v>Winston Crite</v>
          </cell>
          <cell r="S2555" t="str">
            <v>Ignorance</v>
          </cell>
        </row>
        <row r="2556">
          <cell r="B2556" t="str">
            <v>Dennis Hopson</v>
          </cell>
          <cell r="S2556" t="str">
            <v>Playmaker</v>
          </cell>
        </row>
        <row r="2557">
          <cell r="B2557" t="str">
            <v>Otis Smith</v>
          </cell>
          <cell r="S2557" t="str">
            <v>Playmaker</v>
          </cell>
        </row>
        <row r="2558">
          <cell r="B2558" t="str">
            <v>Uwe Blab</v>
          </cell>
          <cell r="S2558" t="str">
            <v>Ignorance</v>
          </cell>
        </row>
        <row r="2559">
          <cell r="B2559" t="str">
            <v>Otis Thorpe</v>
          </cell>
          <cell r="S2559" t="str">
            <v>All Star Post Scorer</v>
          </cell>
        </row>
        <row r="2560">
          <cell r="B2560" t="str">
            <v>Marc Iavaroni</v>
          </cell>
          <cell r="S2560" t="str">
            <v>Post Scorer</v>
          </cell>
        </row>
        <row r="2561">
          <cell r="B2561" t="str">
            <v>Norris Coleman</v>
          </cell>
          <cell r="S2561" t="str">
            <v>Post Scorer</v>
          </cell>
        </row>
        <row r="2562">
          <cell r="B2562" t="str">
            <v>Terry Cummings</v>
          </cell>
          <cell r="S2562" t="str">
            <v>All Star Post Scorer</v>
          </cell>
        </row>
        <row r="2563">
          <cell r="B2563" t="str">
            <v>Dirk Minniefield</v>
          </cell>
          <cell r="S2563" t="str">
            <v>Sharpshooter</v>
          </cell>
        </row>
        <row r="2564">
          <cell r="B2564" t="str">
            <v>Phil Hubbard</v>
          </cell>
          <cell r="S2564" t="str">
            <v>Playmaker</v>
          </cell>
        </row>
        <row r="2565">
          <cell r="B2565" t="str">
            <v>Karl Malone*</v>
          </cell>
          <cell r="S2565" t="str">
            <v>Superstar</v>
          </cell>
        </row>
        <row r="2566">
          <cell r="B2566" t="str">
            <v>Alex English</v>
          </cell>
          <cell r="S2566" t="str">
            <v>Superstar</v>
          </cell>
        </row>
        <row r="2567">
          <cell r="B2567" t="str">
            <v>Kevin Henderson</v>
          </cell>
          <cell r="S2567" t="str">
            <v>Ignorance</v>
          </cell>
        </row>
        <row r="2568">
          <cell r="B2568" t="str">
            <v>Chris McNealy</v>
          </cell>
          <cell r="S2568" t="str">
            <v>Post Scorer</v>
          </cell>
        </row>
        <row r="2569">
          <cell r="B2569" t="str">
            <v>Danny Young</v>
          </cell>
          <cell r="S2569" t="str">
            <v>Ignorance</v>
          </cell>
        </row>
        <row r="2570">
          <cell r="B2570" t="str">
            <v>Mike Brown</v>
          </cell>
          <cell r="S2570" t="str">
            <v>Post Scorer</v>
          </cell>
        </row>
        <row r="2571">
          <cell r="B2571" t="str">
            <v>Derek Harper</v>
          </cell>
          <cell r="S2571" t="str">
            <v>All Star Playmaker</v>
          </cell>
        </row>
        <row r="2572">
          <cell r="B2572" t="str">
            <v>Bill Cartwright</v>
          </cell>
          <cell r="S2572" t="str">
            <v>Rim Protector</v>
          </cell>
        </row>
        <row r="2573">
          <cell r="B2573" t="str">
            <v>Scottie Pippen</v>
          </cell>
          <cell r="S2573" t="str">
            <v>Playmaker</v>
          </cell>
        </row>
        <row r="2574">
          <cell r="B2574" t="str">
            <v>Sam Vincent</v>
          </cell>
          <cell r="S2574" t="str">
            <v>Playmaker</v>
          </cell>
        </row>
        <row r="2575">
          <cell r="B2575" t="str">
            <v>Eddie Hughes</v>
          </cell>
          <cell r="S2575" t="str">
            <v>Ignorance</v>
          </cell>
        </row>
        <row r="2576">
          <cell r="B2576" t="str">
            <v>Benoit Benjamin</v>
          </cell>
          <cell r="S2576" t="str">
            <v>All Star Big Man</v>
          </cell>
        </row>
        <row r="2577">
          <cell r="B2577" t="str">
            <v>Bob Hansen</v>
          </cell>
          <cell r="S2577" t="str">
            <v>Playmaker</v>
          </cell>
        </row>
        <row r="2578">
          <cell r="B2578" t="str">
            <v>Adrian Branch</v>
          </cell>
          <cell r="S2578" t="str">
            <v>Post Scorer</v>
          </cell>
        </row>
        <row r="2579">
          <cell r="B2579" t="str">
            <v>Caldwell Jones</v>
          </cell>
          <cell r="S2579" t="str">
            <v>Rim Protector</v>
          </cell>
        </row>
        <row r="2580">
          <cell r="B2580" t="str">
            <v>Michael Jackson</v>
          </cell>
          <cell r="S2580" t="str">
            <v>Ignorance</v>
          </cell>
        </row>
        <row r="2581">
          <cell r="B2581" t="str">
            <v>Darrell Griffith</v>
          </cell>
          <cell r="S2581" t="str">
            <v>Playmaker</v>
          </cell>
        </row>
        <row r="2582">
          <cell r="B2582" t="str">
            <v>Kenny Smith</v>
          </cell>
          <cell r="S2582" t="str">
            <v>All Star Playmaker</v>
          </cell>
        </row>
        <row r="2583">
          <cell r="B2583" t="str">
            <v>Sedale Threatt</v>
          </cell>
          <cell r="S2583" t="str">
            <v>Sharpshooter</v>
          </cell>
        </row>
        <row r="2584">
          <cell r="B2584" t="str">
            <v>Michael Adams</v>
          </cell>
          <cell r="S2584" t="str">
            <v>All Star Playmaker</v>
          </cell>
        </row>
        <row r="2585">
          <cell r="B2585" t="str">
            <v>Sam Perkins</v>
          </cell>
          <cell r="S2585" t="str">
            <v>All Star Post Scorer</v>
          </cell>
        </row>
        <row r="2586">
          <cell r="B2586" t="str">
            <v>Scott Roth</v>
          </cell>
          <cell r="S2586" t="str">
            <v>Ignorance</v>
          </cell>
        </row>
        <row r="2587">
          <cell r="B2587" t="str">
            <v>Kevin McKenna</v>
          </cell>
          <cell r="S2587" t="str">
            <v>Sharpshooter</v>
          </cell>
        </row>
        <row r="2588">
          <cell r="B2588" t="str">
            <v>Bill Wennington</v>
          </cell>
          <cell r="S2588" t="str">
            <v>Ignorance</v>
          </cell>
        </row>
        <row r="2589">
          <cell r="B2589" t="str">
            <v>Manute Bol</v>
          </cell>
          <cell r="S2589" t="str">
            <v>Rim Protector</v>
          </cell>
        </row>
        <row r="2590">
          <cell r="B2590" t="str">
            <v>Orlando Woolridge</v>
          </cell>
          <cell r="S2590" t="str">
            <v>All Star Post Scorer</v>
          </cell>
        </row>
        <row r="2591">
          <cell r="B2591" t="str">
            <v>Larry Krystkowiak</v>
          </cell>
          <cell r="S2591" t="str">
            <v>Post Scorer</v>
          </cell>
        </row>
        <row r="2592">
          <cell r="B2592" t="str">
            <v>Hot Rod</v>
          </cell>
          <cell r="S2592" t="str">
            <v>Rim Protector</v>
          </cell>
        </row>
        <row r="2593">
          <cell r="B2593" t="str">
            <v>James Donaldson</v>
          </cell>
          <cell r="S2593" t="str">
            <v>Rim Protector</v>
          </cell>
        </row>
        <row r="2594">
          <cell r="B2594" t="str">
            <v>Eric White</v>
          </cell>
          <cell r="S2594" t="str">
            <v>Post Scorer</v>
          </cell>
        </row>
        <row r="2595">
          <cell r="B2595" t="str">
            <v>William Bedford</v>
          </cell>
          <cell r="S2595" t="str">
            <v>Ignorance</v>
          </cell>
        </row>
        <row r="2596">
          <cell r="B2596" t="str">
            <v>Mark West</v>
          </cell>
          <cell r="S2596" t="str">
            <v>Rim Protector</v>
          </cell>
        </row>
        <row r="2597">
          <cell r="B2597" t="str">
            <v>John Paxson</v>
          </cell>
          <cell r="S2597" t="str">
            <v>Sharpshooter</v>
          </cell>
        </row>
        <row r="2598">
          <cell r="B2598" t="str">
            <v>Petur Gudmundsson</v>
          </cell>
          <cell r="S2598" t="str">
            <v>Rim Protector</v>
          </cell>
        </row>
        <row r="2599">
          <cell r="B2599" t="str">
            <v>Xavier McDaniel</v>
          </cell>
          <cell r="S2599" t="str">
            <v>All Star Post Scorer</v>
          </cell>
        </row>
        <row r="2600">
          <cell r="B2600" t="str">
            <v>Bart Kofoed</v>
          </cell>
          <cell r="S2600" t="str">
            <v>Ignorance</v>
          </cell>
        </row>
        <row r="2601">
          <cell r="B2601" t="str">
            <v>Jay Murphy</v>
          </cell>
          <cell r="S2601" t="str">
            <v>Ignorance</v>
          </cell>
        </row>
        <row r="2602">
          <cell r="B2602" t="str">
            <v>Steve Burtt</v>
          </cell>
          <cell r="S2602" t="str">
            <v>Playmaker</v>
          </cell>
        </row>
        <row r="2603">
          <cell r="B2603" t="str">
            <v>Jay Humphries</v>
          </cell>
          <cell r="S2603" t="str">
            <v>Playmaker</v>
          </cell>
        </row>
        <row r="2604">
          <cell r="B2604" t="str">
            <v>Kevin Duckworth</v>
          </cell>
          <cell r="S2604" t="str">
            <v>All Star Post Scorer</v>
          </cell>
        </row>
        <row r="2605">
          <cell r="B2605" t="str">
            <v>Mark Aguirre</v>
          </cell>
          <cell r="S2605" t="str">
            <v>Superstar</v>
          </cell>
        </row>
        <row r="2606">
          <cell r="B2606" t="str">
            <v>Johnny Newman</v>
          </cell>
          <cell r="S2606" t="str">
            <v>Playmaker</v>
          </cell>
        </row>
        <row r="2607">
          <cell r="B2607" t="str">
            <v>Michael Brooks</v>
          </cell>
          <cell r="S2607" t="str">
            <v>Ignorance</v>
          </cell>
        </row>
        <row r="2608">
          <cell r="B2608" t="str">
            <v>John Lucas</v>
          </cell>
          <cell r="S2608" t="str">
            <v>Playmaker</v>
          </cell>
        </row>
        <row r="2609">
          <cell r="B2609" t="str">
            <v>Moses Malone</v>
          </cell>
          <cell r="S2609" t="str">
            <v>All Star Big Man</v>
          </cell>
        </row>
        <row r="2610">
          <cell r="B2610" t="str">
            <v>Franklin Edwards</v>
          </cell>
          <cell r="S2610" t="str">
            <v>Playmaker</v>
          </cell>
        </row>
        <row r="2611">
          <cell r="B2611" t="str">
            <v>Robert Parish</v>
          </cell>
          <cell r="S2611" t="str">
            <v>All Star Post Scorer</v>
          </cell>
        </row>
        <row r="2612">
          <cell r="B2612" t="str">
            <v>Mike Gminski</v>
          </cell>
          <cell r="S2612" t="str">
            <v>All Star Big Man</v>
          </cell>
        </row>
        <row r="2613">
          <cell r="B2613" t="str">
            <v>Michael Jordan</v>
          </cell>
          <cell r="S2613" t="str">
            <v>Superstar</v>
          </cell>
        </row>
        <row r="2614">
          <cell r="B2614" t="str">
            <v>Paul Mokeski</v>
          </cell>
          <cell r="S2614" t="str">
            <v>Post Scorer</v>
          </cell>
        </row>
        <row r="2615">
          <cell r="B2615" t="str">
            <v>Rory Sparrow</v>
          </cell>
          <cell r="S2615" t="str">
            <v>Sharpshooter</v>
          </cell>
        </row>
        <row r="2616">
          <cell r="B2616" t="str">
            <v>Gerald Wilkins</v>
          </cell>
          <cell r="S2616" t="str">
            <v>All Star Post Scorer</v>
          </cell>
        </row>
        <row r="2617">
          <cell r="B2617" t="str">
            <v>World B.</v>
          </cell>
          <cell r="S2617" t="str">
            <v>Ignorance</v>
          </cell>
        </row>
        <row r="2618">
          <cell r="B2618" t="str">
            <v>Martin Nessley</v>
          </cell>
          <cell r="S2618" t="str">
            <v>Ignorance</v>
          </cell>
        </row>
        <row r="2619">
          <cell r="B2619" t="str">
            <v>Louis Orr</v>
          </cell>
          <cell r="S2619" t="str">
            <v>Ignorance</v>
          </cell>
        </row>
        <row r="2620">
          <cell r="B2620" t="str">
            <v>Joe Kleine</v>
          </cell>
          <cell r="S2620" t="str">
            <v>Rim Protector</v>
          </cell>
        </row>
        <row r="2621">
          <cell r="B2621" t="str">
            <v>Andre Moore</v>
          </cell>
          <cell r="S2621" t="str">
            <v>Ignorance</v>
          </cell>
        </row>
        <row r="2622">
          <cell r="B2622" t="str">
            <v>David Wingate</v>
          </cell>
          <cell r="S2622" t="str">
            <v>Playmaker</v>
          </cell>
        </row>
        <row r="2623">
          <cell r="B2623" t="str">
            <v>Phil Zevenbergen</v>
          </cell>
          <cell r="S2623" t="str">
            <v>Ignorance</v>
          </cell>
        </row>
        <row r="2624">
          <cell r="B2624" t="str">
            <v>Wayne Cooper</v>
          </cell>
          <cell r="S2624" t="str">
            <v>Rim Protector</v>
          </cell>
        </row>
        <row r="2625">
          <cell r="B2625" t="str">
            <v>Dallas Comegys</v>
          </cell>
          <cell r="S2625" t="str">
            <v>Post Scorer</v>
          </cell>
        </row>
        <row r="2626">
          <cell r="B2626" t="str">
            <v>Reggie Theus</v>
          </cell>
          <cell r="S2626" t="str">
            <v>Superstar</v>
          </cell>
        </row>
        <row r="2627">
          <cell r="B2627" t="str">
            <v>Otis Birdsong</v>
          </cell>
          <cell r="S2627" t="str">
            <v>Playmaker</v>
          </cell>
        </row>
        <row r="2628">
          <cell r="B2628" t="str">
            <v>Danny Schayes</v>
          </cell>
          <cell r="S2628" t="str">
            <v>All Star Post Scorer</v>
          </cell>
        </row>
        <row r="2629">
          <cell r="B2629" t="str">
            <v>Reggie Lewis</v>
          </cell>
          <cell r="S2629" t="str">
            <v>Ignorance</v>
          </cell>
        </row>
        <row r="2630">
          <cell r="B2630" t="str">
            <v>Tree Rollins</v>
          </cell>
          <cell r="S2630" t="str">
            <v>Rim Protector</v>
          </cell>
        </row>
        <row r="2631">
          <cell r="B2631" t="str">
            <v>Doc Rivers</v>
          </cell>
          <cell r="S2631" t="str">
            <v>All Star Playmaker</v>
          </cell>
        </row>
        <row r="2632">
          <cell r="B2632" t="str">
            <v>Ed Pinckney</v>
          </cell>
          <cell r="S2632" t="str">
            <v>Post Scorer</v>
          </cell>
        </row>
        <row r="2633">
          <cell r="B2633" t="str">
            <v>Darren Daye</v>
          </cell>
          <cell r="S2633" t="str">
            <v>Post Scorer</v>
          </cell>
        </row>
        <row r="2634">
          <cell r="B2634" t="str">
            <v>Greg Kite</v>
          </cell>
          <cell r="S2634" t="str">
            <v>Rim Protector</v>
          </cell>
        </row>
        <row r="2635">
          <cell r="B2635" t="str">
            <v>Chris Dudley</v>
          </cell>
          <cell r="S2635" t="str">
            <v>Ignorance</v>
          </cell>
        </row>
        <row r="2636">
          <cell r="B2636" t="str">
            <v>Jim Farmer</v>
          </cell>
          <cell r="S2636" t="str">
            <v>Ignorance</v>
          </cell>
        </row>
        <row r="2637">
          <cell r="B2637" t="str">
            <v>Terry Porter</v>
          </cell>
          <cell r="S2637" t="str">
            <v>All Star Playmaker</v>
          </cell>
        </row>
        <row r="2638">
          <cell r="B2638" t="str">
            <v>Earl Cureton</v>
          </cell>
          <cell r="S2638" t="str">
            <v>Post Scorer</v>
          </cell>
        </row>
        <row r="2639">
          <cell r="B2639" t="str">
            <v>Rick Mahorn</v>
          </cell>
          <cell r="S2639" t="str">
            <v>Rim Protector</v>
          </cell>
        </row>
        <row r="2640">
          <cell r="B2640" t="str">
            <v>Kevin Johnson</v>
          </cell>
          <cell r="S2640" t="str">
            <v>Playmaker</v>
          </cell>
        </row>
        <row r="2641">
          <cell r="B2641" t="str">
            <v>Andrew Toney</v>
          </cell>
          <cell r="S2641" t="str">
            <v>Sharpshooter</v>
          </cell>
        </row>
        <row r="2642">
          <cell r="B2642" t="str">
            <v>Bill Laimbeer</v>
          </cell>
          <cell r="S2642" t="str">
            <v>All Star Post Scorer</v>
          </cell>
        </row>
        <row r="2643">
          <cell r="B2643" t="str">
            <v>Roy Tarpley</v>
          </cell>
          <cell r="S2643" t="str">
            <v>All Star Post Scorer</v>
          </cell>
        </row>
        <row r="2644">
          <cell r="B2644" t="str">
            <v>Sleepy Floyd</v>
          </cell>
          <cell r="S2644" t="str">
            <v>All Star Playmaker</v>
          </cell>
        </row>
        <row r="2645">
          <cell r="B2645" t="str">
            <v>James Bailey</v>
          </cell>
          <cell r="S2645" t="str">
            <v>Post Scorer</v>
          </cell>
        </row>
        <row r="2646">
          <cell r="B2646" t="str">
            <v>Greg Anderson</v>
          </cell>
          <cell r="S2646" t="str">
            <v>Rim Protector</v>
          </cell>
        </row>
        <row r="2647">
          <cell r="B2647" t="str">
            <v>Jim Paxson</v>
          </cell>
          <cell r="S2647" t="str">
            <v>Sharpshooter</v>
          </cell>
        </row>
        <row r="2648">
          <cell r="B2648" t="str">
            <v>Maurice Lucas</v>
          </cell>
          <cell r="S2648" t="str">
            <v>Post Scorer</v>
          </cell>
        </row>
        <row r="2649">
          <cell r="B2649" t="str">
            <v>Kent Benson</v>
          </cell>
          <cell r="S2649" t="str">
            <v>Ignorance</v>
          </cell>
        </row>
        <row r="2650">
          <cell r="B2650" t="str">
            <v>Tony Campbell</v>
          </cell>
          <cell r="S2650" t="str">
            <v>Playmaker</v>
          </cell>
        </row>
        <row r="2651">
          <cell r="B2651" t="str">
            <v>John Bagley</v>
          </cell>
          <cell r="S2651" t="str">
            <v>All Star Playmaker</v>
          </cell>
        </row>
        <row r="2652">
          <cell r="B2652" t="str">
            <v>Mike Woodson</v>
          </cell>
          <cell r="S2652" t="str">
            <v>All Star Post Scorer</v>
          </cell>
        </row>
        <row r="2653">
          <cell r="B2653" t="str">
            <v>Clinton Wheeler</v>
          </cell>
          <cell r="S2653" t="str">
            <v>Ignorance</v>
          </cell>
        </row>
        <row r="2654">
          <cell r="B2654" t="str">
            <v>Frank Brickowski</v>
          </cell>
          <cell r="S2654" t="str">
            <v>All Star Post Scorer</v>
          </cell>
        </row>
        <row r="2655">
          <cell r="B2655" t="str">
            <v>Vinnie Johnson</v>
          </cell>
          <cell r="S2655" t="str">
            <v>Playmaker</v>
          </cell>
        </row>
        <row r="2656">
          <cell r="B2656" t="str">
            <v>Kermit Washington</v>
          </cell>
          <cell r="S2656" t="str">
            <v>Post Scorer</v>
          </cell>
        </row>
        <row r="2657">
          <cell r="B2657" t="str">
            <v>Kareem Abdul-Jabbar</v>
          </cell>
          <cell r="S2657" t="str">
            <v>All Star Post Scorer</v>
          </cell>
        </row>
        <row r="2658">
          <cell r="B2658" t="str">
            <v>Wes Matthews</v>
          </cell>
          <cell r="S2658" t="str">
            <v>Sharpshooter</v>
          </cell>
        </row>
        <row r="2659">
          <cell r="B2659" t="str">
            <v>Chris Engler</v>
          </cell>
          <cell r="S2659" t="str">
            <v>Ignorance</v>
          </cell>
        </row>
        <row r="2660">
          <cell r="B2660" t="str">
            <v>Magic Johnson</v>
          </cell>
          <cell r="S2660" t="str">
            <v>All Star Playmaker</v>
          </cell>
        </row>
        <row r="2661">
          <cell r="B2661" t="str">
            <v>Ralph Lewis</v>
          </cell>
          <cell r="S2661" t="str">
            <v>Ignorance</v>
          </cell>
        </row>
        <row r="2662">
          <cell r="B2662" t="str">
            <v>Bill Martin</v>
          </cell>
          <cell r="S2662" t="str">
            <v>Post Scorer</v>
          </cell>
        </row>
        <row r="2663">
          <cell r="B2663" t="str">
            <v>Andre Turner</v>
          </cell>
          <cell r="S2663" t="str">
            <v>Ignorance</v>
          </cell>
        </row>
        <row r="2664">
          <cell r="B2664" t="str">
            <v>Purvis Short</v>
          </cell>
          <cell r="S2664" t="str">
            <v>Playmaker</v>
          </cell>
        </row>
        <row r="2665">
          <cell r="B2665" t="str">
            <v>Quintin Dailey</v>
          </cell>
          <cell r="S2665" t="str">
            <v>Playmaker</v>
          </cell>
        </row>
        <row r="2666">
          <cell r="B2666" t="str">
            <v>Dave Henderson</v>
          </cell>
          <cell r="S2666" t="str">
            <v>Post Scorer</v>
          </cell>
        </row>
        <row r="2667">
          <cell r="B2667" t="str">
            <v>Ennis Whatley</v>
          </cell>
          <cell r="S2667" t="str">
            <v>Ignorance</v>
          </cell>
        </row>
        <row r="2668">
          <cell r="B2668" t="str">
            <v>Paul Pressey</v>
          </cell>
          <cell r="S2668" t="str">
            <v>All Star Playmaker</v>
          </cell>
        </row>
        <row r="2669">
          <cell r="B2669" t="str">
            <v>Scott Hastings</v>
          </cell>
          <cell r="S2669" t="str">
            <v>Ignorance</v>
          </cell>
        </row>
        <row r="2670">
          <cell r="B2670" t="str">
            <v>Dennis Johnson</v>
          </cell>
          <cell r="S2670" t="str">
            <v>All Star Playmaker</v>
          </cell>
        </row>
        <row r="2671">
          <cell r="B2671" t="str">
            <v>Fred Roberts</v>
          </cell>
          <cell r="S2671" t="str">
            <v>Post Scorer</v>
          </cell>
        </row>
        <row r="2672">
          <cell r="B2672" t="str">
            <v>Conner Henry</v>
          </cell>
          <cell r="S2672" t="str">
            <v>Ignorance</v>
          </cell>
        </row>
        <row r="2673">
          <cell r="B2673" t="str">
            <v>Dave Hoppen</v>
          </cell>
          <cell r="S2673" t="str">
            <v>Post Scorer</v>
          </cell>
        </row>
        <row r="2674">
          <cell r="B2674" t="str">
            <v>Allen Leavell</v>
          </cell>
          <cell r="S2674" t="str">
            <v>Playmaker</v>
          </cell>
        </row>
        <row r="2675">
          <cell r="B2675" t="str">
            <v>Patrick Ewing</v>
          </cell>
          <cell r="S2675" t="str">
            <v>All Star Big Man</v>
          </cell>
        </row>
        <row r="2676">
          <cell r="B2676" t="str">
            <v>Byron Scott</v>
          </cell>
          <cell r="S2676" t="str">
            <v>Superstar</v>
          </cell>
        </row>
        <row r="2677">
          <cell r="B2677" t="str">
            <v>Derrick McKey</v>
          </cell>
          <cell r="S2677" t="str">
            <v>Rim Protector</v>
          </cell>
        </row>
        <row r="2678">
          <cell r="B2678" t="str">
            <v>Terry Teagle</v>
          </cell>
          <cell r="S2678" t="str">
            <v>Playmaker</v>
          </cell>
        </row>
        <row r="2679">
          <cell r="B2679" t="str">
            <v>Dell Curry</v>
          </cell>
          <cell r="S2679" t="str">
            <v>Playmaker</v>
          </cell>
        </row>
        <row r="2680">
          <cell r="B2680" t="str">
            <v>Craig Hodges</v>
          </cell>
          <cell r="S2680" t="str">
            <v>Sharpshooter</v>
          </cell>
        </row>
        <row r="2681">
          <cell r="B2681" t="str">
            <v>Mike Holton</v>
          </cell>
          <cell r="S2681" t="str">
            <v>Post Scorer</v>
          </cell>
        </row>
        <row r="2682">
          <cell r="B2682" t="str">
            <v>Charles Oakley</v>
          </cell>
          <cell r="S2682" t="str">
            <v>All Star Post Scorer</v>
          </cell>
        </row>
        <row r="2683">
          <cell r="B2683" t="str">
            <v>Brad Daugherty</v>
          </cell>
          <cell r="S2683" t="str">
            <v>All Star Post Scorer</v>
          </cell>
        </row>
        <row r="2684">
          <cell r="B2684" t="str">
            <v>Richard Rellford</v>
          </cell>
          <cell r="S2684" t="str">
            <v>Ignorance</v>
          </cell>
        </row>
        <row r="2685">
          <cell r="B2685" t="str">
            <v>Pat Cummings</v>
          </cell>
          <cell r="S2685" t="str">
            <v>Post Scorer</v>
          </cell>
        </row>
        <row r="2686">
          <cell r="B2686" t="str">
            <v>Mark Wade</v>
          </cell>
          <cell r="S2686" t="str">
            <v>Ignorance</v>
          </cell>
        </row>
        <row r="2687">
          <cell r="B2687" t="str">
            <v>Ben McDonald</v>
          </cell>
          <cell r="S2687" t="str">
            <v>Playmaker</v>
          </cell>
        </row>
        <row r="2688">
          <cell r="B2688" t="str">
            <v>Carey Scurry</v>
          </cell>
          <cell r="S2688" t="str">
            <v>Playmaker</v>
          </cell>
        </row>
        <row r="2689">
          <cell r="B2689" t="str">
            <v>Derek Smith</v>
          </cell>
          <cell r="S2689" t="str">
            <v>Playmaker</v>
          </cell>
        </row>
        <row r="2690">
          <cell r="B2690" t="str">
            <v>Frank Johnson</v>
          </cell>
          <cell r="S2690" t="str">
            <v>Playmaker</v>
          </cell>
        </row>
        <row r="2691">
          <cell r="B2691" t="str">
            <v>Hakeem Olajuwon</v>
          </cell>
          <cell r="S2691" t="str">
            <v>All Star Big Man</v>
          </cell>
        </row>
        <row r="2692">
          <cell r="B2692" t="str">
            <v>Terry Catledge</v>
          </cell>
          <cell r="S2692" t="str">
            <v>Rim Protector</v>
          </cell>
        </row>
        <row r="2693">
          <cell r="B2693" t="str">
            <v>Nate McMillan</v>
          </cell>
          <cell r="S2693" t="str">
            <v>All Star Playmaker</v>
          </cell>
        </row>
        <row r="2694">
          <cell r="B2694" t="str">
            <v>Chuck Nevitt</v>
          </cell>
          <cell r="S2694" t="str">
            <v>Ignorance</v>
          </cell>
        </row>
        <row r="2695">
          <cell r="B2695" t="str">
            <v>Brad Sellers</v>
          </cell>
          <cell r="S2695" t="str">
            <v>Rim Protector</v>
          </cell>
        </row>
        <row r="2696">
          <cell r="B2696" t="str">
            <v>Pete Myers</v>
          </cell>
          <cell r="S2696" t="str">
            <v>Post Scorer</v>
          </cell>
        </row>
        <row r="2697">
          <cell r="B2697" t="str">
            <v>Walter Davis</v>
          </cell>
          <cell r="S2697" t="str">
            <v>All Star Playmaker</v>
          </cell>
        </row>
        <row r="2698">
          <cell r="B2698" t="str">
            <v>Isiah Thomas</v>
          </cell>
          <cell r="S2698" t="str">
            <v>All Star Playmaker</v>
          </cell>
        </row>
        <row r="2699">
          <cell r="B2699" t="str">
            <v>Bill Hanzlik</v>
          </cell>
          <cell r="S2699" t="str">
            <v>Post Scorer</v>
          </cell>
        </row>
        <row r="2700">
          <cell r="B2700" t="str">
            <v>John Williams</v>
          </cell>
          <cell r="S2700" t="str">
            <v>All Star Post Scorer</v>
          </cell>
        </row>
        <row r="2701">
          <cell r="B2701" t="str">
            <v>Alvin Robertson</v>
          </cell>
          <cell r="S2701" t="str">
            <v>All Star Playmaker</v>
          </cell>
        </row>
        <row r="2702">
          <cell r="B2702" t="str">
            <v>Buck Johnson</v>
          </cell>
          <cell r="S2702" t="str">
            <v>Post Scorer</v>
          </cell>
        </row>
        <row r="2703">
          <cell r="B2703" t="str">
            <v>Dominique Wilkins</v>
          </cell>
          <cell r="S2703" t="str">
            <v>Superstar</v>
          </cell>
        </row>
        <row r="2704">
          <cell r="B2704" t="str">
            <v>Michael Cooper</v>
          </cell>
          <cell r="S2704" t="str">
            <v>Playmaker</v>
          </cell>
        </row>
        <row r="2705">
          <cell r="B2705" t="str">
            <v>Maurice Martin</v>
          </cell>
          <cell r="S2705" t="str">
            <v>Ignorance</v>
          </cell>
        </row>
        <row r="2706">
          <cell r="B2706" t="str">
            <v>Bob Thornton</v>
          </cell>
          <cell r="S2706" t="str">
            <v>Post Scorer</v>
          </cell>
        </row>
        <row r="2707">
          <cell r="B2707" t="str">
            <v>Clemon Johnson</v>
          </cell>
          <cell r="S2707" t="str">
            <v>Ignorance</v>
          </cell>
        </row>
        <row r="2708">
          <cell r="B2708" t="str">
            <v>Mark Alarie</v>
          </cell>
          <cell r="S2708" t="str">
            <v>Post Scorer</v>
          </cell>
        </row>
        <row r="2709">
          <cell r="B2709" t="str">
            <v>Craig Ehlo</v>
          </cell>
          <cell r="S2709" t="str">
            <v>Playmaker</v>
          </cell>
        </row>
        <row r="2710">
          <cell r="B2710" t="str">
            <v>Rickey Green</v>
          </cell>
          <cell r="S2710" t="str">
            <v>Sharpshooter</v>
          </cell>
        </row>
        <row r="2711">
          <cell r="B2711" t="str">
            <v>John Salley</v>
          </cell>
          <cell r="S2711" t="str">
            <v>Rim Protector</v>
          </cell>
        </row>
        <row r="2712">
          <cell r="B2712" t="str">
            <v>Nate Blackwell</v>
          </cell>
          <cell r="S2712" t="str">
            <v>Ignorance</v>
          </cell>
        </row>
        <row r="2713">
          <cell r="B2713" t="str">
            <v>Ron Harper</v>
          </cell>
          <cell r="S2713" t="str">
            <v>All Star Playmaker</v>
          </cell>
        </row>
        <row r="2714">
          <cell r="B2714" t="str">
            <v>Darnell Valentine</v>
          </cell>
          <cell r="S2714" t="str">
            <v>Playmaker</v>
          </cell>
        </row>
        <row r="2715">
          <cell r="B2715" t="str">
            <v>A.C. Green</v>
          </cell>
          <cell r="S2715" t="str">
            <v>All Star Post Scorer</v>
          </cell>
        </row>
        <row r="2716">
          <cell r="B2716" t="str">
            <v>Kenny Fields</v>
          </cell>
          <cell r="S2716" t="str">
            <v>Playmaker</v>
          </cell>
        </row>
        <row r="2717">
          <cell r="B2717" t="str">
            <v>LaSalle Thompson</v>
          </cell>
          <cell r="S2717" t="str">
            <v>Rim Protector</v>
          </cell>
        </row>
        <row r="2718">
          <cell r="B2718" t="str">
            <v>Claude Gregory</v>
          </cell>
          <cell r="S2718" t="str">
            <v>Post Scorer</v>
          </cell>
        </row>
        <row r="2719">
          <cell r="B2719" t="str">
            <v>Wayman Tisdale</v>
          </cell>
          <cell r="S2719" t="str">
            <v>All Star Post Scorer</v>
          </cell>
        </row>
        <row r="2720">
          <cell r="B2720" t="str">
            <v>Jeff Hornacek</v>
          </cell>
          <cell r="S2720" t="str">
            <v>Playmaker</v>
          </cell>
        </row>
        <row r="2721">
          <cell r="B2721" t="str">
            <v>Charles Davis</v>
          </cell>
          <cell r="S2721" t="str">
            <v>Ignorance</v>
          </cell>
        </row>
        <row r="2722">
          <cell r="B2722" t="str">
            <v>Clyde Drexler</v>
          </cell>
          <cell r="S2722" t="str">
            <v>Superstar</v>
          </cell>
        </row>
        <row r="2723">
          <cell r="B2723" t="str">
            <v>Steve Harris</v>
          </cell>
          <cell r="S2723" t="str">
            <v>Playmaker</v>
          </cell>
        </row>
        <row r="2724">
          <cell r="B2724" t="str">
            <v>Ray Tolbert</v>
          </cell>
          <cell r="S2724" t="str">
            <v>Post Scorer</v>
          </cell>
        </row>
        <row r="2725">
          <cell r="B2725" t="str">
            <v>Rodney McCray</v>
          </cell>
          <cell r="S2725" t="str">
            <v>All Star Post Scorer</v>
          </cell>
        </row>
        <row r="2726">
          <cell r="B2726" t="str">
            <v>Steve Alford</v>
          </cell>
          <cell r="S2726" t="str">
            <v>Ignorance</v>
          </cell>
        </row>
        <row r="2727">
          <cell r="B2727" t="str">
            <v>Joe Arlauckas</v>
          </cell>
          <cell r="S2727" t="str">
            <v>Post Scorer</v>
          </cell>
        </row>
        <row r="2728">
          <cell r="B2728" t="str">
            <v>Chuck Person</v>
          </cell>
          <cell r="S2728" t="str">
            <v>All Star Post Scorer</v>
          </cell>
        </row>
        <row r="2729">
          <cell r="B2729" t="str">
            <v>Steve Colter</v>
          </cell>
          <cell r="S2729" t="str">
            <v>Playmaker</v>
          </cell>
        </row>
        <row r="2730">
          <cell r="B2730" t="str">
            <v>Blair Rasmussen</v>
          </cell>
          <cell r="S2730" t="str">
            <v>Rim Protector</v>
          </cell>
        </row>
        <row r="2731">
          <cell r="B2731" t="str">
            <v>Cedric Maxwell</v>
          </cell>
          <cell r="S2731" t="str">
            <v>Ignorance</v>
          </cell>
        </row>
        <row r="2732">
          <cell r="B2732" t="str">
            <v>Rolando Blackman</v>
          </cell>
          <cell r="S2732" t="str">
            <v>All Star Post Scorer</v>
          </cell>
        </row>
        <row r="2733">
          <cell r="B2733" t="str">
            <v>Alton Lister</v>
          </cell>
          <cell r="S2733" t="str">
            <v>Rim Protector</v>
          </cell>
        </row>
        <row r="2734">
          <cell r="B2734" t="str">
            <v>Pearl Washington</v>
          </cell>
          <cell r="S2734" t="str">
            <v>Playmaker</v>
          </cell>
        </row>
        <row r="2735">
          <cell r="B2735" t="str">
            <v>Richard Anderson</v>
          </cell>
          <cell r="S2735" t="str">
            <v>Sharpshooter</v>
          </cell>
        </row>
        <row r="2736">
          <cell r="B2736" t="str">
            <v>Trent Tucker</v>
          </cell>
          <cell r="S2736" t="str">
            <v>Sharpshooter</v>
          </cell>
        </row>
        <row r="2737">
          <cell r="B2737" t="str">
            <v>Sidney Green</v>
          </cell>
          <cell r="S2737" t="str">
            <v>Rim Protector</v>
          </cell>
        </row>
        <row r="2738">
          <cell r="B2738" t="str">
            <v>Joe Barry</v>
          </cell>
          <cell r="S2738" t="str">
            <v>Rim Protector</v>
          </cell>
        </row>
        <row r="2739">
          <cell r="B2739" t="str">
            <v>Rod Higgins</v>
          </cell>
          <cell r="S2739" t="str">
            <v>All Star Post Scorer</v>
          </cell>
        </row>
        <row r="2740">
          <cell r="B2740" t="str">
            <v>Mark McNamara</v>
          </cell>
          <cell r="S2740" t="str">
            <v>Post Scorer</v>
          </cell>
        </row>
        <row r="2741">
          <cell r="B2741" t="str">
            <v>Armen Gilliam</v>
          </cell>
          <cell r="S2741" t="str">
            <v>All Star Post Scorer</v>
          </cell>
        </row>
        <row r="2742">
          <cell r="B2742" t="str">
            <v>Randy Wittman</v>
          </cell>
          <cell r="S2742" t="str">
            <v>Playmaker</v>
          </cell>
        </row>
        <row r="2743">
          <cell r="B2743" t="str">
            <v>Milt Wagner</v>
          </cell>
          <cell r="S2743" t="str">
            <v>Ignorance</v>
          </cell>
        </row>
        <row r="2744">
          <cell r="B2744" t="str">
            <v>Mike Sanders</v>
          </cell>
          <cell r="S2744" t="str">
            <v>Post Scorer</v>
          </cell>
        </row>
        <row r="2745">
          <cell r="B2745" t="str">
            <v>Dennis Rodman</v>
          </cell>
          <cell r="S2745" t="str">
            <v>All Star Post Scorer</v>
          </cell>
        </row>
        <row r="2746">
          <cell r="B2746" t="str">
            <v>Michael Phelps</v>
          </cell>
          <cell r="S2746" t="str">
            <v>Playmaker</v>
          </cell>
        </row>
        <row r="2747">
          <cell r="B2747" t="str">
            <v>Dave Feitl</v>
          </cell>
          <cell r="S2747" t="str">
            <v>Post Scorer</v>
          </cell>
        </row>
        <row r="2748">
          <cell r="B2748" t="str">
            <v>Jawann Oldham</v>
          </cell>
          <cell r="S2748" t="str">
            <v>Rim Protector</v>
          </cell>
        </row>
        <row r="2749">
          <cell r="B2749" t="str">
            <v>Larry Bird</v>
          </cell>
          <cell r="S2749" t="str">
            <v>Superstar</v>
          </cell>
        </row>
        <row r="2750">
          <cell r="B2750" t="str">
            <v>Alvan Adams</v>
          </cell>
          <cell r="S2750" t="str">
            <v>Playmaker</v>
          </cell>
        </row>
        <row r="2751">
          <cell r="B2751" t="str">
            <v>Ron Moore</v>
          </cell>
          <cell r="S2751" t="str">
            <v>Ignorance</v>
          </cell>
        </row>
        <row r="2752">
          <cell r="B2752" t="str">
            <v>Jack Sikma</v>
          </cell>
          <cell r="S2752" t="str">
            <v>All Star Post Scorer</v>
          </cell>
        </row>
        <row r="2753">
          <cell r="B2753" t="str">
            <v>Kurt Nimphius</v>
          </cell>
          <cell r="S2753" t="str">
            <v>Post Scorer</v>
          </cell>
        </row>
        <row r="2754">
          <cell r="B2754" t="str">
            <v>Ronnie Murphy</v>
          </cell>
          <cell r="S2754" t="str">
            <v>Ignorance</v>
          </cell>
        </row>
        <row r="2755">
          <cell r="B2755" t="str">
            <v>Ron Anderson</v>
          </cell>
          <cell r="S2755" t="str">
            <v>Post Scorer</v>
          </cell>
        </row>
        <row r="2756">
          <cell r="B2756" t="str">
            <v>Kelly Tripucka</v>
          </cell>
          <cell r="S2756" t="str">
            <v>Sharpshooter</v>
          </cell>
        </row>
        <row r="2757">
          <cell r="B2757" t="str">
            <v>Duane Washington</v>
          </cell>
          <cell r="S2757" t="str">
            <v>Ignorance</v>
          </cell>
        </row>
        <row r="2758">
          <cell r="B2758" t="str">
            <v>Mark Eaton</v>
          </cell>
          <cell r="S2758" t="str">
            <v>All Star Big Man</v>
          </cell>
        </row>
        <row r="2759">
          <cell r="B2759" t="str">
            <v>Johnny Moore</v>
          </cell>
          <cell r="S2759" t="str">
            <v>Ignorance</v>
          </cell>
        </row>
        <row r="2760">
          <cell r="B2760" t="str">
            <v>Dave Greenwood</v>
          </cell>
          <cell r="S2760" t="str">
            <v>Rim Protector</v>
          </cell>
        </row>
        <row r="2761">
          <cell r="B2761" t="str">
            <v>Nikita Wilson</v>
          </cell>
          <cell r="S2761" t="str">
            <v>Ignorance</v>
          </cell>
        </row>
        <row r="2762">
          <cell r="B2762" t="str">
            <v>Larry Smith</v>
          </cell>
          <cell r="S2762" t="str">
            <v>Rim Protector</v>
          </cell>
        </row>
        <row r="2763">
          <cell r="B2763" t="str">
            <v>Randy Breuer</v>
          </cell>
          <cell r="S2763" t="str">
            <v>Rim Protector</v>
          </cell>
        </row>
        <row r="2764">
          <cell r="B2764" t="str">
            <v>Kenny Walker</v>
          </cell>
          <cell r="S2764" t="str">
            <v>Rim Protector</v>
          </cell>
        </row>
        <row r="2765">
          <cell r="B2765" t="str">
            <v>Jerome Kersey</v>
          </cell>
          <cell r="S2765" t="str">
            <v>All Star Post Scorer</v>
          </cell>
        </row>
        <row r="2766">
          <cell r="B2766" t="str">
            <v>Leon Wood</v>
          </cell>
          <cell r="S2766" t="str">
            <v>Sharpshooter</v>
          </cell>
        </row>
        <row r="2767">
          <cell r="B2767" t="str">
            <v>Mark Price</v>
          </cell>
          <cell r="S2767" t="str">
            <v>All Star Playmaker</v>
          </cell>
        </row>
        <row r="2768">
          <cell r="B2768" t="str">
            <v>Harold Pressley</v>
          </cell>
          <cell r="S2768" t="str">
            <v>Playmaker</v>
          </cell>
        </row>
        <row r="2769">
          <cell r="B2769" t="str">
            <v>Mark Jackson</v>
          </cell>
          <cell r="S2769" t="str">
            <v>All Star Playmaker</v>
          </cell>
        </row>
        <row r="2770">
          <cell r="B2770" t="str">
            <v>Reggie Miller</v>
          </cell>
          <cell r="S2770" t="str">
            <v>Sharpshooter</v>
          </cell>
        </row>
        <row r="2771">
          <cell r="B2771" t="str">
            <v>Detlef Schrempf</v>
          </cell>
          <cell r="S2771" t="str">
            <v>Playmaker</v>
          </cell>
        </row>
        <row r="2772">
          <cell r="B2772" t="str">
            <v>Bernard Thompson</v>
          </cell>
          <cell r="S2772" t="str">
            <v>Post Scorer</v>
          </cell>
        </row>
        <row r="2773">
          <cell r="B2773" t="str">
            <v>Terry Tyler</v>
          </cell>
          <cell r="S2773" t="str">
            <v>Post Scorer</v>
          </cell>
        </row>
        <row r="2774">
          <cell r="B2774" t="str">
            <v>Buck Williams</v>
          </cell>
          <cell r="S2774" t="str">
            <v>All Star Post Scorer</v>
          </cell>
        </row>
        <row r="2775">
          <cell r="B2775" t="str">
            <v>Ricky Pierce</v>
          </cell>
          <cell r="S2775" t="str">
            <v>Playmaker</v>
          </cell>
        </row>
        <row r="2776">
          <cell r="B2776" t="str">
            <v>Tyrone Corbin</v>
          </cell>
          <cell r="S2776" t="str">
            <v>Playmaker</v>
          </cell>
        </row>
        <row r="2777">
          <cell r="B2777" t="str">
            <v>Larry Drew</v>
          </cell>
          <cell r="S2777" t="str">
            <v>Playmaker</v>
          </cell>
        </row>
        <row r="2778">
          <cell r="B2778" t="str">
            <v>Mike Smrek</v>
          </cell>
          <cell r="S2778" t="str">
            <v>Post Scorer</v>
          </cell>
        </row>
        <row r="2779">
          <cell r="B2779" t="str">
            <v>Winston Garland</v>
          </cell>
          <cell r="S2779" t="str">
            <v>All Star Playmaker</v>
          </cell>
        </row>
        <row r="2780">
          <cell r="B2780" t="str">
            <v>Brad Lohaus</v>
          </cell>
          <cell r="S2780" t="str">
            <v>Post Scorer</v>
          </cell>
        </row>
        <row r="2781">
          <cell r="B2781" t="str">
            <v>Jon Sundvold</v>
          </cell>
          <cell r="S2781" t="str">
            <v>Sharpshooter</v>
          </cell>
        </row>
        <row r="2782">
          <cell r="B2782" t="str">
            <v>Artis Gilmore</v>
          </cell>
          <cell r="S2782" t="str">
            <v>Post Scorer</v>
          </cell>
        </row>
        <row r="2783">
          <cell r="B2783" t="str">
            <v>Tod Murphy</v>
          </cell>
          <cell r="S2783" t="str">
            <v>Post Scorer</v>
          </cell>
        </row>
        <row r="2784">
          <cell r="B2784" t="str">
            <v>Stuart Gray</v>
          </cell>
          <cell r="S2784" t="str">
            <v>Post Scorer</v>
          </cell>
        </row>
        <row r="2785">
          <cell r="B2785" t="str">
            <v>Gerald Henderson</v>
          </cell>
          <cell r="S2785" t="str">
            <v>Playmaker</v>
          </cell>
        </row>
        <row r="2786">
          <cell r="B2786" t="str">
            <v>Mike McGee</v>
          </cell>
          <cell r="S2786" t="str">
            <v>Playmaker</v>
          </cell>
        </row>
        <row r="2787">
          <cell r="B2787" t="str">
            <v>Jeff Malone</v>
          </cell>
          <cell r="S2787" t="str">
            <v>All Star Post Scorer</v>
          </cell>
        </row>
        <row r="2788">
          <cell r="B2788" t="str">
            <v>Dave Popson</v>
          </cell>
          <cell r="S2788" t="str">
            <v>Ignorance</v>
          </cell>
        </row>
        <row r="2789">
          <cell r="B2789" t="str">
            <v>Roy Hinson</v>
          </cell>
          <cell r="S2789" t="str">
            <v>All Star Big Man</v>
          </cell>
        </row>
        <row r="2790">
          <cell r="B2790" t="str">
            <v>Jerry Reynolds</v>
          </cell>
          <cell r="S2790" t="str">
            <v>Post Scorer</v>
          </cell>
        </row>
        <row r="2791">
          <cell r="B2791" t="str">
            <v>Alvin Robertson</v>
          </cell>
          <cell r="S2791" t="str">
            <v>All Star Playmaker</v>
          </cell>
        </row>
        <row r="2792">
          <cell r="B2792" t="str">
            <v>Caldwell Jones</v>
          </cell>
          <cell r="S2792" t="str">
            <v>Post Scorer</v>
          </cell>
        </row>
        <row r="2793">
          <cell r="B2793" t="str">
            <v>Joe Wolf</v>
          </cell>
          <cell r="S2793" t="str">
            <v>Post Scorer</v>
          </cell>
        </row>
        <row r="2794">
          <cell r="B2794" t="str">
            <v>Tim Kempton</v>
          </cell>
          <cell r="S2794" t="str">
            <v>Post Scorer</v>
          </cell>
        </row>
        <row r="2795">
          <cell r="B2795" t="str">
            <v>Walter Davis</v>
          </cell>
          <cell r="S2795" t="str">
            <v>Playmaker</v>
          </cell>
        </row>
        <row r="2796">
          <cell r="B2796" t="str">
            <v>Ralph Sampson</v>
          </cell>
          <cell r="S2796" t="str">
            <v>Rim Protector</v>
          </cell>
        </row>
        <row r="2797">
          <cell r="B2797" t="str">
            <v>Brad Davis</v>
          </cell>
          <cell r="S2797" t="str">
            <v>Sharpshooter</v>
          </cell>
        </row>
        <row r="2798">
          <cell r="B2798" t="str">
            <v>Marc Iavaroni</v>
          </cell>
          <cell r="S2798" t="str">
            <v>Ignorance</v>
          </cell>
        </row>
        <row r="2799">
          <cell r="B2799" t="str">
            <v>Harold Pressley</v>
          </cell>
          <cell r="S2799" t="str">
            <v>All Star Sharpshooter</v>
          </cell>
        </row>
        <row r="2800">
          <cell r="B2800" t="str">
            <v>Everette Stephens</v>
          </cell>
          <cell r="S2800" t="str">
            <v>Ignorance</v>
          </cell>
        </row>
        <row r="2801">
          <cell r="B2801" t="str">
            <v>Danny Ainge</v>
          </cell>
          <cell r="S2801" t="str">
            <v>All Star Sharpshooter</v>
          </cell>
        </row>
        <row r="2802">
          <cell r="B2802" t="str">
            <v>Craig Hodges</v>
          </cell>
          <cell r="S2802" t="str">
            <v>Sharpshooter</v>
          </cell>
        </row>
        <row r="2803">
          <cell r="B2803" t="str">
            <v>Paul Pressey</v>
          </cell>
          <cell r="S2803" t="str">
            <v>All Star Playmaker</v>
          </cell>
        </row>
        <row r="2804">
          <cell r="B2804" t="str">
            <v>Ennis Whatley</v>
          </cell>
          <cell r="S2804" t="str">
            <v>Post Scorer</v>
          </cell>
        </row>
        <row r="2805">
          <cell r="B2805" t="str">
            <v>David Rivers</v>
          </cell>
          <cell r="S2805" t="str">
            <v>Ignorance</v>
          </cell>
        </row>
        <row r="2806">
          <cell r="B2806" t="str">
            <v>Sam Perkins</v>
          </cell>
          <cell r="S2806" t="str">
            <v>All Star Post Scorer</v>
          </cell>
        </row>
        <row r="2807">
          <cell r="B2807" t="str">
            <v>Jack Haley</v>
          </cell>
          <cell r="S2807" t="str">
            <v>Ignorance</v>
          </cell>
        </row>
        <row r="2808">
          <cell r="B2808" t="str">
            <v>Dave Feitl</v>
          </cell>
          <cell r="S2808" t="str">
            <v>Post Scorer</v>
          </cell>
        </row>
        <row r="2809">
          <cell r="B2809" t="str">
            <v>Chris Mullin</v>
          </cell>
          <cell r="S2809" t="str">
            <v>Superstar</v>
          </cell>
        </row>
        <row r="2810">
          <cell r="B2810" t="str">
            <v>Tim McCormick</v>
          </cell>
          <cell r="S2810" t="str">
            <v>Post Scorer</v>
          </cell>
        </row>
        <row r="2811">
          <cell r="B2811" t="str">
            <v>Jim Farmer</v>
          </cell>
          <cell r="S2811" t="str">
            <v>Ignorance</v>
          </cell>
        </row>
        <row r="2812">
          <cell r="B2812" t="str">
            <v>Buck Johnson</v>
          </cell>
          <cell r="S2812" t="str">
            <v>Rim Protector</v>
          </cell>
        </row>
        <row r="2813">
          <cell r="B2813" t="str">
            <v>Danny Schayes</v>
          </cell>
          <cell r="S2813" t="str">
            <v>All Star Post Scorer</v>
          </cell>
        </row>
        <row r="2814">
          <cell r="B2814" t="str">
            <v>Pete Myers</v>
          </cell>
          <cell r="S2814" t="str">
            <v>Ignorance</v>
          </cell>
        </row>
        <row r="2815">
          <cell r="B2815" t="str">
            <v>Danny Young</v>
          </cell>
          <cell r="S2815" t="str">
            <v>Sharpshooter</v>
          </cell>
        </row>
        <row r="2816">
          <cell r="B2816" t="str">
            <v>John Shasky</v>
          </cell>
          <cell r="S2816" t="str">
            <v>Post Scorer</v>
          </cell>
        </row>
        <row r="2817">
          <cell r="B2817" t="str">
            <v>Mark Bryant</v>
          </cell>
          <cell r="S2817" t="str">
            <v>Post Scorer</v>
          </cell>
        </row>
        <row r="2818">
          <cell r="B2818" t="str">
            <v>Ron Cavenall</v>
          </cell>
          <cell r="S2818" t="str">
            <v>Ignorance</v>
          </cell>
        </row>
        <row r="2819">
          <cell r="B2819" t="str">
            <v>Tim Perry</v>
          </cell>
          <cell r="S2819" t="str">
            <v>Ignorance</v>
          </cell>
        </row>
        <row r="2820">
          <cell r="B2820" t="str">
            <v>Mark Aguirre</v>
          </cell>
          <cell r="S2820" t="str">
            <v>All Star Post Scorer</v>
          </cell>
        </row>
        <row r="2821">
          <cell r="B2821" t="str">
            <v>David Wood</v>
          </cell>
          <cell r="S2821" t="str">
            <v>Ignorance</v>
          </cell>
        </row>
        <row r="2822">
          <cell r="B2822" t="str">
            <v>Ramon Rivas</v>
          </cell>
          <cell r="S2822" t="str">
            <v>Ignorance</v>
          </cell>
        </row>
        <row r="2823">
          <cell r="B2823" t="str">
            <v>Darryl Dawkins</v>
          </cell>
          <cell r="S2823" t="str">
            <v>Ignorance</v>
          </cell>
        </row>
        <row r="2824">
          <cell r="B2824" t="str">
            <v>Terry Catledge</v>
          </cell>
          <cell r="S2824" t="str">
            <v>Rim Protector</v>
          </cell>
        </row>
        <row r="2825">
          <cell r="B2825" t="str">
            <v>Vinnie Johnson</v>
          </cell>
          <cell r="S2825" t="str">
            <v>Playmaker</v>
          </cell>
        </row>
        <row r="2826">
          <cell r="B2826" t="str">
            <v>David Wingate</v>
          </cell>
          <cell r="S2826" t="str">
            <v>Ignorance</v>
          </cell>
        </row>
        <row r="2827">
          <cell r="B2827" t="str">
            <v>Greg Kite</v>
          </cell>
          <cell r="S2827" t="str">
            <v>Post Scorer</v>
          </cell>
        </row>
        <row r="2828">
          <cell r="B2828" t="str">
            <v>Terry Tyler</v>
          </cell>
          <cell r="S2828" t="str">
            <v>Post Scorer</v>
          </cell>
        </row>
        <row r="2829">
          <cell r="B2829" t="str">
            <v>Isiah Thomas</v>
          </cell>
          <cell r="S2829" t="str">
            <v>All Star Playmaker</v>
          </cell>
        </row>
        <row r="2830">
          <cell r="B2830" t="str">
            <v>Petur Gudmundsson</v>
          </cell>
          <cell r="S2830" t="str">
            <v>Post Scorer</v>
          </cell>
        </row>
        <row r="2831">
          <cell r="B2831" t="str">
            <v>Billy Thompson</v>
          </cell>
          <cell r="S2831" t="str">
            <v>Rim Protector</v>
          </cell>
        </row>
        <row r="2832">
          <cell r="B2832" t="str">
            <v>Mike McGee</v>
          </cell>
          <cell r="S2832" t="str">
            <v>All Star Sharpshooter</v>
          </cell>
        </row>
        <row r="2833">
          <cell r="B2833" t="str">
            <v>Ed Pinckney</v>
          </cell>
          <cell r="S2833" t="str">
            <v>Rim Protector</v>
          </cell>
        </row>
        <row r="2834">
          <cell r="B2834" t="str">
            <v>Reggie Williams</v>
          </cell>
          <cell r="S2834" t="str">
            <v>Playmaker</v>
          </cell>
        </row>
        <row r="2835">
          <cell r="B2835" t="str">
            <v>Brad Daugherty</v>
          </cell>
          <cell r="S2835" t="str">
            <v>All Star Post Scorer</v>
          </cell>
        </row>
        <row r="2836">
          <cell r="B2836" t="str">
            <v>T.R. Dunn</v>
          </cell>
          <cell r="S2836" t="str">
            <v>Ignorance</v>
          </cell>
        </row>
        <row r="2837">
          <cell r="B2837" t="str">
            <v>Steve Colter</v>
          </cell>
          <cell r="S2837" t="str">
            <v>Playmaker</v>
          </cell>
        </row>
        <row r="2838">
          <cell r="B2838" t="str">
            <v>John Williams</v>
          </cell>
          <cell r="S2838" t="str">
            <v>All Star Post Scorer</v>
          </cell>
        </row>
        <row r="2839">
          <cell r="B2839" t="str">
            <v>Roy Tarpley</v>
          </cell>
          <cell r="S2839" t="str">
            <v>All Star Big Man</v>
          </cell>
        </row>
        <row r="2840">
          <cell r="B2840" t="str">
            <v>Andrew Lang</v>
          </cell>
          <cell r="S2840" t="str">
            <v>Post Scorer</v>
          </cell>
        </row>
        <row r="2841">
          <cell r="B2841" t="str">
            <v>Mark West</v>
          </cell>
          <cell r="S2841" t="str">
            <v>Rim Protector</v>
          </cell>
        </row>
        <row r="2842">
          <cell r="B2842" t="str">
            <v>John Stockton*</v>
          </cell>
          <cell r="S2842" t="str">
            <v>All Star Playmaker</v>
          </cell>
        </row>
        <row r="2843">
          <cell r="B2843" t="str">
            <v>Xavier McDaniel</v>
          </cell>
          <cell r="S2843" t="str">
            <v>All Star Post Scorer</v>
          </cell>
        </row>
        <row r="2844">
          <cell r="B2844" t="str">
            <v>Charles Davis</v>
          </cell>
          <cell r="S2844" t="str">
            <v>Ignorance</v>
          </cell>
        </row>
        <row r="2845">
          <cell r="B2845" t="str">
            <v>Micheal Williams</v>
          </cell>
          <cell r="S2845" t="str">
            <v>Ignorance</v>
          </cell>
        </row>
        <row r="2846">
          <cell r="B2846" t="str">
            <v>Reggie Miller</v>
          </cell>
          <cell r="S2846" t="str">
            <v>All Star Sharpshooter</v>
          </cell>
        </row>
        <row r="2847">
          <cell r="B2847" t="str">
            <v>Brian Rowsom</v>
          </cell>
          <cell r="S2847" t="str">
            <v>Post Scorer</v>
          </cell>
        </row>
        <row r="2848">
          <cell r="B2848" t="str">
            <v>Tree Rollins</v>
          </cell>
          <cell r="S2848" t="str">
            <v>Ignorance</v>
          </cell>
        </row>
        <row r="2849">
          <cell r="B2849" t="str">
            <v>Steve Johnson</v>
          </cell>
          <cell r="S2849" t="str">
            <v>Rim Protector</v>
          </cell>
        </row>
        <row r="2850">
          <cell r="B2850" t="str">
            <v>Mychal Thompson</v>
          </cell>
          <cell r="S2850" t="str">
            <v>Rim Protector</v>
          </cell>
        </row>
        <row r="2851">
          <cell r="B2851" t="str">
            <v>Chris Morris</v>
          </cell>
          <cell r="S2851" t="str">
            <v>All Star Post Scorer</v>
          </cell>
        </row>
        <row r="2852">
          <cell r="B2852" t="str">
            <v>Eddie Hughes</v>
          </cell>
          <cell r="S2852" t="str">
            <v>Ignorance</v>
          </cell>
        </row>
        <row r="2853">
          <cell r="B2853" t="str">
            <v>Grant Gondrezick</v>
          </cell>
          <cell r="S2853" t="str">
            <v>Ignorance</v>
          </cell>
        </row>
        <row r="2854">
          <cell r="B2854" t="str">
            <v>Rony Seikaly</v>
          </cell>
          <cell r="S2854" t="str">
            <v>Rim Protector</v>
          </cell>
        </row>
        <row r="2855">
          <cell r="B2855" t="str">
            <v>Alton Lister</v>
          </cell>
          <cell r="S2855" t="str">
            <v>Rim Protector</v>
          </cell>
        </row>
        <row r="2856">
          <cell r="B2856" t="str">
            <v>Kevin Johnson</v>
          </cell>
          <cell r="S2856" t="str">
            <v>All Star Playmaker</v>
          </cell>
        </row>
        <row r="2857">
          <cell r="B2857" t="str">
            <v>Earl Cureton</v>
          </cell>
          <cell r="S2857" t="str">
            <v>Rim Protector</v>
          </cell>
        </row>
        <row r="2858">
          <cell r="B2858" t="str">
            <v>Steve Harris</v>
          </cell>
          <cell r="S2858" t="str">
            <v>Ignorance</v>
          </cell>
        </row>
        <row r="2859">
          <cell r="B2859" t="str">
            <v>Dennis Rodman</v>
          </cell>
          <cell r="S2859" t="str">
            <v>Rim Protector</v>
          </cell>
        </row>
        <row r="2860">
          <cell r="B2860" t="str">
            <v>Johnny Dawkins</v>
          </cell>
          <cell r="S2860" t="str">
            <v>All Star Playmaker</v>
          </cell>
        </row>
        <row r="2861">
          <cell r="B2861" t="str">
            <v>Rob Rose</v>
          </cell>
          <cell r="S2861" t="str">
            <v>Ignorance</v>
          </cell>
        </row>
        <row r="2862">
          <cell r="B2862" t="str">
            <v>Willie Anderson</v>
          </cell>
          <cell r="S2862" t="str">
            <v>All Star Post Scorer</v>
          </cell>
        </row>
        <row r="2863">
          <cell r="B2863" t="str">
            <v>Uwe Blab</v>
          </cell>
          <cell r="S2863" t="str">
            <v>Ignorance</v>
          </cell>
        </row>
        <row r="2864">
          <cell r="B2864" t="str">
            <v>Shelton Jones</v>
          </cell>
          <cell r="S2864" t="str">
            <v>Ignorance</v>
          </cell>
        </row>
        <row r="2865">
          <cell r="B2865" t="str">
            <v>Vinny Del</v>
          </cell>
          <cell r="S2865" t="str">
            <v>Playmaker</v>
          </cell>
        </row>
        <row r="2866">
          <cell r="B2866" t="str">
            <v>Robert Parish</v>
          </cell>
          <cell r="S2866" t="str">
            <v>All Star Big Man</v>
          </cell>
        </row>
        <row r="2867">
          <cell r="B2867" t="str">
            <v>Dudley Bradley</v>
          </cell>
          <cell r="S2867" t="str">
            <v>Ignorance</v>
          </cell>
        </row>
        <row r="2868">
          <cell r="B2868" t="str">
            <v>Kelly Tripucka</v>
          </cell>
          <cell r="S2868" t="str">
            <v>Superstar</v>
          </cell>
        </row>
        <row r="2869">
          <cell r="B2869" t="str">
            <v>Mike Woodson</v>
          </cell>
          <cell r="S2869" t="str">
            <v>Playmaker</v>
          </cell>
        </row>
        <row r="2870">
          <cell r="B2870" t="str">
            <v>Michael Cooper</v>
          </cell>
          <cell r="S2870" t="str">
            <v>Playmaker</v>
          </cell>
        </row>
        <row r="2871">
          <cell r="B2871" t="str">
            <v>Charles Jones</v>
          </cell>
          <cell r="S2871" t="str">
            <v>Rim Protector</v>
          </cell>
        </row>
        <row r="2872">
          <cell r="B2872" t="str">
            <v>Wayne Englestad</v>
          </cell>
          <cell r="S2872" t="str">
            <v>Ignorance</v>
          </cell>
        </row>
        <row r="2873">
          <cell r="B2873" t="str">
            <v>Rod Strickland</v>
          </cell>
          <cell r="S2873" t="str">
            <v>Playmaker</v>
          </cell>
        </row>
        <row r="2874">
          <cell r="B2874" t="str">
            <v>Todd Mitchell</v>
          </cell>
          <cell r="S2874" t="str">
            <v>Post Scorer</v>
          </cell>
        </row>
        <row r="2875">
          <cell r="B2875" t="str">
            <v>Dell Curry</v>
          </cell>
          <cell r="S2875" t="str">
            <v>Sharpshooter</v>
          </cell>
        </row>
        <row r="2876">
          <cell r="B2876" t="str">
            <v>Larry Krystkowiak</v>
          </cell>
          <cell r="S2876" t="str">
            <v>All Star Post Scorer</v>
          </cell>
        </row>
        <row r="2877">
          <cell r="B2877" t="str">
            <v>Thurl Bailey</v>
          </cell>
          <cell r="S2877" t="str">
            <v>All Star Post Scorer</v>
          </cell>
        </row>
        <row r="2878">
          <cell r="B2878" t="str">
            <v>John Lucas</v>
          </cell>
          <cell r="S2878" t="str">
            <v>Ignorance</v>
          </cell>
        </row>
        <row r="2879">
          <cell r="B2879" t="str">
            <v>Gerald Wilkins</v>
          </cell>
          <cell r="S2879" t="str">
            <v>Playmaker</v>
          </cell>
        </row>
        <row r="2880">
          <cell r="B2880" t="str">
            <v>Sidney Green</v>
          </cell>
          <cell r="S2880" t="str">
            <v>Post Scorer</v>
          </cell>
        </row>
        <row r="2881">
          <cell r="B2881" t="str">
            <v>Richard Morton</v>
          </cell>
          <cell r="S2881" t="str">
            <v>Ignorance</v>
          </cell>
        </row>
        <row r="2882">
          <cell r="B2882" t="str">
            <v>Morlon Wiley</v>
          </cell>
          <cell r="S2882" t="str">
            <v>Ignorance</v>
          </cell>
        </row>
        <row r="2883">
          <cell r="B2883" t="str">
            <v>Spud Webb</v>
          </cell>
          <cell r="S2883" t="str">
            <v>Sharpshooter</v>
          </cell>
        </row>
        <row r="2884">
          <cell r="B2884" t="str">
            <v>Benoit Benjamin</v>
          </cell>
          <cell r="S2884" t="str">
            <v>All Star Big Man</v>
          </cell>
        </row>
        <row r="2885">
          <cell r="B2885" t="str">
            <v>Bill Wennington</v>
          </cell>
          <cell r="S2885" t="str">
            <v>Post Scorer</v>
          </cell>
        </row>
        <row r="2886">
          <cell r="B2886" t="str">
            <v>Phil Hubbard</v>
          </cell>
          <cell r="S2886" t="str">
            <v>Ignorance</v>
          </cell>
        </row>
        <row r="2887">
          <cell r="B2887" t="str">
            <v>Richard Anderson</v>
          </cell>
          <cell r="S2887" t="str">
            <v>Sharpshooter</v>
          </cell>
        </row>
        <row r="2888">
          <cell r="B2888" t="str">
            <v>Maurice Cheeks</v>
          </cell>
          <cell r="S2888" t="str">
            <v>All Star Playmaker</v>
          </cell>
        </row>
        <row r="2889">
          <cell r="B2889" t="str">
            <v>Kevin McHale</v>
          </cell>
          <cell r="S2889" t="str">
            <v>All Star Big Man</v>
          </cell>
        </row>
        <row r="2890">
          <cell r="B2890" t="str">
            <v>David Wood</v>
          </cell>
          <cell r="S2890" t="str">
            <v>Ignorance</v>
          </cell>
        </row>
        <row r="2891">
          <cell r="B2891" t="str">
            <v>Karl Malone*</v>
          </cell>
          <cell r="S2891" t="str">
            <v>Superstar</v>
          </cell>
        </row>
        <row r="2892">
          <cell r="B2892" t="str">
            <v>Jay Humphries</v>
          </cell>
          <cell r="S2892" t="str">
            <v>All Star Playmaker</v>
          </cell>
        </row>
        <row r="2893">
          <cell r="B2893" t="str">
            <v>Quintin Dailey</v>
          </cell>
          <cell r="S2893" t="str">
            <v>All Star Post Scorer</v>
          </cell>
        </row>
        <row r="2894">
          <cell r="B2894" t="str">
            <v>Greg Dreiling</v>
          </cell>
          <cell r="S2894" t="str">
            <v>Ignorance</v>
          </cell>
        </row>
        <row r="2895">
          <cell r="B2895" t="str">
            <v>Rodney McCray</v>
          </cell>
          <cell r="S2895" t="str">
            <v>All Star Post Scorer</v>
          </cell>
        </row>
        <row r="2896">
          <cell r="B2896" t="str">
            <v>Orlando Woolridge</v>
          </cell>
          <cell r="S2896" t="str">
            <v>Rim Protector</v>
          </cell>
        </row>
        <row r="2897">
          <cell r="B2897" t="str">
            <v>Rolando Blackman</v>
          </cell>
          <cell r="S2897" t="str">
            <v>All Star Post Scorer</v>
          </cell>
        </row>
        <row r="2898">
          <cell r="B2898" t="str">
            <v>Dominique Wilkins</v>
          </cell>
          <cell r="S2898" t="str">
            <v>Superstar</v>
          </cell>
        </row>
        <row r="2899">
          <cell r="B2899" t="str">
            <v>Mike Gminski</v>
          </cell>
          <cell r="S2899" t="str">
            <v>All Star Post Scorer</v>
          </cell>
        </row>
        <row r="2900">
          <cell r="B2900" t="str">
            <v>Otis Thorpe</v>
          </cell>
          <cell r="S2900" t="str">
            <v>All Star Post Scorer</v>
          </cell>
        </row>
        <row r="2901">
          <cell r="B2901" t="str">
            <v>Michael Jackson</v>
          </cell>
          <cell r="S2901" t="str">
            <v>Ignorance</v>
          </cell>
        </row>
        <row r="2902">
          <cell r="B2902" t="str">
            <v>Dale Ellis</v>
          </cell>
          <cell r="S2902" t="str">
            <v>Superstar</v>
          </cell>
        </row>
        <row r="2903">
          <cell r="B2903" t="str">
            <v>Eddie Johnson</v>
          </cell>
          <cell r="S2903" t="str">
            <v>All Star Post Scorer</v>
          </cell>
        </row>
        <row r="2904">
          <cell r="B2904" t="str">
            <v>Pearl Washington</v>
          </cell>
          <cell r="S2904" t="str">
            <v>Playmaker</v>
          </cell>
        </row>
        <row r="2905">
          <cell r="B2905" t="str">
            <v>David Wood</v>
          </cell>
          <cell r="S2905" t="str">
            <v>Ignorance</v>
          </cell>
        </row>
        <row r="2906">
          <cell r="B2906" t="str">
            <v>Fred Roberts</v>
          </cell>
          <cell r="S2906" t="str">
            <v>Post Scorer</v>
          </cell>
        </row>
        <row r="2907">
          <cell r="B2907" t="str">
            <v>Randy Wittman</v>
          </cell>
          <cell r="S2907" t="str">
            <v>Ignorance</v>
          </cell>
        </row>
        <row r="2908">
          <cell r="B2908" t="str">
            <v>Hersey Hawkins</v>
          </cell>
          <cell r="S2908" t="str">
            <v>All Star Sharpshooter</v>
          </cell>
        </row>
        <row r="2909">
          <cell r="B2909" t="str">
            <v>Dominic Pressley</v>
          </cell>
          <cell r="S2909" t="str">
            <v>Ignorance</v>
          </cell>
        </row>
        <row r="2910">
          <cell r="B2910" t="str">
            <v>Mike Brown</v>
          </cell>
          <cell r="S2910" t="str">
            <v>Post Scorer</v>
          </cell>
        </row>
        <row r="2911">
          <cell r="B2911" t="str">
            <v>Dallas Comegys</v>
          </cell>
          <cell r="S2911" t="str">
            <v>Post Scorer</v>
          </cell>
        </row>
        <row r="2912">
          <cell r="B2912" t="str">
            <v>Mitch Richmond</v>
          </cell>
          <cell r="S2912" t="str">
            <v>Superstar</v>
          </cell>
        </row>
        <row r="2913">
          <cell r="B2913" t="str">
            <v>Jay Vincent</v>
          </cell>
          <cell r="S2913" t="str">
            <v>Post Scorer</v>
          </cell>
        </row>
        <row r="2914">
          <cell r="B2914" t="str">
            <v>Bill Jones</v>
          </cell>
          <cell r="S2914" t="str">
            <v>Ignorance</v>
          </cell>
        </row>
        <row r="2915">
          <cell r="B2915" t="str">
            <v>Rik Smits</v>
          </cell>
          <cell r="S2915" t="str">
            <v>Rim Protector</v>
          </cell>
        </row>
        <row r="2916">
          <cell r="B2916" t="str">
            <v>Darwin Cook</v>
          </cell>
          <cell r="S2916" t="str">
            <v>Playmaker</v>
          </cell>
        </row>
        <row r="2917">
          <cell r="B2917" t="str">
            <v>Brad Sellers</v>
          </cell>
          <cell r="S2917" t="str">
            <v>Post Scorer</v>
          </cell>
        </row>
        <row r="2918">
          <cell r="B2918" t="str">
            <v>Blair Rasmussen</v>
          </cell>
          <cell r="S2918" t="str">
            <v>Post Scorer</v>
          </cell>
        </row>
        <row r="2919">
          <cell r="B2919" t="str">
            <v>Kiki Vandeweghe</v>
          </cell>
          <cell r="S2919" t="str">
            <v>Sharpshooter</v>
          </cell>
        </row>
        <row r="2920">
          <cell r="B2920" t="str">
            <v>Anthony Bowie</v>
          </cell>
          <cell r="S2920" t="str">
            <v>Playmaker</v>
          </cell>
        </row>
        <row r="2921">
          <cell r="B2921" t="str">
            <v>Magic Johnson</v>
          </cell>
          <cell r="S2921" t="str">
            <v>All Star Playmaker</v>
          </cell>
        </row>
        <row r="2922">
          <cell r="B2922" t="str">
            <v>John Starks</v>
          </cell>
          <cell r="S2922" t="str">
            <v>Ignorance</v>
          </cell>
        </row>
        <row r="2923">
          <cell r="B2923" t="str">
            <v>Anthony Taylor</v>
          </cell>
          <cell r="S2923" t="str">
            <v>Playmaker</v>
          </cell>
        </row>
        <row r="2924">
          <cell r="B2924" t="str">
            <v>Horace Grant</v>
          </cell>
          <cell r="S2924" t="str">
            <v>All Star Post Scorer</v>
          </cell>
        </row>
        <row r="2925">
          <cell r="B2925" t="str">
            <v>Jerry Sichting</v>
          </cell>
          <cell r="S2925" t="str">
            <v>Ignorance</v>
          </cell>
        </row>
        <row r="2926">
          <cell r="B2926" t="str">
            <v>David Wood</v>
          </cell>
          <cell r="S2926" t="str">
            <v>Ignorance</v>
          </cell>
        </row>
        <row r="2927">
          <cell r="B2927" t="str">
            <v>Tom Chambers</v>
          </cell>
          <cell r="S2927" t="str">
            <v>Superstar</v>
          </cell>
        </row>
        <row r="2928">
          <cell r="B2928" t="str">
            <v>Greg Butler</v>
          </cell>
          <cell r="S2928" t="str">
            <v>Ignorance</v>
          </cell>
        </row>
        <row r="2929">
          <cell r="B2929" t="str">
            <v>David Wood</v>
          </cell>
          <cell r="S2929" t="str">
            <v>Ignorance</v>
          </cell>
        </row>
        <row r="2930">
          <cell r="B2930" t="str">
            <v>Michael Cage</v>
          </cell>
          <cell r="S2930" t="str">
            <v>All Star Post Scorer</v>
          </cell>
        </row>
        <row r="2931">
          <cell r="B2931" t="str">
            <v>Ron Harper</v>
          </cell>
          <cell r="S2931" t="str">
            <v>All Star Playmaker</v>
          </cell>
        </row>
        <row r="2932">
          <cell r="B2932" t="str">
            <v>Mike Dunleavy</v>
          </cell>
          <cell r="S2932" t="str">
            <v>Ignorance</v>
          </cell>
        </row>
        <row r="2933">
          <cell r="B2933" t="str">
            <v>Michael Anderson</v>
          </cell>
          <cell r="S2933" t="str">
            <v>Playmaker</v>
          </cell>
        </row>
        <row r="2934">
          <cell r="B2934" t="str">
            <v>Wayne Cooper</v>
          </cell>
          <cell r="S2934" t="str">
            <v>Rim Protector</v>
          </cell>
        </row>
        <row r="2935">
          <cell r="B2935" t="str">
            <v>Brook Steppe</v>
          </cell>
          <cell r="S2935" t="str">
            <v>Ignorance</v>
          </cell>
        </row>
        <row r="2936">
          <cell r="B2936" t="str">
            <v>John Salley</v>
          </cell>
          <cell r="S2936" t="str">
            <v>Rim Protector</v>
          </cell>
        </row>
        <row r="2937">
          <cell r="B2937" t="str">
            <v>Steve Alford</v>
          </cell>
          <cell r="S2937" t="str">
            <v>Ignorance</v>
          </cell>
        </row>
        <row r="2938">
          <cell r="B2938" t="str">
            <v>Alex English</v>
          </cell>
          <cell r="S2938" t="str">
            <v>Superstar</v>
          </cell>
        </row>
        <row r="2939">
          <cell r="B2939" t="str">
            <v>James Donaldson</v>
          </cell>
          <cell r="S2939" t="str">
            <v>Rim Protector</v>
          </cell>
        </row>
        <row r="2940">
          <cell r="B2940" t="str">
            <v>Sleepy Floyd</v>
          </cell>
          <cell r="S2940" t="str">
            <v>All Star Playmaker</v>
          </cell>
        </row>
        <row r="2941">
          <cell r="B2941" t="str">
            <v>Mark Jackson</v>
          </cell>
          <cell r="S2941" t="str">
            <v>All Star Playmaker</v>
          </cell>
        </row>
        <row r="2942">
          <cell r="B2942" t="str">
            <v>Mark Davis</v>
          </cell>
          <cell r="S2942" t="str">
            <v>Ignorance</v>
          </cell>
        </row>
        <row r="2943">
          <cell r="B2943" t="str">
            <v>David Wood</v>
          </cell>
          <cell r="S2943" t="str">
            <v>Ignorance</v>
          </cell>
        </row>
        <row r="2944">
          <cell r="B2944" t="str">
            <v>Muggsy Bogues</v>
          </cell>
          <cell r="S2944" t="str">
            <v>Playmaker</v>
          </cell>
        </row>
        <row r="2945">
          <cell r="B2945" t="str">
            <v>Rick Mahorn</v>
          </cell>
          <cell r="S2945" t="str">
            <v>Rim Protector</v>
          </cell>
        </row>
        <row r="2946">
          <cell r="B2946" t="str">
            <v>Jeff Grayer</v>
          </cell>
          <cell r="S2946" t="str">
            <v>Playmaker</v>
          </cell>
        </row>
        <row r="2947">
          <cell r="B2947" t="str">
            <v>John Battle</v>
          </cell>
          <cell r="S2947" t="str">
            <v>Playmaker</v>
          </cell>
        </row>
        <row r="2948">
          <cell r="B2948" t="str">
            <v>Russ Schoene</v>
          </cell>
          <cell r="S2948" t="str">
            <v>Post Scorer</v>
          </cell>
        </row>
        <row r="2949">
          <cell r="B2949" t="str">
            <v>Kevin Duckworth</v>
          </cell>
          <cell r="S2949" t="str">
            <v>All Star Post Scorer</v>
          </cell>
        </row>
        <row r="2950">
          <cell r="B2950" t="str">
            <v>Derek Harper</v>
          </cell>
          <cell r="S2950" t="str">
            <v>All Star Playmaker</v>
          </cell>
        </row>
        <row r="2951">
          <cell r="B2951" t="str">
            <v>Mark Acres</v>
          </cell>
          <cell r="S2951" t="str">
            <v>Ignorance</v>
          </cell>
        </row>
        <row r="2952">
          <cell r="B2952" t="str">
            <v>Lester Conner</v>
          </cell>
          <cell r="S2952" t="str">
            <v>All Star Playmaker</v>
          </cell>
        </row>
        <row r="2953">
          <cell r="B2953" t="str">
            <v>Buck Williams</v>
          </cell>
          <cell r="S2953" t="str">
            <v>All Star Post Scorer</v>
          </cell>
        </row>
        <row r="2954">
          <cell r="B2954" t="str">
            <v>Johnny Newman</v>
          </cell>
          <cell r="S2954" t="str">
            <v>All Star Sharpshooter</v>
          </cell>
        </row>
        <row r="2955">
          <cell r="B2955" t="str">
            <v>Rickey Green</v>
          </cell>
          <cell r="S2955" t="str">
            <v>Ignorance</v>
          </cell>
        </row>
        <row r="2956">
          <cell r="B2956" t="str">
            <v>A.C. Green</v>
          </cell>
          <cell r="S2956" t="str">
            <v>All Star Post Scorer</v>
          </cell>
        </row>
        <row r="2957">
          <cell r="B2957" t="str">
            <v>Jeff Malone</v>
          </cell>
          <cell r="S2957" t="str">
            <v>All Star Post Scorer</v>
          </cell>
        </row>
        <row r="2958">
          <cell r="B2958" t="str">
            <v>Scott Roth</v>
          </cell>
          <cell r="S2958" t="str">
            <v>Ignorance</v>
          </cell>
        </row>
        <row r="2959">
          <cell r="B2959" t="str">
            <v>Orlando Graham</v>
          </cell>
          <cell r="S2959" t="str">
            <v>Ignorance</v>
          </cell>
        </row>
        <row r="2960">
          <cell r="B2960" t="str">
            <v>Darnell Valentine</v>
          </cell>
          <cell r="S2960" t="str">
            <v>Sharpshooter</v>
          </cell>
        </row>
        <row r="2961">
          <cell r="B2961" t="str">
            <v>Mike Smrek</v>
          </cell>
          <cell r="S2961" t="str">
            <v>Post Scorer</v>
          </cell>
        </row>
        <row r="2962">
          <cell r="B2962" t="str">
            <v>Olden Polynice</v>
          </cell>
          <cell r="S2962" t="str">
            <v>Post Scorer</v>
          </cell>
        </row>
        <row r="2963">
          <cell r="B2963" t="str">
            <v>Pace Mannion</v>
          </cell>
          <cell r="S2963" t="str">
            <v>Ignorance</v>
          </cell>
        </row>
        <row r="2964">
          <cell r="B2964" t="str">
            <v>Kenny Smith</v>
          </cell>
          <cell r="S2964" t="str">
            <v>All Star Playmaker</v>
          </cell>
        </row>
        <row r="2965">
          <cell r="B2965" t="str">
            <v>Dennis Hopson</v>
          </cell>
          <cell r="S2965" t="str">
            <v>Playmaker</v>
          </cell>
        </row>
        <row r="2966">
          <cell r="B2966" t="str">
            <v>Stuart Gray</v>
          </cell>
          <cell r="S2966" t="str">
            <v>Post Scorer</v>
          </cell>
        </row>
        <row r="2967">
          <cell r="B2967" t="str">
            <v>Sylvester Gray</v>
          </cell>
          <cell r="S2967" t="str">
            <v>Rim Protector</v>
          </cell>
        </row>
        <row r="2968">
          <cell r="B2968" t="str">
            <v>Chuck Nevitt</v>
          </cell>
          <cell r="S2968" t="str">
            <v>Ignorance</v>
          </cell>
        </row>
        <row r="2969">
          <cell r="B2969" t="str">
            <v>Jeff Hornacek</v>
          </cell>
          <cell r="S2969" t="str">
            <v>All Star Playmaker</v>
          </cell>
        </row>
        <row r="2970">
          <cell r="B2970" t="str">
            <v>Scott Skiles</v>
          </cell>
          <cell r="S2970" t="str">
            <v>Playmaker</v>
          </cell>
        </row>
        <row r="2971">
          <cell r="B2971" t="str">
            <v>Mark McNamara</v>
          </cell>
          <cell r="S2971" t="str">
            <v>Ignorance</v>
          </cell>
        </row>
        <row r="2972">
          <cell r="B2972" t="str">
            <v>Kevin Edwards</v>
          </cell>
          <cell r="S2972" t="str">
            <v>All Star Playmaker</v>
          </cell>
        </row>
        <row r="2973">
          <cell r="B2973" t="str">
            <v>David Wood</v>
          </cell>
          <cell r="S2973" t="str">
            <v>Ignorance</v>
          </cell>
        </row>
        <row r="2974">
          <cell r="B2974" t="str">
            <v>Charles Oakley</v>
          </cell>
          <cell r="S2974" t="str">
            <v>All Star Post Scorer</v>
          </cell>
        </row>
        <row r="2975">
          <cell r="B2975" t="str">
            <v>Larry Bird</v>
          </cell>
          <cell r="S2975" t="str">
            <v>All Star Post Scorer</v>
          </cell>
        </row>
        <row r="2976">
          <cell r="B2976" t="str">
            <v>Calvin Natt</v>
          </cell>
          <cell r="S2976" t="str">
            <v>Post Scorer</v>
          </cell>
        </row>
        <row r="2977">
          <cell r="B2977" t="str">
            <v>John Long</v>
          </cell>
          <cell r="S2977" t="str">
            <v>Ignorance</v>
          </cell>
        </row>
        <row r="2978">
          <cell r="B2978" t="str">
            <v>Bill Hanzlik</v>
          </cell>
          <cell r="S2978" t="str">
            <v>Post Scorer</v>
          </cell>
        </row>
        <row r="2979">
          <cell r="B2979" t="str">
            <v>David Wood</v>
          </cell>
          <cell r="S2979" t="str">
            <v>Ignorance</v>
          </cell>
        </row>
        <row r="2980">
          <cell r="B2980" t="str">
            <v>Fat Lever</v>
          </cell>
          <cell r="S2980" t="str">
            <v>All Star Playmaker</v>
          </cell>
        </row>
        <row r="2981">
          <cell r="B2981" t="str">
            <v>Bob Thornton</v>
          </cell>
          <cell r="S2981" t="str">
            <v>Ignorance</v>
          </cell>
        </row>
        <row r="2982">
          <cell r="B2982" t="str">
            <v>Cliff Levingston</v>
          </cell>
          <cell r="S2982" t="str">
            <v>Rim Protector</v>
          </cell>
        </row>
        <row r="2983">
          <cell r="B2983" t="str">
            <v>Ed Nealy</v>
          </cell>
          <cell r="S2983" t="str">
            <v>Ignorance</v>
          </cell>
        </row>
        <row r="2984">
          <cell r="B2984" t="str">
            <v>Ricky Pierce</v>
          </cell>
          <cell r="S2984" t="str">
            <v>All Star Post Scorer</v>
          </cell>
        </row>
        <row r="2985">
          <cell r="B2985" t="str">
            <v>Jim Rowinski</v>
          </cell>
          <cell r="S2985" t="str">
            <v>Ignorance</v>
          </cell>
        </row>
        <row r="2986">
          <cell r="B2986" t="str">
            <v>Danny Manning</v>
          </cell>
          <cell r="S2986" t="str">
            <v>All Star Post Scorer</v>
          </cell>
        </row>
        <row r="2987">
          <cell r="B2987" t="str">
            <v>Wayman Tisdale</v>
          </cell>
          <cell r="S2987" t="str">
            <v>All Star Post Scorer</v>
          </cell>
        </row>
        <row r="2988">
          <cell r="B2988" t="str">
            <v>Ledell Eackles</v>
          </cell>
          <cell r="S2988" t="str">
            <v>Playmaker</v>
          </cell>
        </row>
        <row r="2989">
          <cell r="B2989" t="str">
            <v>Vernon Maxwell</v>
          </cell>
          <cell r="S2989" t="str">
            <v>Playmaker</v>
          </cell>
        </row>
        <row r="2990">
          <cell r="B2990" t="str">
            <v>Mike Sanders</v>
          </cell>
          <cell r="S2990" t="str">
            <v>Playmaker</v>
          </cell>
        </row>
        <row r="2991">
          <cell r="B2991" t="str">
            <v>Pat Cummings</v>
          </cell>
          <cell r="S2991" t="str">
            <v>Rim Protector</v>
          </cell>
        </row>
        <row r="2992">
          <cell r="B2992" t="str">
            <v>Scott Brooks</v>
          </cell>
          <cell r="S2992" t="str">
            <v>Sharpshooter</v>
          </cell>
        </row>
        <row r="2993">
          <cell r="B2993" t="str">
            <v>Herb Williams</v>
          </cell>
          <cell r="S2993" t="str">
            <v>Rim Protector</v>
          </cell>
        </row>
        <row r="2994">
          <cell r="B2994" t="str">
            <v>Brian Shaw</v>
          </cell>
          <cell r="S2994" t="str">
            <v>Playmaker</v>
          </cell>
        </row>
        <row r="2995">
          <cell r="B2995" t="str">
            <v>Walter Berry</v>
          </cell>
          <cell r="S2995" t="str">
            <v>Rim Protector</v>
          </cell>
        </row>
        <row r="2996">
          <cell r="B2996" t="str">
            <v>Albert King</v>
          </cell>
          <cell r="S2996" t="str">
            <v>Post Scorer</v>
          </cell>
        </row>
        <row r="2997">
          <cell r="B2997" t="str">
            <v>James Worthy</v>
          </cell>
          <cell r="S2997" t="str">
            <v>All Star Post Scorer</v>
          </cell>
        </row>
        <row r="2998">
          <cell r="B2998" t="str">
            <v>Kenny Walker</v>
          </cell>
          <cell r="S2998" t="str">
            <v>Post Scorer</v>
          </cell>
        </row>
        <row r="2999">
          <cell r="B2999" t="str">
            <v>Vern Fleming</v>
          </cell>
          <cell r="S2999" t="str">
            <v>All Star Playmaker</v>
          </cell>
        </row>
        <row r="3000">
          <cell r="B3000" t="str">
            <v>David Wood</v>
          </cell>
          <cell r="S3000" t="str">
            <v>Ignorance</v>
          </cell>
        </row>
        <row r="3001">
          <cell r="B3001" t="str">
            <v>Allen Leavell</v>
          </cell>
          <cell r="S3001" t="str">
            <v>Ignorance</v>
          </cell>
        </row>
        <row r="3002">
          <cell r="B3002" t="str">
            <v>Frank Brickowski</v>
          </cell>
          <cell r="S3002" t="str">
            <v>All Star Post Scorer</v>
          </cell>
        </row>
        <row r="3003">
          <cell r="B3003" t="str">
            <v>Kevin Williams</v>
          </cell>
          <cell r="S3003" t="str">
            <v>Post Scorer</v>
          </cell>
        </row>
        <row r="3004">
          <cell r="B3004" t="str">
            <v>Grant Long</v>
          </cell>
          <cell r="S3004" t="str">
            <v>All Star Post Scorer</v>
          </cell>
        </row>
        <row r="3005">
          <cell r="B3005" t="str">
            <v>Reggie Lewis</v>
          </cell>
          <cell r="S3005" t="str">
            <v>All Star Post Scorer</v>
          </cell>
        </row>
        <row r="3006">
          <cell r="B3006" t="str">
            <v>Gerald Henderson</v>
          </cell>
          <cell r="S3006" t="str">
            <v>Sharpshooter</v>
          </cell>
        </row>
        <row r="3007">
          <cell r="B3007" t="str">
            <v>Frank Johnson</v>
          </cell>
          <cell r="S3007" t="str">
            <v>Sharpshooter</v>
          </cell>
        </row>
        <row r="3008">
          <cell r="B3008" t="str">
            <v>Eric Leckner</v>
          </cell>
          <cell r="S3008" t="str">
            <v>Post Scorer</v>
          </cell>
        </row>
        <row r="3009">
          <cell r="B3009" t="str">
            <v>Norm Nixon</v>
          </cell>
          <cell r="S3009" t="str">
            <v>Playmaker</v>
          </cell>
        </row>
        <row r="3010">
          <cell r="B3010" t="str">
            <v>Ken Bannister</v>
          </cell>
          <cell r="S3010" t="str">
            <v>Post Scorer</v>
          </cell>
        </row>
        <row r="3011">
          <cell r="B3011" t="str">
            <v>Bill Laimbeer</v>
          </cell>
          <cell r="S3011" t="str">
            <v>All Star Post Scorer</v>
          </cell>
        </row>
        <row r="3012">
          <cell r="B3012" t="str">
            <v>Michael Jordan</v>
          </cell>
          <cell r="S3012" t="str">
            <v>Superstar</v>
          </cell>
        </row>
        <row r="3013">
          <cell r="B3013" t="str">
            <v>LaSalle Thompson</v>
          </cell>
          <cell r="S3013" t="str">
            <v>All Star Post Scorer</v>
          </cell>
        </row>
        <row r="3014">
          <cell r="B3014" t="str">
            <v>Hakeem Olajuwon</v>
          </cell>
          <cell r="S3014" t="str">
            <v>All Star Big Man</v>
          </cell>
        </row>
        <row r="3015">
          <cell r="B3015" t="str">
            <v>David Wood</v>
          </cell>
          <cell r="S3015" t="str">
            <v>Ignorance</v>
          </cell>
        </row>
        <row r="3016">
          <cell r="B3016" t="str">
            <v>Ben Coleman</v>
          </cell>
          <cell r="S3016" t="str">
            <v>Post Scorer</v>
          </cell>
        </row>
        <row r="3017">
          <cell r="B3017" t="str">
            <v>Hot Rod</v>
          </cell>
          <cell r="S3017" t="str">
            <v>Rim Protector</v>
          </cell>
        </row>
        <row r="3018">
          <cell r="B3018" t="str">
            <v>Tom Garrick</v>
          </cell>
          <cell r="S3018" t="str">
            <v>Playmaker</v>
          </cell>
        </row>
        <row r="3019">
          <cell r="B3019" t="str">
            <v>Sam Bowie</v>
          </cell>
          <cell r="S3019" t="str">
            <v>Rim Protector</v>
          </cell>
        </row>
        <row r="3020">
          <cell r="B3020" t="str">
            <v>Sam Vincent</v>
          </cell>
          <cell r="S3020" t="str">
            <v>Playmaker</v>
          </cell>
        </row>
        <row r="3021">
          <cell r="B3021" t="str">
            <v>Joe Dumars</v>
          </cell>
          <cell r="S3021" t="str">
            <v>All Star Playmaker</v>
          </cell>
        </row>
        <row r="3022">
          <cell r="B3022" t="str">
            <v>Joe Barry</v>
          </cell>
          <cell r="S3022" t="str">
            <v>All Star Post Scorer</v>
          </cell>
        </row>
        <row r="3023">
          <cell r="B3023" t="str">
            <v>Charles Barkley</v>
          </cell>
          <cell r="S3023" t="str">
            <v>Superstar</v>
          </cell>
        </row>
        <row r="3024">
          <cell r="B3024" t="str">
            <v>Derrick McKey</v>
          </cell>
          <cell r="S3024" t="str">
            <v>All Star Post Scorer</v>
          </cell>
        </row>
        <row r="3025">
          <cell r="B3025" t="str">
            <v>Tony Brown</v>
          </cell>
          <cell r="S3025" t="str">
            <v>Ignorance</v>
          </cell>
        </row>
        <row r="3026">
          <cell r="B3026" t="str">
            <v>Joe Kleine</v>
          </cell>
          <cell r="S3026" t="str">
            <v>Post Scorer</v>
          </cell>
        </row>
        <row r="3027">
          <cell r="B3027" t="str">
            <v>Ron Anderson</v>
          </cell>
          <cell r="S3027" t="str">
            <v>All Star Post Scorer</v>
          </cell>
        </row>
        <row r="3028">
          <cell r="B3028" t="str">
            <v>John Bagley</v>
          </cell>
          <cell r="S3028" t="str">
            <v>Playmaker</v>
          </cell>
        </row>
        <row r="3029">
          <cell r="B3029" t="str">
            <v>Dave Hoppen</v>
          </cell>
          <cell r="S3029" t="str">
            <v>Post Scorer</v>
          </cell>
        </row>
        <row r="3030">
          <cell r="B3030" t="str">
            <v>Byron Scott</v>
          </cell>
          <cell r="S3030" t="str">
            <v>All Star Post Scorer</v>
          </cell>
        </row>
        <row r="3031">
          <cell r="B3031" t="str">
            <v>Dave Corzine</v>
          </cell>
          <cell r="S3031" t="str">
            <v>Post Scorer</v>
          </cell>
        </row>
        <row r="3032">
          <cell r="B3032" t="str">
            <v>Rory Sparrow</v>
          </cell>
          <cell r="S3032" t="str">
            <v>All Star Playmaker</v>
          </cell>
        </row>
        <row r="3033">
          <cell r="B3033" t="str">
            <v>Dan Majerle</v>
          </cell>
          <cell r="S3033" t="str">
            <v>Playmaker</v>
          </cell>
        </row>
        <row r="3034">
          <cell r="B3034" t="str">
            <v>Randolph Keys</v>
          </cell>
          <cell r="S3034" t="str">
            <v>Ignorance</v>
          </cell>
        </row>
        <row r="3035">
          <cell r="B3035" t="str">
            <v>Chris Welp</v>
          </cell>
          <cell r="S3035" t="str">
            <v>Post Scorer</v>
          </cell>
        </row>
        <row r="3036">
          <cell r="B3036" t="str">
            <v>Will Perdue</v>
          </cell>
          <cell r="S3036" t="str">
            <v>Ignorance</v>
          </cell>
        </row>
        <row r="3037">
          <cell r="B3037" t="str">
            <v>Keith Lee</v>
          </cell>
          <cell r="S3037" t="str">
            <v>Post Scorer</v>
          </cell>
        </row>
        <row r="3038">
          <cell r="B3038" t="str">
            <v>Cliff Robinson</v>
          </cell>
          <cell r="S3038" t="str">
            <v>All Star Post Scorer</v>
          </cell>
        </row>
        <row r="3039">
          <cell r="B3039" t="str">
            <v>Ralph Lewis</v>
          </cell>
          <cell r="S3039" t="str">
            <v>Ignorance</v>
          </cell>
        </row>
        <row r="3040">
          <cell r="B3040" t="str">
            <v>Brad Lohaus</v>
          </cell>
          <cell r="S3040" t="str">
            <v>Post Scorer</v>
          </cell>
        </row>
        <row r="3041">
          <cell r="B3041" t="str">
            <v>Scott Hastings</v>
          </cell>
          <cell r="S3041" t="str">
            <v>Post Scorer</v>
          </cell>
        </row>
        <row r="3042">
          <cell r="B3042" t="str">
            <v>Fennis Dembo</v>
          </cell>
          <cell r="S3042" t="str">
            <v>Ignorance</v>
          </cell>
        </row>
        <row r="3043">
          <cell r="B3043" t="str">
            <v>Jerome Whitehead</v>
          </cell>
          <cell r="S3043" t="str">
            <v>Post Scorer</v>
          </cell>
        </row>
        <row r="3044">
          <cell r="B3044" t="str">
            <v>Sidney Lowe</v>
          </cell>
          <cell r="S3044" t="str">
            <v>Playmaker</v>
          </cell>
        </row>
        <row r="3045">
          <cell r="B3045" t="str">
            <v>Winston Garland</v>
          </cell>
          <cell r="S3045" t="str">
            <v>All Star Playmaker</v>
          </cell>
        </row>
        <row r="3046">
          <cell r="B3046" t="str">
            <v>Greg Ballard</v>
          </cell>
          <cell r="S3046" t="str">
            <v>Ignorance</v>
          </cell>
        </row>
        <row r="3047">
          <cell r="B3047" t="str">
            <v>Terry Cummings</v>
          </cell>
          <cell r="S3047" t="str">
            <v>All Star Post Scorer</v>
          </cell>
        </row>
        <row r="3048">
          <cell r="B3048" t="str">
            <v>Jon Sundvold</v>
          </cell>
          <cell r="S3048" t="str">
            <v>Sharpshooter</v>
          </cell>
        </row>
        <row r="3049">
          <cell r="B3049" t="str">
            <v>Sedale Threatt</v>
          </cell>
          <cell r="S3049" t="str">
            <v>Playmaker</v>
          </cell>
        </row>
        <row r="3050">
          <cell r="B3050" t="str">
            <v>Derrick Chievous</v>
          </cell>
          <cell r="S3050" t="str">
            <v>Playmaker</v>
          </cell>
        </row>
        <row r="3051">
          <cell r="B3051" t="str">
            <v>Tom Tolbert</v>
          </cell>
          <cell r="S3051" t="str">
            <v>Ignorance</v>
          </cell>
        </row>
        <row r="3052">
          <cell r="B3052" t="str">
            <v>Bill Cartwright</v>
          </cell>
          <cell r="S3052" t="str">
            <v>All Star Post Scorer</v>
          </cell>
        </row>
        <row r="3053">
          <cell r="B3053" t="str">
            <v>Kelvin Upshaw</v>
          </cell>
          <cell r="S3053" t="str">
            <v>Playmaker</v>
          </cell>
        </row>
        <row r="3054">
          <cell r="B3054" t="str">
            <v>Manute Bol</v>
          </cell>
          <cell r="S3054" t="str">
            <v>Rim Protector</v>
          </cell>
        </row>
        <row r="3055">
          <cell r="B3055" t="str">
            <v>Jim Les</v>
          </cell>
          <cell r="S3055" t="str">
            <v>Ignorance</v>
          </cell>
        </row>
        <row r="3056">
          <cell r="B3056" t="str">
            <v>Bart Kofoed</v>
          </cell>
          <cell r="S3056" t="str">
            <v>Ignorance</v>
          </cell>
        </row>
        <row r="3057">
          <cell r="B3057" t="str">
            <v>Ricky Berry</v>
          </cell>
          <cell r="S3057" t="str">
            <v>Playmaker</v>
          </cell>
        </row>
        <row r="3058">
          <cell r="B3058" t="str">
            <v>Mike Holton</v>
          </cell>
          <cell r="S3058" t="str">
            <v>Playmaker</v>
          </cell>
        </row>
        <row r="3059">
          <cell r="B3059" t="str">
            <v>Trent Tucker</v>
          </cell>
          <cell r="S3059" t="str">
            <v>Sharpshooter</v>
          </cell>
        </row>
        <row r="3060">
          <cell r="B3060" t="str">
            <v>Jose Ortiz</v>
          </cell>
          <cell r="S3060" t="str">
            <v>Ignorance</v>
          </cell>
        </row>
        <row r="3061">
          <cell r="B3061" t="str">
            <v>Terry Teagle</v>
          </cell>
          <cell r="S3061" t="str">
            <v>All Star Post Scorer</v>
          </cell>
        </row>
        <row r="3062">
          <cell r="B3062" t="str">
            <v>Harvey Grant</v>
          </cell>
          <cell r="S3062" t="str">
            <v>Post Scorer</v>
          </cell>
        </row>
        <row r="3063">
          <cell r="B3063" t="str">
            <v>Steve Kerr</v>
          </cell>
          <cell r="S3063" t="str">
            <v>Ignorance</v>
          </cell>
        </row>
        <row r="3064">
          <cell r="B3064" t="str">
            <v>Detlef Schrempf</v>
          </cell>
          <cell r="S3064" t="str">
            <v>All Star Post Scorer</v>
          </cell>
        </row>
        <row r="3065">
          <cell r="B3065" t="str">
            <v>Chuck Person</v>
          </cell>
          <cell r="S3065" t="str">
            <v>Superstar</v>
          </cell>
        </row>
        <row r="3066">
          <cell r="B3066" t="str">
            <v>Antoine Carr</v>
          </cell>
          <cell r="S3066" t="str">
            <v>Rim Protector</v>
          </cell>
        </row>
        <row r="3067">
          <cell r="B3067" t="str">
            <v>Jerome Kersey</v>
          </cell>
          <cell r="S3067" t="str">
            <v>All Star Post Scorer</v>
          </cell>
        </row>
        <row r="3068">
          <cell r="B3068" t="str">
            <v>Rex Chapman</v>
          </cell>
          <cell r="S3068" t="str">
            <v>Playmaker</v>
          </cell>
        </row>
        <row r="3069">
          <cell r="B3069" t="str">
            <v>Doc Rivers</v>
          </cell>
          <cell r="S3069" t="str">
            <v>All Star Playmaker</v>
          </cell>
        </row>
        <row r="3070">
          <cell r="B3070" t="str">
            <v>Anthony Jones</v>
          </cell>
          <cell r="S3070" t="str">
            <v>Ignorance</v>
          </cell>
        </row>
        <row r="3071">
          <cell r="B3071" t="str">
            <v>Tony Campbell</v>
          </cell>
          <cell r="S3071" t="str">
            <v>Post Scorer</v>
          </cell>
        </row>
        <row r="3072">
          <cell r="B3072" t="str">
            <v>Larry Smith</v>
          </cell>
          <cell r="S3072" t="str">
            <v>Rim Protector</v>
          </cell>
        </row>
        <row r="3073">
          <cell r="B3073" t="str">
            <v>Bob Hansen</v>
          </cell>
          <cell r="S3073" t="str">
            <v>Sharpshooter</v>
          </cell>
        </row>
        <row r="3074">
          <cell r="B3074" t="str">
            <v>Bernard Thompson</v>
          </cell>
          <cell r="S3074" t="str">
            <v>Ignorance</v>
          </cell>
        </row>
        <row r="3075">
          <cell r="B3075" t="str">
            <v>Clinton Wheeler</v>
          </cell>
          <cell r="S3075" t="str">
            <v>Ignorance</v>
          </cell>
        </row>
        <row r="3076">
          <cell r="B3076" t="str">
            <v>Adrian Dantley</v>
          </cell>
          <cell r="S3076" t="str">
            <v>All Star Post Scorer</v>
          </cell>
        </row>
        <row r="3077">
          <cell r="B3077" t="str">
            <v>Randy Allen</v>
          </cell>
          <cell r="S3077" t="str">
            <v>Ignorance</v>
          </cell>
        </row>
        <row r="3078">
          <cell r="B3078" t="str">
            <v>Larry Nance</v>
          </cell>
          <cell r="S3078" t="str">
            <v>All Star Big Man</v>
          </cell>
        </row>
        <row r="3079">
          <cell r="B3079" t="str">
            <v>Ben Gillery</v>
          </cell>
          <cell r="S3079" t="str">
            <v>Ignorance</v>
          </cell>
        </row>
        <row r="3080">
          <cell r="B3080" t="str">
            <v>John Paxson</v>
          </cell>
          <cell r="S3080" t="str">
            <v>Sharpshooter</v>
          </cell>
        </row>
        <row r="3081">
          <cell r="B3081" t="str">
            <v>Reggie Theus</v>
          </cell>
          <cell r="S3081" t="str">
            <v>All Star Playmaker</v>
          </cell>
        </row>
        <row r="3082">
          <cell r="B3082" t="str">
            <v>Robert Reid</v>
          </cell>
          <cell r="S3082" t="str">
            <v>Playmaker</v>
          </cell>
        </row>
        <row r="3083">
          <cell r="B3083" t="str">
            <v>Avery Johnson</v>
          </cell>
          <cell r="S3083" t="str">
            <v>Ignorance</v>
          </cell>
        </row>
        <row r="3084">
          <cell r="B3084" t="str">
            <v>Purvis Short</v>
          </cell>
          <cell r="S3084" t="str">
            <v>Post Scorer</v>
          </cell>
        </row>
        <row r="3085">
          <cell r="B3085" t="str">
            <v>Dennis Johnson</v>
          </cell>
          <cell r="S3085" t="str">
            <v>All Star Playmaker</v>
          </cell>
        </row>
        <row r="3086">
          <cell r="B3086" t="str">
            <v>Bernard King</v>
          </cell>
          <cell r="S3086" t="str">
            <v>All Star Post Scorer</v>
          </cell>
        </row>
        <row r="3087">
          <cell r="B3087" t="str">
            <v>Mark Eaton</v>
          </cell>
          <cell r="S3087" t="str">
            <v>All Star Big Man</v>
          </cell>
        </row>
        <row r="3088">
          <cell r="B3088" t="str">
            <v>Keith Smart</v>
          </cell>
          <cell r="S3088" t="str">
            <v>Ignorance</v>
          </cell>
        </row>
        <row r="3089">
          <cell r="B3089" t="str">
            <v>Nate McMillan</v>
          </cell>
          <cell r="S3089" t="str">
            <v>All Star Playmaker</v>
          </cell>
        </row>
        <row r="3090">
          <cell r="B3090" t="str">
            <v>Jack Sikma</v>
          </cell>
          <cell r="S3090" t="str">
            <v>All Star Post Scorer</v>
          </cell>
        </row>
        <row r="3091">
          <cell r="B3091" t="str">
            <v>Paul Mokeski</v>
          </cell>
          <cell r="S3091" t="str">
            <v>Post Scorer</v>
          </cell>
        </row>
        <row r="3092">
          <cell r="B3092" t="str">
            <v>Eric White</v>
          </cell>
          <cell r="S3092" t="str">
            <v>Ignorance</v>
          </cell>
        </row>
        <row r="3093">
          <cell r="B3093" t="str">
            <v>Scottie Pippen</v>
          </cell>
          <cell r="S3093" t="str">
            <v>All Star Post Scorer</v>
          </cell>
        </row>
        <row r="3094">
          <cell r="B3094" t="str">
            <v>Tyrone Corbin</v>
          </cell>
          <cell r="S3094" t="str">
            <v>Playmaker</v>
          </cell>
        </row>
        <row r="3095">
          <cell r="B3095" t="str">
            <v>Adrian Branch</v>
          </cell>
          <cell r="S3095" t="str">
            <v>Post Scorer</v>
          </cell>
        </row>
        <row r="3096">
          <cell r="B3096" t="str">
            <v>Ron Grandison</v>
          </cell>
          <cell r="S3096" t="str">
            <v>Ignorance</v>
          </cell>
        </row>
        <row r="3097">
          <cell r="B3097" t="str">
            <v>Corey Gaines</v>
          </cell>
          <cell r="S3097" t="str">
            <v>Ignorance</v>
          </cell>
        </row>
        <row r="3098">
          <cell r="B3098" t="str">
            <v>Otis Birdsong</v>
          </cell>
          <cell r="S3098" t="str">
            <v>Ignorance</v>
          </cell>
        </row>
        <row r="3099">
          <cell r="B3099" t="str">
            <v>Jon Koncak</v>
          </cell>
          <cell r="S3099" t="str">
            <v>Rim Protector</v>
          </cell>
        </row>
        <row r="3100">
          <cell r="B3100" t="str">
            <v>James Edwards</v>
          </cell>
          <cell r="S3100" t="str">
            <v>Post Scorer</v>
          </cell>
        </row>
        <row r="3101">
          <cell r="B3101" t="str">
            <v>Kareem Abdul-Jabbar</v>
          </cell>
          <cell r="S3101" t="str">
            <v>Rim Protector</v>
          </cell>
        </row>
        <row r="3102">
          <cell r="B3102" t="str">
            <v>Kevin Gamble</v>
          </cell>
          <cell r="S3102" t="str">
            <v>Ignorance</v>
          </cell>
        </row>
        <row r="3103">
          <cell r="B3103" t="str">
            <v>Jerome Lane</v>
          </cell>
          <cell r="S3103" t="str">
            <v>Post Scorer</v>
          </cell>
        </row>
        <row r="3104">
          <cell r="B3104" t="str">
            <v>Sidney Moncrief</v>
          </cell>
          <cell r="S3104" t="str">
            <v>Playmaker</v>
          </cell>
        </row>
        <row r="3105">
          <cell r="B3105" t="str">
            <v>Charles Smith</v>
          </cell>
          <cell r="S3105" t="str">
            <v>All Star Post Scorer</v>
          </cell>
        </row>
        <row r="3106">
          <cell r="B3106" t="str">
            <v>Andre Turner</v>
          </cell>
          <cell r="S3106" t="str">
            <v>Ignorance</v>
          </cell>
        </row>
        <row r="3107">
          <cell r="B3107" t="str">
            <v>Tellis Frank</v>
          </cell>
          <cell r="S3107" t="str">
            <v>Post Scorer</v>
          </cell>
        </row>
        <row r="3108">
          <cell r="B3108" t="str">
            <v>Terry Porter</v>
          </cell>
          <cell r="S3108" t="str">
            <v>All Star Playmaker</v>
          </cell>
        </row>
        <row r="3109">
          <cell r="B3109" t="str">
            <v>Ken Norman</v>
          </cell>
          <cell r="S3109" t="str">
            <v>All Star Post Scorer</v>
          </cell>
        </row>
        <row r="3110">
          <cell r="B3110" t="str">
            <v>Dave Greenwood</v>
          </cell>
          <cell r="S3110" t="str">
            <v>Rim Protector</v>
          </cell>
        </row>
        <row r="3111">
          <cell r="B3111" t="str">
            <v>Tito Horford</v>
          </cell>
          <cell r="S3111" t="str">
            <v>Ignorance</v>
          </cell>
        </row>
        <row r="3112">
          <cell r="B3112" t="str">
            <v>Darrell Griffith</v>
          </cell>
          <cell r="S3112" t="str">
            <v>Playmaker</v>
          </cell>
        </row>
        <row r="3113">
          <cell r="B3113" t="str">
            <v>Randy Breuer</v>
          </cell>
          <cell r="S3113" t="str">
            <v>Post Scorer</v>
          </cell>
        </row>
        <row r="3114">
          <cell r="B3114" t="str">
            <v>Chris Dudley</v>
          </cell>
          <cell r="S3114" t="str">
            <v>Ignorance</v>
          </cell>
        </row>
        <row r="3115">
          <cell r="B3115" t="str">
            <v>Darrell Walker</v>
          </cell>
          <cell r="S3115" t="str">
            <v>All Star Playmaker</v>
          </cell>
        </row>
        <row r="3116">
          <cell r="B3116" t="str">
            <v>Otis Smith</v>
          </cell>
          <cell r="S3116" t="str">
            <v>Playmaker</v>
          </cell>
        </row>
        <row r="3117">
          <cell r="B3117" t="str">
            <v>Kurt Rambis</v>
          </cell>
          <cell r="S3117" t="str">
            <v>All Star Post Scorer</v>
          </cell>
        </row>
        <row r="3118">
          <cell r="B3118" t="str">
            <v>Moses Malone</v>
          </cell>
          <cell r="S3118" t="str">
            <v>All Star Big Man</v>
          </cell>
        </row>
        <row r="3119">
          <cell r="B3119" t="str">
            <v>Rob Lock</v>
          </cell>
          <cell r="S3119" t="str">
            <v>Ignorance</v>
          </cell>
        </row>
        <row r="3120">
          <cell r="B3120" t="str">
            <v>Charles Shackleford</v>
          </cell>
          <cell r="S3120" t="str">
            <v>Ignorance</v>
          </cell>
        </row>
        <row r="3121">
          <cell r="B3121" t="str">
            <v>Clyde Drexler</v>
          </cell>
          <cell r="S3121" t="str">
            <v>Superstar</v>
          </cell>
        </row>
        <row r="3122">
          <cell r="B3122" t="str">
            <v>Gary Grant</v>
          </cell>
          <cell r="S3122" t="str">
            <v>All Star Playmaker</v>
          </cell>
        </row>
        <row r="3123">
          <cell r="B3123" t="str">
            <v>Elston Turner</v>
          </cell>
          <cell r="S3123" t="str">
            <v>Playmaker</v>
          </cell>
        </row>
        <row r="3124">
          <cell r="B3124" t="str">
            <v>Greg Anderson</v>
          </cell>
          <cell r="S3124" t="str">
            <v>All Star Post Scorer</v>
          </cell>
        </row>
        <row r="3125">
          <cell r="B3125" t="str">
            <v>Anthony Frederick</v>
          </cell>
          <cell r="S3125" t="str">
            <v>Ignorance</v>
          </cell>
        </row>
        <row r="3126">
          <cell r="B3126" t="str">
            <v>Jeff Lamp</v>
          </cell>
          <cell r="S3126" t="str">
            <v>Ignorance</v>
          </cell>
        </row>
        <row r="3127">
          <cell r="B3127" t="str">
            <v>John Stroeder</v>
          </cell>
          <cell r="S3127" t="str">
            <v>Ignorance</v>
          </cell>
        </row>
        <row r="3128">
          <cell r="B3128" t="str">
            <v>Ben McDonald</v>
          </cell>
          <cell r="S3128" t="str">
            <v>Ignorance</v>
          </cell>
        </row>
        <row r="3129">
          <cell r="B3129" t="str">
            <v>Michael Adams</v>
          </cell>
          <cell r="S3129" t="str">
            <v>All Star Playmaker</v>
          </cell>
        </row>
        <row r="3130">
          <cell r="B3130" t="str">
            <v>Patrick Ewing</v>
          </cell>
          <cell r="S3130" t="str">
            <v>All Star Big Man</v>
          </cell>
        </row>
        <row r="3131">
          <cell r="B3131" t="str">
            <v>Mark Alarie</v>
          </cell>
          <cell r="S3131" t="str">
            <v>Post Scorer</v>
          </cell>
        </row>
        <row r="3132">
          <cell r="B3132" t="str">
            <v>Mark Price</v>
          </cell>
          <cell r="S3132" t="str">
            <v>All Star Playmaker</v>
          </cell>
        </row>
        <row r="3133">
          <cell r="B3133" t="str">
            <v>Duane Ferrell</v>
          </cell>
          <cell r="S3133" t="str">
            <v>Ignorance</v>
          </cell>
        </row>
        <row r="3134">
          <cell r="B3134" t="str">
            <v>Jim Paxson</v>
          </cell>
          <cell r="S3134" t="str">
            <v>Playmaker</v>
          </cell>
        </row>
        <row r="3135">
          <cell r="B3135" t="str">
            <v>Jim Petersen</v>
          </cell>
          <cell r="S3135" t="str">
            <v>Rim Protector</v>
          </cell>
        </row>
        <row r="3136">
          <cell r="B3136" t="str">
            <v>Craig Ehlo</v>
          </cell>
          <cell r="S3136" t="str">
            <v>Playmaker</v>
          </cell>
        </row>
        <row r="3137">
          <cell r="B3137" t="str">
            <v>Eddie Lee</v>
          </cell>
          <cell r="S3137" t="str">
            <v>Ignorance</v>
          </cell>
        </row>
        <row r="3138">
          <cell r="B3138" t="str">
            <v>Ray Tolbert</v>
          </cell>
          <cell r="S3138" t="str">
            <v>Ignorance</v>
          </cell>
        </row>
        <row r="3139">
          <cell r="B3139" t="str">
            <v>Armen Gilliam</v>
          </cell>
          <cell r="S3139" t="str">
            <v>All Star Post Scorer</v>
          </cell>
        </row>
        <row r="3140">
          <cell r="B3140" t="str">
            <v>Derek Smith</v>
          </cell>
          <cell r="S3140" t="str">
            <v>Playmaker</v>
          </cell>
        </row>
        <row r="3141">
          <cell r="B3141" t="str">
            <v>Rod Higgins</v>
          </cell>
          <cell r="S3141" t="str">
            <v>Sharpshooter</v>
          </cell>
        </row>
        <row r="3142">
          <cell r="B3142" t="str">
            <v>Craig Neal</v>
          </cell>
          <cell r="S3142" t="str">
            <v>Ignorance</v>
          </cell>
        </row>
        <row r="3143">
          <cell r="B3143" t="str">
            <v>Lewis Lloyd</v>
          </cell>
          <cell r="S3143" t="str">
            <v>Ignorance</v>
          </cell>
        </row>
        <row r="3144">
          <cell r="B3144" t="str">
            <v>Dell Curry</v>
          </cell>
          <cell r="S3144" t="str">
            <v>Playmaker</v>
          </cell>
        </row>
        <row r="3145">
          <cell r="B3145" t="str">
            <v>Mel McCants</v>
          </cell>
          <cell r="S3145" t="str">
            <v>Ignorance</v>
          </cell>
        </row>
        <row r="3146">
          <cell r="B3146" t="str">
            <v>James Worthy</v>
          </cell>
          <cell r="S3146" t="str">
            <v>All Star Post Scorer</v>
          </cell>
        </row>
        <row r="3147">
          <cell r="B3147" t="str">
            <v>Rony Seikaly</v>
          </cell>
          <cell r="S3147" t="str">
            <v>All Star Big Man</v>
          </cell>
        </row>
        <row r="3148">
          <cell r="B3148" t="str">
            <v>Gary Voce</v>
          </cell>
          <cell r="S3148" t="str">
            <v>Ignorance</v>
          </cell>
        </row>
        <row r="3149">
          <cell r="B3149" t="str">
            <v>Jim Farmer</v>
          </cell>
          <cell r="S3149" t="str">
            <v>Ignorance</v>
          </cell>
        </row>
        <row r="3150">
          <cell r="B3150" t="str">
            <v>Terry Davis</v>
          </cell>
          <cell r="S3150" t="str">
            <v>Post Scorer</v>
          </cell>
        </row>
        <row r="3151">
          <cell r="B3151" t="str">
            <v>Michael Young</v>
          </cell>
          <cell r="S3151" t="str">
            <v>Ignorance</v>
          </cell>
        </row>
        <row r="3152">
          <cell r="B3152" t="str">
            <v>Morlon Wiley</v>
          </cell>
          <cell r="S3152" t="str">
            <v>Sharpshooter</v>
          </cell>
        </row>
        <row r="3153">
          <cell r="B3153" t="str">
            <v>Shawn Kemp</v>
          </cell>
          <cell r="S3153" t="str">
            <v>Post Scorer</v>
          </cell>
        </row>
        <row r="3154">
          <cell r="B3154" t="str">
            <v>Michael Adams</v>
          </cell>
          <cell r="S3154" t="str">
            <v>All Star Sharpshooter</v>
          </cell>
        </row>
        <row r="3155">
          <cell r="B3155" t="str">
            <v>Drazen Petrovic</v>
          </cell>
          <cell r="S3155" t="str">
            <v>Sharpshooter</v>
          </cell>
        </row>
        <row r="3156">
          <cell r="B3156" t="str">
            <v>Tellis Frank</v>
          </cell>
          <cell r="S3156" t="str">
            <v>Rim Protector</v>
          </cell>
        </row>
        <row r="3157">
          <cell r="B3157" t="str">
            <v>Rory Sparrow</v>
          </cell>
          <cell r="S3157" t="str">
            <v>Playmaker</v>
          </cell>
        </row>
        <row r="3158">
          <cell r="B3158" t="str">
            <v>Reggie Lewis</v>
          </cell>
          <cell r="S3158" t="str">
            <v>All Star Post Scorer</v>
          </cell>
        </row>
        <row r="3159">
          <cell r="B3159" t="str">
            <v>Darrell Walker</v>
          </cell>
          <cell r="S3159" t="str">
            <v>All Star Playmaker</v>
          </cell>
        </row>
        <row r="3160">
          <cell r="B3160" t="str">
            <v>Clyde Drexler</v>
          </cell>
          <cell r="S3160" t="str">
            <v>Superstar</v>
          </cell>
        </row>
        <row r="3161">
          <cell r="B3161" t="str">
            <v>John Williams</v>
          </cell>
          <cell r="S3161" t="str">
            <v>All Star Post Scorer</v>
          </cell>
        </row>
        <row r="3162">
          <cell r="B3162" t="str">
            <v>Michael Cage</v>
          </cell>
          <cell r="S3162" t="str">
            <v>Rim Protector</v>
          </cell>
        </row>
        <row r="3163">
          <cell r="B3163" t="str">
            <v>Jim Paxson</v>
          </cell>
          <cell r="S3163" t="str">
            <v>Sharpshooter</v>
          </cell>
        </row>
        <row r="3164">
          <cell r="B3164" t="str">
            <v>James Donaldson</v>
          </cell>
          <cell r="S3164" t="str">
            <v>Rim Protector</v>
          </cell>
        </row>
        <row r="3165">
          <cell r="B3165" t="str">
            <v>Ricky Pierce</v>
          </cell>
          <cell r="S3165" t="str">
            <v>Superstar</v>
          </cell>
        </row>
        <row r="3166">
          <cell r="B3166" t="str">
            <v>Jerome Kersey</v>
          </cell>
          <cell r="S3166" t="str">
            <v>All Star Post Scorer</v>
          </cell>
        </row>
        <row r="3167">
          <cell r="B3167" t="str">
            <v>Jim Petersen</v>
          </cell>
          <cell r="S3167" t="str">
            <v>Post Scorer</v>
          </cell>
        </row>
        <row r="3168">
          <cell r="B3168" t="str">
            <v>Kevin McHale</v>
          </cell>
          <cell r="S3168" t="str">
            <v>All Star Big Man</v>
          </cell>
        </row>
        <row r="3169">
          <cell r="B3169" t="str">
            <v>Randolph Keys</v>
          </cell>
          <cell r="S3169" t="str">
            <v>Playmaker</v>
          </cell>
        </row>
        <row r="3170">
          <cell r="B3170" t="str">
            <v>Danny Young</v>
          </cell>
          <cell r="S3170" t="str">
            <v>Sharpshooter</v>
          </cell>
        </row>
        <row r="3171">
          <cell r="B3171" t="str">
            <v>Pete Myers</v>
          </cell>
          <cell r="S3171" t="str">
            <v>Post Scorer</v>
          </cell>
        </row>
        <row r="3172">
          <cell r="B3172" t="str">
            <v>Jay Edwards</v>
          </cell>
          <cell r="S3172" t="str">
            <v>Ignorance</v>
          </cell>
        </row>
        <row r="3173">
          <cell r="B3173" t="str">
            <v>Jeff Grayer</v>
          </cell>
          <cell r="S3173" t="str">
            <v>Playmaker</v>
          </cell>
        </row>
        <row r="3174">
          <cell r="B3174" t="str">
            <v>Vern Fleming</v>
          </cell>
          <cell r="S3174" t="str">
            <v>All Star Playmaker</v>
          </cell>
        </row>
        <row r="3175">
          <cell r="B3175" t="str">
            <v>Mark Acres</v>
          </cell>
          <cell r="S3175" t="str">
            <v>Post Scorer</v>
          </cell>
        </row>
        <row r="3176">
          <cell r="B3176" t="str">
            <v>Kevin Gamble</v>
          </cell>
          <cell r="S3176" t="str">
            <v>Ignorance</v>
          </cell>
        </row>
        <row r="3177">
          <cell r="B3177" t="str">
            <v>William Bedford</v>
          </cell>
          <cell r="S3177" t="str">
            <v>Ignorance</v>
          </cell>
        </row>
        <row r="3178">
          <cell r="B3178" t="str">
            <v>Kiki Vandeweghe</v>
          </cell>
          <cell r="S3178" t="str">
            <v>Playmaker</v>
          </cell>
        </row>
        <row r="3179">
          <cell r="B3179" t="str">
            <v>Steve Harris</v>
          </cell>
          <cell r="S3179" t="str">
            <v>Ignorance</v>
          </cell>
        </row>
        <row r="3180">
          <cell r="B3180" t="str">
            <v>Will Perdue</v>
          </cell>
          <cell r="S3180" t="str">
            <v>Post Scorer</v>
          </cell>
        </row>
        <row r="3181">
          <cell r="B3181" t="str">
            <v>Eric Leckner</v>
          </cell>
          <cell r="S3181" t="str">
            <v>Post Scorer</v>
          </cell>
        </row>
        <row r="3182">
          <cell r="B3182" t="str">
            <v>Ledell Eackles</v>
          </cell>
          <cell r="S3182" t="str">
            <v>Playmaker</v>
          </cell>
        </row>
        <row r="3183">
          <cell r="B3183" t="str">
            <v>Charles Oakley</v>
          </cell>
          <cell r="S3183" t="str">
            <v>All Star Post Scorer</v>
          </cell>
        </row>
        <row r="3184">
          <cell r="B3184" t="str">
            <v>Steve Alford</v>
          </cell>
          <cell r="S3184" t="str">
            <v>Ignorance</v>
          </cell>
        </row>
        <row r="3185">
          <cell r="B3185" t="str">
            <v>Eddie Hughes</v>
          </cell>
          <cell r="S3185" t="str">
            <v>Sharpshooter</v>
          </cell>
        </row>
        <row r="3186">
          <cell r="B3186" t="str">
            <v>Reggie Williams</v>
          </cell>
          <cell r="S3186" t="str">
            <v>Post Scorer</v>
          </cell>
        </row>
        <row r="3187">
          <cell r="B3187" t="str">
            <v>Orlando Woolridge</v>
          </cell>
          <cell r="S3187" t="str">
            <v>Rim Protector</v>
          </cell>
        </row>
        <row r="3188">
          <cell r="B3188" t="str">
            <v>Bill Laimbeer</v>
          </cell>
          <cell r="S3188" t="str">
            <v>Rim Protector</v>
          </cell>
        </row>
        <row r="3189">
          <cell r="B3189" t="str">
            <v>Danny Manning</v>
          </cell>
          <cell r="S3189" t="str">
            <v>All Star Post Scorer</v>
          </cell>
        </row>
        <row r="3190">
          <cell r="B3190" t="str">
            <v>Greg Grant</v>
          </cell>
          <cell r="S3190" t="str">
            <v>Ignorance</v>
          </cell>
        </row>
        <row r="3191">
          <cell r="B3191" t="str">
            <v>Otis Smith</v>
          </cell>
          <cell r="S3191" t="str">
            <v>All Star Post Scorer</v>
          </cell>
        </row>
        <row r="3192">
          <cell r="B3192" t="str">
            <v>Isiah Thomas</v>
          </cell>
          <cell r="S3192" t="str">
            <v>All Star Playmaker</v>
          </cell>
        </row>
        <row r="3193">
          <cell r="B3193" t="str">
            <v>Chris Dudley</v>
          </cell>
          <cell r="S3193" t="str">
            <v>Rim Protector</v>
          </cell>
        </row>
        <row r="3194">
          <cell r="B3194" t="str">
            <v>Otis Thorpe</v>
          </cell>
          <cell r="S3194" t="str">
            <v>All Star Post Scorer</v>
          </cell>
        </row>
        <row r="3195">
          <cell r="B3195" t="str">
            <v>Sam Perkins</v>
          </cell>
          <cell r="S3195" t="str">
            <v>All Star Post Scorer</v>
          </cell>
        </row>
        <row r="3196">
          <cell r="B3196" t="str">
            <v>Tom Garrick</v>
          </cell>
          <cell r="S3196" t="str">
            <v>Playmaker</v>
          </cell>
        </row>
        <row r="3197">
          <cell r="B3197" t="str">
            <v>Uwe Blab</v>
          </cell>
          <cell r="S3197" t="str">
            <v>Post Scorer</v>
          </cell>
        </row>
        <row r="3198">
          <cell r="B3198" t="str">
            <v>George McCloud</v>
          </cell>
          <cell r="S3198" t="str">
            <v>Ignorance</v>
          </cell>
        </row>
        <row r="3199">
          <cell r="B3199" t="str">
            <v>Leon Wood</v>
          </cell>
          <cell r="S3199" t="str">
            <v>Ignorance</v>
          </cell>
        </row>
        <row r="3200">
          <cell r="B3200" t="str">
            <v>Eric Johnson</v>
          </cell>
          <cell r="S3200" t="str">
            <v>Ignorance</v>
          </cell>
        </row>
        <row r="3201">
          <cell r="B3201" t="str">
            <v>Kevin Johnson</v>
          </cell>
          <cell r="S3201" t="str">
            <v>All Star Playmaker</v>
          </cell>
        </row>
        <row r="3202">
          <cell r="B3202" t="str">
            <v>Sherman Douglas</v>
          </cell>
          <cell r="S3202" t="str">
            <v>All Star Playmaker</v>
          </cell>
        </row>
        <row r="3203">
          <cell r="B3203" t="str">
            <v>Harold Pressley</v>
          </cell>
          <cell r="S3203" t="str">
            <v>Playmaker</v>
          </cell>
        </row>
        <row r="3204">
          <cell r="B3204" t="str">
            <v>Dennis Rodman</v>
          </cell>
          <cell r="S3204" t="str">
            <v>Rim Protector</v>
          </cell>
        </row>
        <row r="3205">
          <cell r="B3205" t="str">
            <v>Larry Drew</v>
          </cell>
          <cell r="S3205" t="str">
            <v>Sharpshooter</v>
          </cell>
        </row>
        <row r="3206">
          <cell r="B3206" t="str">
            <v>Leonard Taylor</v>
          </cell>
          <cell r="S3206" t="str">
            <v>Ignorance</v>
          </cell>
        </row>
        <row r="3207">
          <cell r="B3207" t="str">
            <v>Vinny Del</v>
          </cell>
          <cell r="S3207" t="str">
            <v>Playmaker</v>
          </cell>
        </row>
        <row r="3208">
          <cell r="B3208" t="str">
            <v>Alexander Volkov</v>
          </cell>
          <cell r="S3208" t="str">
            <v>Post Scorer</v>
          </cell>
        </row>
        <row r="3209">
          <cell r="B3209" t="str">
            <v>Mike Higgins</v>
          </cell>
          <cell r="S3209" t="str">
            <v>Ignorance</v>
          </cell>
        </row>
        <row r="3210">
          <cell r="B3210" t="str">
            <v>J.R. Reid</v>
          </cell>
          <cell r="S3210" t="str">
            <v>All Star Post Scorer</v>
          </cell>
        </row>
        <row r="3211">
          <cell r="B3211" t="str">
            <v>Duane Ferrell</v>
          </cell>
          <cell r="S3211" t="str">
            <v>Ignorance</v>
          </cell>
        </row>
        <row r="3212">
          <cell r="B3212" t="str">
            <v>Karl Malone*</v>
          </cell>
          <cell r="S3212" t="str">
            <v>Superstar</v>
          </cell>
        </row>
        <row r="3213">
          <cell r="B3213" t="str">
            <v>Thurl Bailey</v>
          </cell>
          <cell r="S3213" t="str">
            <v>Rim Protector</v>
          </cell>
        </row>
        <row r="3214">
          <cell r="B3214" t="str">
            <v>Terry Cummings</v>
          </cell>
          <cell r="S3214" t="str">
            <v>All Star Post Scorer</v>
          </cell>
        </row>
        <row r="3215">
          <cell r="B3215" t="str">
            <v>Larry Bird</v>
          </cell>
          <cell r="S3215" t="str">
            <v>Superstar</v>
          </cell>
        </row>
        <row r="3216">
          <cell r="B3216" t="str">
            <v>Richard Anderson</v>
          </cell>
          <cell r="S3216" t="str">
            <v>Ignorance</v>
          </cell>
        </row>
        <row r="3217">
          <cell r="B3217" t="str">
            <v>Dennis Hopson</v>
          </cell>
          <cell r="S3217" t="str">
            <v>All Star Post Scorer</v>
          </cell>
        </row>
        <row r="3218">
          <cell r="B3218" t="str">
            <v>Larry Smith</v>
          </cell>
          <cell r="S3218" t="str">
            <v>Post Scorer</v>
          </cell>
        </row>
        <row r="3219">
          <cell r="B3219" t="str">
            <v>Frank Brickowski</v>
          </cell>
          <cell r="S3219" t="str">
            <v>Rim Protector</v>
          </cell>
        </row>
        <row r="3220">
          <cell r="B3220" t="str">
            <v>Trent Tucker</v>
          </cell>
          <cell r="S3220" t="str">
            <v>Sharpshooter</v>
          </cell>
        </row>
        <row r="3221">
          <cell r="B3221" t="str">
            <v>Adrian Dantley</v>
          </cell>
          <cell r="S3221" t="str">
            <v>All Star Post Scorer</v>
          </cell>
        </row>
        <row r="3222">
          <cell r="B3222" t="str">
            <v>Rod Strickland</v>
          </cell>
          <cell r="S3222" t="str">
            <v>Playmaker</v>
          </cell>
        </row>
        <row r="3223">
          <cell r="B3223" t="str">
            <v>Brad Lohaus</v>
          </cell>
          <cell r="S3223" t="str">
            <v>Rim Protector</v>
          </cell>
        </row>
        <row r="3224">
          <cell r="B3224" t="str">
            <v>Mike Dunleavy</v>
          </cell>
          <cell r="S3224" t="str">
            <v>Ignorance</v>
          </cell>
        </row>
        <row r="3225">
          <cell r="B3225" t="str">
            <v>Tod Murphy</v>
          </cell>
          <cell r="S3225" t="str">
            <v>Rim Protector</v>
          </cell>
        </row>
        <row r="3226">
          <cell r="B3226" t="str">
            <v>Dennis Johnson</v>
          </cell>
          <cell r="S3226" t="str">
            <v>Playmaker</v>
          </cell>
        </row>
        <row r="3227">
          <cell r="B3227" t="str">
            <v>Rolando Blackman</v>
          </cell>
          <cell r="S3227" t="str">
            <v>All Star Post Scorer</v>
          </cell>
        </row>
        <row r="3228">
          <cell r="B3228" t="str">
            <v>Gary Grant</v>
          </cell>
          <cell r="S3228" t="str">
            <v>All Star Playmaker</v>
          </cell>
        </row>
        <row r="3229">
          <cell r="B3229" t="str">
            <v>Dave Hoppen</v>
          </cell>
          <cell r="S3229" t="str">
            <v>Post Scorer</v>
          </cell>
        </row>
        <row r="3230">
          <cell r="B3230" t="str">
            <v>Charles Jones</v>
          </cell>
          <cell r="S3230" t="str">
            <v>Rim Protector</v>
          </cell>
        </row>
        <row r="3231">
          <cell r="B3231" t="str">
            <v>Winston Garland</v>
          </cell>
          <cell r="S3231" t="str">
            <v>Playmaker</v>
          </cell>
        </row>
        <row r="3232">
          <cell r="B3232" t="str">
            <v>Mark Jackson</v>
          </cell>
          <cell r="S3232" t="str">
            <v>All Star Playmaker</v>
          </cell>
        </row>
        <row r="3233">
          <cell r="B3233" t="str">
            <v>Walter Davis</v>
          </cell>
          <cell r="S3233" t="str">
            <v>All Star Post Scorer</v>
          </cell>
        </row>
        <row r="3234">
          <cell r="B3234" t="str">
            <v>Jose Ortiz</v>
          </cell>
          <cell r="S3234" t="str">
            <v>Ignorance</v>
          </cell>
        </row>
        <row r="3235">
          <cell r="B3235" t="str">
            <v>Scott Brooks</v>
          </cell>
          <cell r="S3235" t="str">
            <v>Sharpshooter</v>
          </cell>
        </row>
        <row r="3236">
          <cell r="B3236" t="str">
            <v>Derek Smith</v>
          </cell>
          <cell r="S3236" t="str">
            <v>Post Scorer</v>
          </cell>
        </row>
        <row r="3237">
          <cell r="B3237" t="str">
            <v>Gerald Henderson</v>
          </cell>
          <cell r="S3237" t="str">
            <v>Ignorance</v>
          </cell>
        </row>
        <row r="3238">
          <cell r="B3238" t="str">
            <v>Robert Parish</v>
          </cell>
          <cell r="S3238" t="str">
            <v>All Star Post Scorer</v>
          </cell>
        </row>
        <row r="3239">
          <cell r="B3239" t="str">
            <v>Kevin Duckworth</v>
          </cell>
          <cell r="S3239" t="str">
            <v>All Star Post Scorer</v>
          </cell>
        </row>
        <row r="3240">
          <cell r="B3240" t="str">
            <v>Terry Catledge</v>
          </cell>
          <cell r="S3240" t="str">
            <v>All Star Post Scorer</v>
          </cell>
        </row>
        <row r="3241">
          <cell r="B3241" t="str">
            <v>Xavier McDaniel</v>
          </cell>
          <cell r="S3241" t="str">
            <v>All Star Post Scorer</v>
          </cell>
        </row>
        <row r="3242">
          <cell r="B3242" t="str">
            <v>Mike Woodson</v>
          </cell>
          <cell r="S3242" t="str">
            <v>Post Scorer</v>
          </cell>
        </row>
        <row r="3243">
          <cell r="B3243" t="str">
            <v>Michael Cooper</v>
          </cell>
          <cell r="S3243" t="str">
            <v>Playmaker</v>
          </cell>
        </row>
        <row r="3244">
          <cell r="B3244" t="str">
            <v>Nick Anderson</v>
          </cell>
          <cell r="S3244" t="str">
            <v>Playmaker</v>
          </cell>
        </row>
        <row r="3245">
          <cell r="B3245" t="str">
            <v>Greg Anderson</v>
          </cell>
          <cell r="S3245" t="str">
            <v>Rim Protector</v>
          </cell>
        </row>
        <row r="3246">
          <cell r="B3246" t="str">
            <v>Bill Cartwright</v>
          </cell>
          <cell r="S3246" t="str">
            <v>All Star Post Scorer</v>
          </cell>
        </row>
        <row r="3247">
          <cell r="B3247" t="str">
            <v>Tim Legler</v>
          </cell>
          <cell r="S3247" t="str">
            <v>Ignorance</v>
          </cell>
        </row>
        <row r="3248">
          <cell r="B3248" t="str">
            <v>David Wingate</v>
          </cell>
          <cell r="S3248" t="str">
            <v>Playmaker</v>
          </cell>
        </row>
        <row r="3249">
          <cell r="B3249" t="str">
            <v>Stanley Brundy</v>
          </cell>
          <cell r="S3249" t="str">
            <v>Ignorance</v>
          </cell>
        </row>
        <row r="3250">
          <cell r="B3250" t="str">
            <v>Caldwell Jones</v>
          </cell>
          <cell r="S3250" t="str">
            <v>Post Scorer</v>
          </cell>
        </row>
        <row r="3251">
          <cell r="B3251" t="str">
            <v>Danny Ainge</v>
          </cell>
          <cell r="S3251" t="str">
            <v>All Star Playmaker</v>
          </cell>
        </row>
        <row r="3252">
          <cell r="B3252" t="str">
            <v>Steve Johnson</v>
          </cell>
          <cell r="S3252" t="str">
            <v>Post Scorer</v>
          </cell>
        </row>
        <row r="3253">
          <cell r="B3253" t="str">
            <v>Dominique Wilkins</v>
          </cell>
          <cell r="S3253" t="str">
            <v>Superstar</v>
          </cell>
        </row>
        <row r="3254">
          <cell r="B3254" t="str">
            <v>Stuart Gray</v>
          </cell>
          <cell r="S3254" t="str">
            <v>Ignorance</v>
          </cell>
        </row>
        <row r="3255">
          <cell r="B3255" t="str">
            <v>A.C. Green</v>
          </cell>
          <cell r="S3255" t="str">
            <v>All Star Post Scorer</v>
          </cell>
        </row>
        <row r="3256">
          <cell r="B3256" t="str">
            <v>Kenny Payne</v>
          </cell>
          <cell r="S3256" t="str">
            <v>Ignorance</v>
          </cell>
        </row>
        <row r="3257">
          <cell r="B3257" t="str">
            <v>Randy Allen</v>
          </cell>
          <cell r="S3257" t="str">
            <v>Post Scorer</v>
          </cell>
        </row>
        <row r="3258">
          <cell r="B3258" t="str">
            <v>Derek Harper</v>
          </cell>
          <cell r="S3258" t="str">
            <v>All Star Playmaker</v>
          </cell>
        </row>
        <row r="3259">
          <cell r="B3259" t="str">
            <v>Anthony Mason</v>
          </cell>
          <cell r="S3259" t="str">
            <v>Ignorance</v>
          </cell>
        </row>
        <row r="3260">
          <cell r="B3260" t="str">
            <v>Roy Tarpley</v>
          </cell>
          <cell r="S3260" t="str">
            <v>All Star Big Man</v>
          </cell>
        </row>
        <row r="3261">
          <cell r="B3261" t="str">
            <v>Steve Colter</v>
          </cell>
          <cell r="S3261" t="str">
            <v>Post Scorer</v>
          </cell>
        </row>
        <row r="3262">
          <cell r="B3262" t="str">
            <v>Jon Koncak</v>
          </cell>
          <cell r="S3262" t="str">
            <v>Post Scorer</v>
          </cell>
        </row>
        <row r="3263">
          <cell r="B3263" t="str">
            <v>Brad Daugherty</v>
          </cell>
          <cell r="S3263" t="str">
            <v>All Star Post Scorer</v>
          </cell>
        </row>
        <row r="3264">
          <cell r="B3264" t="str">
            <v>Mychal Thompson</v>
          </cell>
          <cell r="S3264" t="str">
            <v>Rim Protector</v>
          </cell>
        </row>
        <row r="3265">
          <cell r="B3265" t="str">
            <v>Mike Holton</v>
          </cell>
          <cell r="S3265" t="str">
            <v>Ignorance</v>
          </cell>
        </row>
        <row r="3266">
          <cell r="B3266" t="str">
            <v>Tree Rollins</v>
          </cell>
          <cell r="S3266" t="str">
            <v>Post Scorer</v>
          </cell>
        </row>
        <row r="3267">
          <cell r="B3267" t="str">
            <v>Jaren Jackson</v>
          </cell>
          <cell r="S3267" t="str">
            <v>Ignorance</v>
          </cell>
        </row>
        <row r="3268">
          <cell r="B3268" t="str">
            <v>Terry Teagle</v>
          </cell>
          <cell r="S3268" t="str">
            <v>All Star Post Scorer</v>
          </cell>
        </row>
        <row r="3269">
          <cell r="B3269" t="str">
            <v>Harvey Grant</v>
          </cell>
          <cell r="S3269" t="str">
            <v>Post Scorer</v>
          </cell>
        </row>
        <row r="3270">
          <cell r="B3270" t="str">
            <v>Ed Nealy</v>
          </cell>
          <cell r="S3270" t="str">
            <v>Ignorance</v>
          </cell>
        </row>
        <row r="3271">
          <cell r="B3271" t="str">
            <v>Kenny Gattison</v>
          </cell>
          <cell r="S3271" t="str">
            <v>Post Scorer</v>
          </cell>
        </row>
        <row r="3272">
          <cell r="B3272" t="str">
            <v>Kenny Walker</v>
          </cell>
          <cell r="S3272" t="str">
            <v>Rim Protector</v>
          </cell>
        </row>
        <row r="3273">
          <cell r="B3273" t="str">
            <v>John Paxson</v>
          </cell>
          <cell r="S3273" t="str">
            <v>Playmaker</v>
          </cell>
        </row>
        <row r="3274">
          <cell r="B3274" t="str">
            <v>Ed Pinckney</v>
          </cell>
          <cell r="S3274" t="str">
            <v>Post Scorer</v>
          </cell>
        </row>
        <row r="3275">
          <cell r="B3275" t="str">
            <v>Frank Kornet</v>
          </cell>
          <cell r="S3275" t="str">
            <v>Ignorance</v>
          </cell>
        </row>
        <row r="3276">
          <cell r="B3276" t="str">
            <v>Sam Bowie</v>
          </cell>
          <cell r="S3276" t="str">
            <v>All Star Big Man</v>
          </cell>
        </row>
        <row r="3277">
          <cell r="B3277" t="str">
            <v>Carlton McKinney</v>
          </cell>
          <cell r="S3277" t="str">
            <v>Post Scorer</v>
          </cell>
        </row>
        <row r="3278">
          <cell r="B3278" t="str">
            <v>Armen Gilliam</v>
          </cell>
          <cell r="S3278" t="str">
            <v>All Star Post Scorer</v>
          </cell>
        </row>
        <row r="3279">
          <cell r="B3279" t="str">
            <v>Charles Davis</v>
          </cell>
          <cell r="S3279" t="str">
            <v>Ignorance</v>
          </cell>
        </row>
        <row r="3280">
          <cell r="B3280" t="str">
            <v>Sleepy Floyd</v>
          </cell>
          <cell r="S3280" t="str">
            <v>All Star Playmaker</v>
          </cell>
        </row>
        <row r="3281">
          <cell r="B3281" t="str">
            <v>Rodney McCray</v>
          </cell>
          <cell r="S3281" t="str">
            <v>All Star Post Scorer</v>
          </cell>
        </row>
        <row r="3282">
          <cell r="B3282" t="str">
            <v>Sedric Toney</v>
          </cell>
          <cell r="S3282" t="str">
            <v>Sharpshooter</v>
          </cell>
        </row>
        <row r="3283">
          <cell r="B3283" t="str">
            <v>Lester Conner</v>
          </cell>
          <cell r="S3283" t="str">
            <v>Playmaker</v>
          </cell>
        </row>
        <row r="3284">
          <cell r="B3284" t="str">
            <v>Adrian Branch</v>
          </cell>
          <cell r="S3284" t="str">
            <v>Ignorance</v>
          </cell>
        </row>
        <row r="3285">
          <cell r="B3285" t="str">
            <v>Spud Webb</v>
          </cell>
          <cell r="S3285" t="str">
            <v>Playmaker</v>
          </cell>
        </row>
        <row r="3286">
          <cell r="B3286" t="str">
            <v>Charles Shackleford</v>
          </cell>
          <cell r="S3286" t="str">
            <v>Rim Protector</v>
          </cell>
        </row>
        <row r="3287">
          <cell r="B3287" t="str">
            <v>Stan Kimbrough</v>
          </cell>
          <cell r="S3287" t="str">
            <v>Ignorance</v>
          </cell>
        </row>
        <row r="3288">
          <cell r="B3288" t="str">
            <v>Tony Campbell</v>
          </cell>
          <cell r="S3288" t="str">
            <v>Superstar</v>
          </cell>
        </row>
        <row r="3289">
          <cell r="B3289" t="str">
            <v>Mitchell Wiggins</v>
          </cell>
          <cell r="S3289" t="str">
            <v>All Star Post Scorer</v>
          </cell>
        </row>
        <row r="3290">
          <cell r="B3290" t="str">
            <v>Todd Lichti</v>
          </cell>
          <cell r="S3290" t="str">
            <v>Post Scorer</v>
          </cell>
        </row>
        <row r="3291">
          <cell r="B3291" t="str">
            <v>Michael Jackson</v>
          </cell>
          <cell r="S3291" t="str">
            <v>Ignorance</v>
          </cell>
        </row>
        <row r="3292">
          <cell r="B3292" t="str">
            <v>Mark Price</v>
          </cell>
          <cell r="S3292" t="str">
            <v>All Star Playmaker</v>
          </cell>
        </row>
        <row r="3293">
          <cell r="B3293" t="str">
            <v>Sidney Lowe</v>
          </cell>
          <cell r="S3293" t="str">
            <v>Sharpshooter</v>
          </cell>
        </row>
        <row r="3294">
          <cell r="B3294" t="str">
            <v>Steve Bucknall</v>
          </cell>
          <cell r="S3294" t="str">
            <v>Ignorance</v>
          </cell>
        </row>
        <row r="3295">
          <cell r="B3295" t="str">
            <v>Mark Bryant</v>
          </cell>
          <cell r="S3295" t="str">
            <v>Ignorance</v>
          </cell>
        </row>
        <row r="3296">
          <cell r="B3296" t="str">
            <v>Olden Polynice</v>
          </cell>
          <cell r="S3296" t="str">
            <v>Post Scorer</v>
          </cell>
        </row>
        <row r="3297">
          <cell r="B3297" t="str">
            <v>Jim Les</v>
          </cell>
          <cell r="S3297" t="str">
            <v>Ignorance</v>
          </cell>
        </row>
        <row r="3298">
          <cell r="B3298" t="str">
            <v>Buck Williams</v>
          </cell>
          <cell r="S3298" t="str">
            <v>All Star Post Scorer</v>
          </cell>
        </row>
        <row r="3299">
          <cell r="B3299" t="str">
            <v>Alex English</v>
          </cell>
          <cell r="S3299" t="str">
            <v>All Star Post Scorer</v>
          </cell>
        </row>
        <row r="3300">
          <cell r="B3300" t="str">
            <v>Dan Majerle</v>
          </cell>
          <cell r="S3300" t="str">
            <v>Playmaker</v>
          </cell>
        </row>
        <row r="3301">
          <cell r="B3301" t="str">
            <v>Herb Williams</v>
          </cell>
          <cell r="S3301" t="str">
            <v>Rim Protector</v>
          </cell>
        </row>
        <row r="3302">
          <cell r="B3302" t="str">
            <v>Dale Ellis</v>
          </cell>
          <cell r="S3302" t="str">
            <v>Superstar</v>
          </cell>
        </row>
        <row r="3303">
          <cell r="B3303" t="str">
            <v>Blue Edwards</v>
          </cell>
          <cell r="S3303" t="str">
            <v>Playmaker</v>
          </cell>
        </row>
        <row r="3304">
          <cell r="B3304" t="str">
            <v>Tito Horford</v>
          </cell>
          <cell r="S3304" t="str">
            <v>Ignorance</v>
          </cell>
        </row>
        <row r="3305">
          <cell r="B3305" t="str">
            <v>James Edwards</v>
          </cell>
          <cell r="S3305" t="str">
            <v>All Star Post Scorer</v>
          </cell>
        </row>
        <row r="3306">
          <cell r="B3306" t="str">
            <v>Quintin Dailey</v>
          </cell>
          <cell r="S3306" t="str">
            <v>Post Scorer</v>
          </cell>
        </row>
        <row r="3307">
          <cell r="B3307" t="str">
            <v>Lanard Copeland</v>
          </cell>
          <cell r="S3307" t="str">
            <v>Ignorance</v>
          </cell>
        </row>
        <row r="3308">
          <cell r="B3308" t="str">
            <v>Delaney Rudd</v>
          </cell>
          <cell r="S3308" t="str">
            <v>Ignorance</v>
          </cell>
        </row>
        <row r="3309">
          <cell r="B3309" t="str">
            <v>Brian Rowsom</v>
          </cell>
          <cell r="S3309" t="str">
            <v>Post Scorer</v>
          </cell>
        </row>
        <row r="3310">
          <cell r="B3310" t="str">
            <v>Tyrone Corbin</v>
          </cell>
          <cell r="S3310" t="str">
            <v>All Star Post Scorer</v>
          </cell>
        </row>
        <row r="3311">
          <cell r="B3311" t="str">
            <v>Bill Hanzlik</v>
          </cell>
          <cell r="S3311" t="str">
            <v>Playmaker</v>
          </cell>
        </row>
        <row r="3312">
          <cell r="B3312" t="str">
            <v>Chris Morris</v>
          </cell>
          <cell r="S3312" t="str">
            <v>All Star Post Scorer</v>
          </cell>
        </row>
        <row r="3313">
          <cell r="B3313" t="str">
            <v>Terry Porter</v>
          </cell>
          <cell r="S3313" t="str">
            <v>All Star Playmaker</v>
          </cell>
        </row>
        <row r="3314">
          <cell r="B3314" t="str">
            <v>Larry Krystkowiak</v>
          </cell>
          <cell r="S3314" t="str">
            <v>Playmaker</v>
          </cell>
        </row>
        <row r="3315">
          <cell r="B3315" t="str">
            <v>Sam Mitchell</v>
          </cell>
          <cell r="S3315" t="str">
            <v>All Star Post Scorer</v>
          </cell>
        </row>
        <row r="3316">
          <cell r="B3316" t="str">
            <v>Nate Johnston</v>
          </cell>
          <cell r="S3316" t="str">
            <v>Ignorance</v>
          </cell>
        </row>
        <row r="3317">
          <cell r="B3317" t="str">
            <v>Chris Mullin</v>
          </cell>
          <cell r="S3317" t="str">
            <v>Superstar</v>
          </cell>
        </row>
        <row r="3318">
          <cell r="B3318" t="str">
            <v>Willie Anderson</v>
          </cell>
          <cell r="S3318" t="str">
            <v>All Star Post Scorer</v>
          </cell>
        </row>
        <row r="3319">
          <cell r="B3319" t="str">
            <v>Charles Barkley</v>
          </cell>
          <cell r="S3319" t="str">
            <v>Superstar</v>
          </cell>
        </row>
        <row r="3320">
          <cell r="B3320" t="str">
            <v>Jay Taylor</v>
          </cell>
          <cell r="S3320" t="str">
            <v>Ignorance</v>
          </cell>
        </row>
        <row r="3321">
          <cell r="B3321" t="str">
            <v>Tom Hammonds</v>
          </cell>
          <cell r="S3321" t="str">
            <v>Post Scorer</v>
          </cell>
        </row>
        <row r="3322">
          <cell r="B3322" t="str">
            <v>Robert Reid</v>
          </cell>
          <cell r="S3322" t="str">
            <v>Post Scorer</v>
          </cell>
        </row>
        <row r="3323">
          <cell r="B3323" t="str">
            <v>Michael Smith</v>
          </cell>
          <cell r="S3323" t="str">
            <v>Ignorance</v>
          </cell>
        </row>
        <row r="3324">
          <cell r="B3324" t="str">
            <v>John Morton</v>
          </cell>
          <cell r="S3324" t="str">
            <v>Ignorance</v>
          </cell>
        </row>
        <row r="3325">
          <cell r="B3325" t="str">
            <v>Mark Aguirre</v>
          </cell>
          <cell r="S3325" t="str">
            <v>Playmaker</v>
          </cell>
        </row>
        <row r="3326">
          <cell r="B3326" t="str">
            <v>Rik Smits</v>
          </cell>
          <cell r="S3326" t="str">
            <v>All Star Big Man</v>
          </cell>
        </row>
        <row r="3327">
          <cell r="B3327" t="str">
            <v>Bill Wennington</v>
          </cell>
          <cell r="S3327" t="str">
            <v>Post Scorer</v>
          </cell>
        </row>
        <row r="3328">
          <cell r="B3328" t="str">
            <v>Kurt Rambis</v>
          </cell>
          <cell r="S3328" t="str">
            <v>Rim Protector</v>
          </cell>
        </row>
        <row r="3329">
          <cell r="B3329" t="str">
            <v>Craig Hodges</v>
          </cell>
          <cell r="S3329" t="str">
            <v>Sharpshooter</v>
          </cell>
        </row>
        <row r="3330">
          <cell r="B3330" t="str">
            <v>Reggie Miller</v>
          </cell>
          <cell r="S3330" t="str">
            <v>Superstar</v>
          </cell>
        </row>
        <row r="3331">
          <cell r="B3331" t="str">
            <v>Reggie Theus</v>
          </cell>
          <cell r="S3331" t="str">
            <v>Superstar</v>
          </cell>
        </row>
        <row r="3332">
          <cell r="B3332" t="str">
            <v>Ken Bannister</v>
          </cell>
          <cell r="S3332" t="str">
            <v>Post Scorer</v>
          </cell>
        </row>
        <row r="3333">
          <cell r="B3333" t="str">
            <v>Tim Perry</v>
          </cell>
          <cell r="S3333" t="str">
            <v>Post Scorer</v>
          </cell>
        </row>
        <row r="3334">
          <cell r="B3334" t="str">
            <v>Fat Lever</v>
          </cell>
          <cell r="S3334" t="str">
            <v>All Star Playmaker</v>
          </cell>
        </row>
        <row r="3335">
          <cell r="B3335" t="str">
            <v>Doug West</v>
          </cell>
          <cell r="S3335" t="str">
            <v>Ignorance</v>
          </cell>
        </row>
        <row r="3336">
          <cell r="B3336" t="str">
            <v>Rickey Green</v>
          </cell>
          <cell r="S3336" t="str">
            <v>Ignorance</v>
          </cell>
        </row>
        <row r="3337">
          <cell r="B3337" t="str">
            <v>Moses Malone</v>
          </cell>
          <cell r="S3337" t="str">
            <v>All Star Post Scorer</v>
          </cell>
        </row>
        <row r="3338">
          <cell r="B3338" t="str">
            <v>Mookie Blaylock</v>
          </cell>
          <cell r="S3338" t="str">
            <v>Playmaker</v>
          </cell>
        </row>
        <row r="3339">
          <cell r="B3339" t="str">
            <v>Alvin Robertson</v>
          </cell>
          <cell r="S3339" t="str">
            <v>All Star Playmaker</v>
          </cell>
        </row>
        <row r="3340">
          <cell r="B3340" t="str">
            <v>Roy Marble</v>
          </cell>
          <cell r="S3340" t="str">
            <v>Ignorance</v>
          </cell>
        </row>
        <row r="3341">
          <cell r="B3341" t="str">
            <v>Kevin Edwards</v>
          </cell>
          <cell r="S3341" t="str">
            <v>Playmaker</v>
          </cell>
        </row>
        <row r="3342">
          <cell r="B3342" t="str">
            <v>Sam Vincent</v>
          </cell>
          <cell r="S3342" t="str">
            <v>Playmaker</v>
          </cell>
        </row>
        <row r="3343">
          <cell r="B3343" t="str">
            <v>Patrick Ewing</v>
          </cell>
          <cell r="S3343" t="str">
            <v>All Star Big Man</v>
          </cell>
        </row>
        <row r="3344">
          <cell r="B3344" t="str">
            <v>Brad Sellers</v>
          </cell>
          <cell r="S3344" t="str">
            <v>Ignorance</v>
          </cell>
        </row>
        <row r="3345">
          <cell r="B3345" t="str">
            <v>John Long</v>
          </cell>
          <cell r="S3345" t="str">
            <v>Playmaker</v>
          </cell>
        </row>
        <row r="3346">
          <cell r="B3346" t="str">
            <v>Vernon Maxwell</v>
          </cell>
          <cell r="S3346" t="str">
            <v>Playmaker</v>
          </cell>
        </row>
        <row r="3347">
          <cell r="B3347" t="str">
            <v>Jerry Reynolds</v>
          </cell>
          <cell r="S3347" t="str">
            <v>All Star Post Scorer</v>
          </cell>
        </row>
        <row r="3348">
          <cell r="B3348" t="str">
            <v>Brian Quinnett</v>
          </cell>
          <cell r="S3348" t="str">
            <v>Ignorance</v>
          </cell>
        </row>
        <row r="3349">
          <cell r="B3349" t="str">
            <v>Darrell Griffith</v>
          </cell>
          <cell r="S3349" t="str">
            <v>Sharpshooter</v>
          </cell>
        </row>
        <row r="3350">
          <cell r="B3350" t="str">
            <v>Jeff Lebo</v>
          </cell>
          <cell r="S3350" t="str">
            <v>Ignorance</v>
          </cell>
        </row>
        <row r="3351">
          <cell r="B3351" t="str">
            <v>Jay Humphries</v>
          </cell>
          <cell r="S3351" t="str">
            <v>All Star Playmaker</v>
          </cell>
        </row>
        <row r="3352">
          <cell r="B3352" t="str">
            <v>Mike Smrek</v>
          </cell>
          <cell r="S3352" t="str">
            <v>Ignorance</v>
          </cell>
        </row>
        <row r="3353">
          <cell r="B3353" t="str">
            <v>Adrian Caldwell</v>
          </cell>
          <cell r="S3353" t="str">
            <v>Ignorance</v>
          </cell>
        </row>
        <row r="3354">
          <cell r="B3354" t="str">
            <v>Michael Ansley</v>
          </cell>
          <cell r="S3354" t="str">
            <v>Post Scorer</v>
          </cell>
        </row>
        <row r="3355">
          <cell r="B3355" t="str">
            <v>Mark Eaton</v>
          </cell>
          <cell r="S3355" t="str">
            <v>Rim Protector</v>
          </cell>
        </row>
        <row r="3356">
          <cell r="B3356" t="str">
            <v>Tim Kempton</v>
          </cell>
          <cell r="S3356" t="str">
            <v>Post Scorer</v>
          </cell>
        </row>
        <row r="3357">
          <cell r="B3357" t="str">
            <v>Andre Turner</v>
          </cell>
          <cell r="S3357" t="str">
            <v>Ignorance</v>
          </cell>
        </row>
        <row r="3358">
          <cell r="B3358" t="str">
            <v>Jack Sikma</v>
          </cell>
          <cell r="S3358" t="str">
            <v>All Star Post Scorer</v>
          </cell>
        </row>
        <row r="3359">
          <cell r="B3359" t="str">
            <v>Stacey King</v>
          </cell>
          <cell r="S3359" t="str">
            <v>Rim Protector</v>
          </cell>
        </row>
        <row r="3360">
          <cell r="B3360" t="str">
            <v>Rick Mahorn</v>
          </cell>
          <cell r="S3360" t="str">
            <v>Rim Protector</v>
          </cell>
        </row>
        <row r="3361">
          <cell r="B3361" t="str">
            <v>Muggsy Bogues</v>
          </cell>
          <cell r="S3361" t="str">
            <v>All Star Playmaker</v>
          </cell>
        </row>
        <row r="3362">
          <cell r="B3362" t="str">
            <v>John Stockton*</v>
          </cell>
          <cell r="S3362" t="str">
            <v>All Star Playmaker</v>
          </cell>
        </row>
        <row r="3363">
          <cell r="B3363" t="str">
            <v>Bernard King</v>
          </cell>
          <cell r="S3363" t="str">
            <v>Superstar</v>
          </cell>
        </row>
        <row r="3364">
          <cell r="B3364" t="str">
            <v>Randy Breuer</v>
          </cell>
          <cell r="S3364" t="str">
            <v>Rim Protector</v>
          </cell>
        </row>
        <row r="3365">
          <cell r="B3365" t="str">
            <v>John Lucas</v>
          </cell>
          <cell r="S3365" t="str">
            <v>Playmaker</v>
          </cell>
        </row>
        <row r="3366">
          <cell r="B3366" t="str">
            <v>Ron Anderson</v>
          </cell>
          <cell r="S3366" t="str">
            <v>Playmaker</v>
          </cell>
        </row>
        <row r="3367">
          <cell r="B3367" t="str">
            <v>Alton Lister</v>
          </cell>
          <cell r="S3367" t="str">
            <v>Post Scorer</v>
          </cell>
        </row>
        <row r="3368">
          <cell r="B3368" t="str">
            <v>Pervis Ellison</v>
          </cell>
          <cell r="S3368" t="str">
            <v>Rim Protector</v>
          </cell>
        </row>
        <row r="3369">
          <cell r="B3369" t="str">
            <v>Byron Dinkins</v>
          </cell>
          <cell r="S3369" t="str">
            <v>Ignorance</v>
          </cell>
        </row>
        <row r="3370">
          <cell r="B3370" t="str">
            <v>Billy Thompson</v>
          </cell>
          <cell r="S3370" t="str">
            <v>Rim Protector</v>
          </cell>
        </row>
        <row r="3371">
          <cell r="B3371" t="str">
            <v>Marques Johnson</v>
          </cell>
          <cell r="S3371" t="str">
            <v>Ignorance</v>
          </cell>
        </row>
        <row r="3372">
          <cell r="B3372" t="str">
            <v>Byron Irvin</v>
          </cell>
          <cell r="S3372" t="str">
            <v>Ignorance</v>
          </cell>
        </row>
        <row r="3373">
          <cell r="B3373" t="str">
            <v>Haywoode Workman</v>
          </cell>
          <cell r="S3373" t="str">
            <v>Ignorance</v>
          </cell>
        </row>
        <row r="3374">
          <cell r="B3374" t="str">
            <v>Danny Schayes</v>
          </cell>
          <cell r="S3374" t="str">
            <v>Rim Protector</v>
          </cell>
        </row>
        <row r="3375">
          <cell r="B3375" t="str">
            <v>Hersey Hawkins</v>
          </cell>
          <cell r="S3375" t="str">
            <v>Superstar</v>
          </cell>
        </row>
        <row r="3376">
          <cell r="B3376" t="str">
            <v>Joe Kleine</v>
          </cell>
          <cell r="S3376" t="str">
            <v>Post Scorer</v>
          </cell>
        </row>
        <row r="3377">
          <cell r="B3377" t="str">
            <v>Tim McCormick</v>
          </cell>
          <cell r="S3377" t="str">
            <v>Ignorance</v>
          </cell>
        </row>
        <row r="3378">
          <cell r="B3378" t="str">
            <v>B.J. Armstrong</v>
          </cell>
          <cell r="S3378" t="str">
            <v>Sharpshooter</v>
          </cell>
        </row>
        <row r="3379">
          <cell r="B3379" t="str">
            <v>Hot Rod</v>
          </cell>
          <cell r="S3379" t="str">
            <v>All Star Big Man</v>
          </cell>
        </row>
        <row r="3380">
          <cell r="B3380" t="str">
            <v>Ed Horton</v>
          </cell>
          <cell r="S3380" t="str">
            <v>Ignorance</v>
          </cell>
        </row>
        <row r="3381">
          <cell r="B3381" t="str">
            <v>Torgeir Bryn</v>
          </cell>
          <cell r="S3381" t="str">
            <v>Ignorance</v>
          </cell>
        </row>
        <row r="3382">
          <cell r="B3382" t="str">
            <v>Johnny Dawkins</v>
          </cell>
          <cell r="S3382" t="str">
            <v>All Star Playmaker</v>
          </cell>
        </row>
        <row r="3383">
          <cell r="B3383" t="str">
            <v>Magic Johnson</v>
          </cell>
          <cell r="S3383" t="str">
            <v>Superstar</v>
          </cell>
        </row>
        <row r="3384">
          <cell r="B3384" t="str">
            <v>Winston Bennett</v>
          </cell>
          <cell r="S3384" t="str">
            <v>Post Scorer</v>
          </cell>
        </row>
        <row r="3385">
          <cell r="B3385" t="str">
            <v>Johnny Newman</v>
          </cell>
          <cell r="S3385" t="str">
            <v>Playmaker</v>
          </cell>
        </row>
        <row r="3386">
          <cell r="B3386" t="str">
            <v>Doc Rivers</v>
          </cell>
          <cell r="S3386" t="str">
            <v>All Star Playmaker</v>
          </cell>
        </row>
        <row r="3387">
          <cell r="B3387" t="str">
            <v>Paul Mokeski</v>
          </cell>
          <cell r="S3387" t="str">
            <v>Post Scorer</v>
          </cell>
        </row>
        <row r="3388">
          <cell r="B3388" t="str">
            <v>Byron Scott</v>
          </cell>
          <cell r="S3388" t="str">
            <v>All Star Sharpshooter</v>
          </cell>
        </row>
        <row r="3389">
          <cell r="B3389" t="str">
            <v>Jawann Oldham</v>
          </cell>
          <cell r="S3389" t="str">
            <v>Ignorance</v>
          </cell>
        </row>
        <row r="3390">
          <cell r="B3390" t="str">
            <v>Steve Kerr</v>
          </cell>
          <cell r="S3390" t="str">
            <v>Sharpshooter</v>
          </cell>
        </row>
        <row r="3391">
          <cell r="B3391" t="str">
            <v>Ken Norman</v>
          </cell>
          <cell r="S3391" t="str">
            <v>All Star Post Scorer</v>
          </cell>
        </row>
        <row r="3392">
          <cell r="B3392" t="str">
            <v>Dave Greenwood</v>
          </cell>
          <cell r="S3392" t="str">
            <v>Ignorance</v>
          </cell>
        </row>
        <row r="3393">
          <cell r="B3393" t="str">
            <v>Chuck Nevitt</v>
          </cell>
          <cell r="S3393" t="str">
            <v>Ignorance</v>
          </cell>
        </row>
        <row r="3394">
          <cell r="B3394" t="str">
            <v>Henry Turner</v>
          </cell>
          <cell r="S3394" t="str">
            <v>Ignorance</v>
          </cell>
        </row>
        <row r="3395">
          <cell r="B3395" t="str">
            <v>Andrew Lang</v>
          </cell>
          <cell r="S3395" t="str">
            <v>Post Scorer</v>
          </cell>
        </row>
        <row r="3396">
          <cell r="B3396" t="str">
            <v>Detlef Schrempf</v>
          </cell>
          <cell r="S3396" t="str">
            <v>All Star Post Scorer</v>
          </cell>
        </row>
        <row r="3397">
          <cell r="B3397" t="str">
            <v>Joe Barry</v>
          </cell>
          <cell r="S3397" t="str">
            <v>Rim Protector</v>
          </cell>
        </row>
        <row r="3398">
          <cell r="B3398" t="str">
            <v>Kelly Tripucka</v>
          </cell>
          <cell r="S3398" t="str">
            <v>All Star Post Scorer</v>
          </cell>
        </row>
        <row r="3399">
          <cell r="B3399" t="str">
            <v>Jerry Sichting</v>
          </cell>
          <cell r="S3399" t="str">
            <v>Ignorance</v>
          </cell>
        </row>
        <row r="3400">
          <cell r="B3400" t="str">
            <v>Tim Hardaway</v>
          </cell>
          <cell r="S3400" t="str">
            <v>All Star Playmaker</v>
          </cell>
        </row>
        <row r="3401">
          <cell r="B3401" t="str">
            <v>Gary Leonard</v>
          </cell>
          <cell r="S3401" t="str">
            <v>Ignorance</v>
          </cell>
        </row>
        <row r="3402">
          <cell r="B3402" t="str">
            <v>Tom Tolbert</v>
          </cell>
          <cell r="S3402" t="str">
            <v>Rim Protector</v>
          </cell>
        </row>
        <row r="3403">
          <cell r="B3403" t="str">
            <v>Blair Rasmussen</v>
          </cell>
          <cell r="S3403" t="str">
            <v>Rim Protector</v>
          </cell>
        </row>
        <row r="3404">
          <cell r="B3404" t="str">
            <v>Avery Johnson</v>
          </cell>
          <cell r="S3404" t="str">
            <v>Ignorance</v>
          </cell>
        </row>
        <row r="3405">
          <cell r="B3405" t="str">
            <v>Mike McGee</v>
          </cell>
          <cell r="S3405" t="str">
            <v>Sharpshooter</v>
          </cell>
        </row>
        <row r="3406">
          <cell r="B3406" t="str">
            <v>Pooh Richardson</v>
          </cell>
          <cell r="S3406" t="str">
            <v>All Star Playmaker</v>
          </cell>
        </row>
        <row r="3407">
          <cell r="B3407" t="str">
            <v>Greg Kite</v>
          </cell>
          <cell r="S3407" t="str">
            <v>Post Scorer</v>
          </cell>
        </row>
        <row r="3408">
          <cell r="B3408" t="str">
            <v>Kelvin Upshaw</v>
          </cell>
          <cell r="S3408" t="str">
            <v>Ignorance</v>
          </cell>
        </row>
        <row r="3409">
          <cell r="B3409" t="str">
            <v>Scott Haffner</v>
          </cell>
          <cell r="S3409" t="str">
            <v>Ignorance</v>
          </cell>
        </row>
        <row r="3410">
          <cell r="B3410" t="str">
            <v>Tom Chambers</v>
          </cell>
          <cell r="S3410" t="str">
            <v>Superstar</v>
          </cell>
        </row>
        <row r="3411">
          <cell r="B3411" t="str">
            <v>Calvin Natt</v>
          </cell>
          <cell r="S3411" t="str">
            <v>Ignorance</v>
          </cell>
        </row>
        <row r="3412">
          <cell r="B3412" t="str">
            <v>Rex Chapman</v>
          </cell>
          <cell r="S3412" t="str">
            <v>All Star Sharpshooter</v>
          </cell>
        </row>
        <row r="3413">
          <cell r="B3413" t="str">
            <v>LaSalle Thompson</v>
          </cell>
          <cell r="S3413" t="str">
            <v>Rim Protector</v>
          </cell>
        </row>
        <row r="3414">
          <cell r="B3414" t="str">
            <v>John Battle</v>
          </cell>
          <cell r="S3414" t="str">
            <v>Playmaker</v>
          </cell>
        </row>
        <row r="3415">
          <cell r="B3415" t="str">
            <v>Anthony Jones</v>
          </cell>
          <cell r="S3415" t="str">
            <v>Ignorance</v>
          </cell>
        </row>
        <row r="3416">
          <cell r="B3416" t="str">
            <v>Kenny Battle</v>
          </cell>
          <cell r="S3416" t="str">
            <v>Post Scorer</v>
          </cell>
        </row>
        <row r="3417">
          <cell r="B3417" t="str">
            <v>Anthony Bowie</v>
          </cell>
          <cell r="S3417" t="str">
            <v>Ignorance</v>
          </cell>
        </row>
        <row r="3418">
          <cell r="B3418" t="str">
            <v>Mike Sanders</v>
          </cell>
          <cell r="S3418" t="str">
            <v>Post Scorer</v>
          </cell>
        </row>
        <row r="3419">
          <cell r="B3419" t="str">
            <v>Nate McMillan</v>
          </cell>
          <cell r="S3419" t="str">
            <v>All Star Playmaker</v>
          </cell>
        </row>
        <row r="3420">
          <cell r="B3420" t="str">
            <v>Ralph Lewis</v>
          </cell>
          <cell r="S3420" t="str">
            <v>Ignorance</v>
          </cell>
        </row>
        <row r="3421">
          <cell r="B3421" t="str">
            <v>Jeff Hornacek</v>
          </cell>
          <cell r="S3421" t="str">
            <v>All Star Playmaker</v>
          </cell>
        </row>
        <row r="3422">
          <cell r="B3422" t="str">
            <v>Bob McCann</v>
          </cell>
          <cell r="S3422" t="str">
            <v>Ignorance</v>
          </cell>
        </row>
        <row r="3423">
          <cell r="B3423" t="str">
            <v>Zarko Paspalj</v>
          </cell>
          <cell r="S3423" t="str">
            <v>Ignorance</v>
          </cell>
        </row>
        <row r="3424">
          <cell r="B3424" t="str">
            <v>Jeff Martin</v>
          </cell>
          <cell r="S3424" t="str">
            <v>Post Scorer</v>
          </cell>
        </row>
        <row r="3425">
          <cell r="B3425" t="str">
            <v>Ron Harper</v>
          </cell>
          <cell r="S3425" t="str">
            <v>Superstar</v>
          </cell>
        </row>
        <row r="3426">
          <cell r="B3426" t="str">
            <v>Donald Royal</v>
          </cell>
          <cell r="S3426" t="str">
            <v>Post Scorer</v>
          </cell>
        </row>
        <row r="3427">
          <cell r="B3427" t="str">
            <v>Charles Smith</v>
          </cell>
          <cell r="S3427" t="str">
            <v>Ignorance</v>
          </cell>
        </row>
        <row r="3428">
          <cell r="B3428" t="str">
            <v>Wes Matthews</v>
          </cell>
          <cell r="S3428" t="str">
            <v>Ignorance</v>
          </cell>
        </row>
        <row r="3429">
          <cell r="B3429" t="str">
            <v>Greg Dreiling</v>
          </cell>
          <cell r="S3429" t="str">
            <v>Ignorance</v>
          </cell>
        </row>
        <row r="3430">
          <cell r="B3430" t="str">
            <v>John Bagley</v>
          </cell>
          <cell r="S3430" t="str">
            <v>Playmaker</v>
          </cell>
        </row>
        <row r="3431">
          <cell r="B3431" t="str">
            <v>Scott Skiles</v>
          </cell>
          <cell r="S3431" t="str">
            <v>Playmaker</v>
          </cell>
        </row>
        <row r="3432">
          <cell r="B3432" t="str">
            <v>Melvin Turpin</v>
          </cell>
          <cell r="S3432" t="str">
            <v>Post Scorer</v>
          </cell>
        </row>
        <row r="3433">
          <cell r="B3433" t="str">
            <v>David Robinson</v>
          </cell>
          <cell r="S3433" t="str">
            <v>All Star Big Man</v>
          </cell>
        </row>
        <row r="3434">
          <cell r="B3434" t="str">
            <v>Purvis Short</v>
          </cell>
          <cell r="S3434" t="str">
            <v>Playmaker</v>
          </cell>
        </row>
        <row r="3435">
          <cell r="B3435" t="str">
            <v>Rod Higgins</v>
          </cell>
          <cell r="S3435" t="str">
            <v>Rim Protector</v>
          </cell>
        </row>
        <row r="3436">
          <cell r="B3436" t="str">
            <v>Vinnie Johnson</v>
          </cell>
          <cell r="S3436" t="str">
            <v>Playmaker</v>
          </cell>
        </row>
        <row r="3437">
          <cell r="B3437" t="str">
            <v>Terry Dozier</v>
          </cell>
          <cell r="S3437" t="str">
            <v>Ignorance</v>
          </cell>
        </row>
        <row r="3438">
          <cell r="B3438" t="str">
            <v>Wayman Tisdale</v>
          </cell>
          <cell r="S3438" t="str">
            <v>All Star Post Scorer</v>
          </cell>
        </row>
        <row r="3439">
          <cell r="B3439" t="str">
            <v>Pat Cummings</v>
          </cell>
          <cell r="S3439" t="str">
            <v>Post Scorer</v>
          </cell>
        </row>
        <row r="3440">
          <cell r="B3440" t="str">
            <v>Eddie Lee</v>
          </cell>
          <cell r="S3440" t="str">
            <v>Post Scorer</v>
          </cell>
        </row>
        <row r="3441">
          <cell r="B3441" t="str">
            <v>Jerome Lane</v>
          </cell>
          <cell r="S3441" t="str">
            <v>Post Scorer</v>
          </cell>
        </row>
        <row r="3442">
          <cell r="B3442" t="str">
            <v>Mark Wade</v>
          </cell>
          <cell r="S3442" t="str">
            <v>Ignorance</v>
          </cell>
        </row>
        <row r="3443">
          <cell r="B3443" t="str">
            <v>Michael Jordan</v>
          </cell>
          <cell r="S3443" t="str">
            <v>Superstar</v>
          </cell>
        </row>
        <row r="3444">
          <cell r="B3444" t="str">
            <v>Chuck Person</v>
          </cell>
          <cell r="S3444" t="str">
            <v>All Star Post Scorer</v>
          </cell>
        </row>
        <row r="3445">
          <cell r="B3445" t="str">
            <v>David Rivers</v>
          </cell>
          <cell r="S3445" t="str">
            <v>Sharpshooter</v>
          </cell>
        </row>
        <row r="3446">
          <cell r="B3446" t="str">
            <v>Chucky Brown</v>
          </cell>
          <cell r="S3446" t="str">
            <v>Post Scorer</v>
          </cell>
        </row>
        <row r="3447">
          <cell r="B3447" t="str">
            <v>Fred Roberts</v>
          </cell>
          <cell r="S3447" t="str">
            <v>Playmaker</v>
          </cell>
        </row>
        <row r="3448">
          <cell r="B3448" t="str">
            <v>Eddie Johnson</v>
          </cell>
          <cell r="S3448" t="str">
            <v>All Star Sharpshooter</v>
          </cell>
        </row>
        <row r="3449">
          <cell r="B3449" t="str">
            <v>Kurt Nimphius</v>
          </cell>
          <cell r="S3449" t="str">
            <v>Ignorance</v>
          </cell>
        </row>
        <row r="3450">
          <cell r="B3450" t="str">
            <v>Mark McNamara</v>
          </cell>
          <cell r="S3450" t="str">
            <v>Ignorance</v>
          </cell>
        </row>
        <row r="3451">
          <cell r="B3451" t="str">
            <v>Buck Johnson</v>
          </cell>
          <cell r="S3451" t="str">
            <v>All Star Post Scorer</v>
          </cell>
        </row>
        <row r="3452">
          <cell r="B3452" t="str">
            <v>Jim Rowinski</v>
          </cell>
          <cell r="S3452" t="str">
            <v>Ignorance</v>
          </cell>
        </row>
        <row r="3453">
          <cell r="B3453" t="str">
            <v>Derrick McKey</v>
          </cell>
          <cell r="S3453" t="str">
            <v>All Star Post Scorer</v>
          </cell>
        </row>
        <row r="3454">
          <cell r="B3454" t="str">
            <v>Dave Corzine</v>
          </cell>
          <cell r="S3454" t="str">
            <v>Ignorance</v>
          </cell>
        </row>
        <row r="3455">
          <cell r="B3455" t="str">
            <v>Sidney Green</v>
          </cell>
          <cell r="S3455" t="str">
            <v>Rim Protector</v>
          </cell>
        </row>
        <row r="3456">
          <cell r="B3456" t="str">
            <v>Johnny Moore</v>
          </cell>
          <cell r="S3456" t="str">
            <v>Ignorance</v>
          </cell>
        </row>
        <row r="3457">
          <cell r="B3457" t="str">
            <v>Bob Hansen</v>
          </cell>
          <cell r="S3457" t="str">
            <v>Sharpshooter</v>
          </cell>
        </row>
        <row r="3458">
          <cell r="B3458" t="str">
            <v>Micheal Williams</v>
          </cell>
          <cell r="S3458" t="str">
            <v>Sharpshooter</v>
          </cell>
        </row>
        <row r="3459">
          <cell r="B3459" t="str">
            <v>Mitch Richmond</v>
          </cell>
          <cell r="S3459" t="str">
            <v>Superstar</v>
          </cell>
        </row>
        <row r="3460">
          <cell r="B3460" t="str">
            <v>Ben Coleman</v>
          </cell>
          <cell r="S3460" t="str">
            <v>Post Scorer</v>
          </cell>
        </row>
        <row r="3461">
          <cell r="B3461" t="str">
            <v>Larry Nance</v>
          </cell>
          <cell r="S3461" t="str">
            <v>All Star Big Man</v>
          </cell>
        </row>
        <row r="3462">
          <cell r="B3462" t="str">
            <v>Paul Pressey</v>
          </cell>
          <cell r="S3462" t="str">
            <v>Playmaker</v>
          </cell>
        </row>
        <row r="3463">
          <cell r="B3463" t="str">
            <v>Hakeem Olajuwon</v>
          </cell>
          <cell r="S3463" t="str">
            <v>All Star Big Man</v>
          </cell>
        </row>
        <row r="3464">
          <cell r="B3464" t="str">
            <v>Mike Morrison</v>
          </cell>
          <cell r="S3464" t="str">
            <v>Ignorance</v>
          </cell>
        </row>
        <row r="3465">
          <cell r="B3465" t="str">
            <v>Tony Brown</v>
          </cell>
          <cell r="S3465" t="str">
            <v>Ignorance</v>
          </cell>
        </row>
        <row r="3466">
          <cell r="B3466" t="str">
            <v>Randy White</v>
          </cell>
          <cell r="S3466" t="str">
            <v>Post Scorer</v>
          </cell>
        </row>
        <row r="3467">
          <cell r="B3467" t="str">
            <v>Benoit Benjamin</v>
          </cell>
          <cell r="S3467" t="str">
            <v>All Star Big Man</v>
          </cell>
        </row>
        <row r="3468">
          <cell r="B3468" t="str">
            <v>Grant Long</v>
          </cell>
          <cell r="S3468" t="str">
            <v>Rim Protector</v>
          </cell>
        </row>
        <row r="3469">
          <cell r="B3469" t="str">
            <v>Joe Dumars</v>
          </cell>
          <cell r="S3469" t="str">
            <v>All Star Post Scorer</v>
          </cell>
        </row>
        <row r="3470">
          <cell r="B3470" t="str">
            <v>Scott Hastings</v>
          </cell>
          <cell r="S3470" t="str">
            <v>Ignorance</v>
          </cell>
        </row>
        <row r="3471">
          <cell r="B3471" t="str">
            <v>Scott Roth</v>
          </cell>
          <cell r="S3471" t="str">
            <v>Sharpshooter</v>
          </cell>
        </row>
        <row r="3472">
          <cell r="B3472" t="str">
            <v>Sarunas Marciulionis</v>
          </cell>
          <cell r="S3472" t="str">
            <v>Playmaker</v>
          </cell>
        </row>
        <row r="3473">
          <cell r="B3473" t="str">
            <v>Craig Ehlo</v>
          </cell>
          <cell r="S3473" t="str">
            <v>All Star Sharpshooter</v>
          </cell>
        </row>
        <row r="3474">
          <cell r="B3474" t="str">
            <v>Corey Gaines</v>
          </cell>
          <cell r="S3474" t="str">
            <v>Ignorance</v>
          </cell>
        </row>
        <row r="3475">
          <cell r="B3475" t="str">
            <v>Jeff Sanders</v>
          </cell>
          <cell r="S3475" t="str">
            <v>Ignorance</v>
          </cell>
        </row>
        <row r="3476">
          <cell r="B3476" t="str">
            <v>Scott Meents</v>
          </cell>
          <cell r="S3476" t="str">
            <v>Ignorance</v>
          </cell>
        </row>
        <row r="3477">
          <cell r="B3477" t="str">
            <v>Dana Barros</v>
          </cell>
          <cell r="S3477" t="str">
            <v>Sharpshooter</v>
          </cell>
        </row>
        <row r="3478">
          <cell r="B3478" t="str">
            <v>Jeff Turner</v>
          </cell>
          <cell r="S3478" t="str">
            <v>Post Scorer</v>
          </cell>
        </row>
        <row r="3479">
          <cell r="B3479" t="str">
            <v>Clifford Robinson</v>
          </cell>
          <cell r="S3479" t="str">
            <v>Rim Protector</v>
          </cell>
        </row>
        <row r="3480">
          <cell r="B3480" t="str">
            <v>John Salley</v>
          </cell>
          <cell r="S3480" t="str">
            <v>Rim Protector</v>
          </cell>
        </row>
        <row r="3481">
          <cell r="B3481" t="str">
            <v>Kenny Smith</v>
          </cell>
          <cell r="S3481" t="str">
            <v>Playmaker</v>
          </cell>
        </row>
        <row r="3482">
          <cell r="B3482" t="str">
            <v>Roy Hinson</v>
          </cell>
          <cell r="S3482" t="str">
            <v>All Star Post Scorer</v>
          </cell>
        </row>
        <row r="3483">
          <cell r="B3483" t="str">
            <v>John Shasky</v>
          </cell>
          <cell r="S3483" t="str">
            <v>Ignorance</v>
          </cell>
        </row>
        <row r="3484">
          <cell r="B3484" t="str">
            <v>Mark West</v>
          </cell>
          <cell r="S3484" t="str">
            <v>Rim Protector</v>
          </cell>
        </row>
        <row r="3485">
          <cell r="B3485" t="str">
            <v>Jack Haley</v>
          </cell>
          <cell r="S3485" t="str">
            <v>Post Scorer</v>
          </cell>
        </row>
        <row r="3486">
          <cell r="B3486" t="str">
            <v>Chris Welp</v>
          </cell>
          <cell r="S3486" t="str">
            <v>Post Scorer</v>
          </cell>
        </row>
        <row r="3487">
          <cell r="B3487" t="str">
            <v>T.R. Dunn</v>
          </cell>
          <cell r="S3487" t="str">
            <v>Ignorance</v>
          </cell>
        </row>
        <row r="3488">
          <cell r="B3488" t="str">
            <v>Wayne Cooper</v>
          </cell>
          <cell r="S3488" t="str">
            <v>Post Scorer</v>
          </cell>
        </row>
        <row r="3489">
          <cell r="B3489" t="str">
            <v>Maurice Cheeks</v>
          </cell>
          <cell r="S3489" t="str">
            <v>Playmaker</v>
          </cell>
        </row>
        <row r="3490">
          <cell r="B3490" t="str">
            <v>Mark Alarie</v>
          </cell>
          <cell r="S3490" t="str">
            <v>Rim Protector</v>
          </cell>
        </row>
        <row r="3491">
          <cell r="B3491" t="str">
            <v>Horace Grant</v>
          </cell>
          <cell r="S3491" t="str">
            <v>All Star Post Scorer</v>
          </cell>
        </row>
        <row r="3492">
          <cell r="B3492" t="str">
            <v>Glen Rice</v>
          </cell>
          <cell r="S3492" t="str">
            <v>Playmaker</v>
          </cell>
        </row>
        <row r="3493">
          <cell r="B3493" t="str">
            <v>Ralph Sampson</v>
          </cell>
          <cell r="S3493" t="str">
            <v>Post Scorer</v>
          </cell>
        </row>
        <row r="3494">
          <cell r="B3494" t="str">
            <v>Bob Thornton</v>
          </cell>
          <cell r="S3494" t="str">
            <v>Post Scorer</v>
          </cell>
        </row>
        <row r="3495">
          <cell r="B3495" t="str">
            <v>Brad Davis</v>
          </cell>
          <cell r="S3495" t="str">
            <v>Sharpshooter</v>
          </cell>
        </row>
        <row r="3496">
          <cell r="B3496" t="str">
            <v>Jay Vincent</v>
          </cell>
          <cell r="S3496" t="str">
            <v>Ignorance</v>
          </cell>
        </row>
        <row r="3497">
          <cell r="B3497" t="str">
            <v>Randy Wittman</v>
          </cell>
          <cell r="S3497" t="str">
            <v>Ignorance</v>
          </cell>
        </row>
        <row r="3498">
          <cell r="B3498" t="str">
            <v>Sean Elliott</v>
          </cell>
          <cell r="S3498" t="str">
            <v>Playmaker</v>
          </cell>
        </row>
        <row r="3499">
          <cell r="B3499" t="str">
            <v>Mike Brown</v>
          </cell>
          <cell r="S3499" t="str">
            <v>Post Scorer</v>
          </cell>
        </row>
        <row r="3500">
          <cell r="B3500" t="str">
            <v>Sedale Threatt</v>
          </cell>
          <cell r="S3500" t="str">
            <v>Playmaker</v>
          </cell>
        </row>
        <row r="3501">
          <cell r="B3501" t="str">
            <v>Gerald Wilkins</v>
          </cell>
          <cell r="S3501" t="str">
            <v>All Star Post Scorer</v>
          </cell>
        </row>
        <row r="3502">
          <cell r="B3502" t="str">
            <v>Scottie Pippen</v>
          </cell>
          <cell r="S3502" t="str">
            <v>All Star Playmaker</v>
          </cell>
        </row>
        <row r="3503">
          <cell r="B3503" t="str">
            <v>Joe Wolf</v>
          </cell>
          <cell r="S3503" t="str">
            <v>Post Scorer</v>
          </cell>
        </row>
        <row r="3504">
          <cell r="B3504" t="str">
            <v>Antoine Carr</v>
          </cell>
          <cell r="S3504" t="str">
            <v>Rim Protector</v>
          </cell>
        </row>
        <row r="3505">
          <cell r="B3505" t="str">
            <v>Vlade Divac</v>
          </cell>
          <cell r="S3505" t="str">
            <v>Rim Protector</v>
          </cell>
        </row>
        <row r="3506">
          <cell r="B3506" t="str">
            <v>Jeff Malone</v>
          </cell>
          <cell r="S3506" t="str">
            <v>All Star Post Scorer</v>
          </cell>
        </row>
        <row r="3507">
          <cell r="B3507" t="str">
            <v>Derrick Gervin</v>
          </cell>
          <cell r="S3507" t="str">
            <v>Playmaker</v>
          </cell>
        </row>
        <row r="3508">
          <cell r="B3508" t="str">
            <v>Manute Bol</v>
          </cell>
          <cell r="S3508" t="str">
            <v>Rim Protector</v>
          </cell>
        </row>
        <row r="3509">
          <cell r="B3509" t="str">
            <v>Dyron Nix</v>
          </cell>
          <cell r="S3509" t="str">
            <v>Ignorance</v>
          </cell>
        </row>
        <row r="3510">
          <cell r="B3510" t="str">
            <v>Kevin Willis</v>
          </cell>
          <cell r="S3510" t="str">
            <v>All Star Post Scorer</v>
          </cell>
        </row>
        <row r="3511">
          <cell r="B3511" t="str">
            <v>Derrick Chievous</v>
          </cell>
          <cell r="S3511" t="str">
            <v>Ignorance</v>
          </cell>
        </row>
        <row r="3512">
          <cell r="B3512" t="str">
            <v>Doug Roth</v>
          </cell>
          <cell r="S3512" t="str">
            <v>Ignorance</v>
          </cell>
        </row>
        <row r="3513">
          <cell r="B3513" t="str">
            <v>Jon Sundvold</v>
          </cell>
          <cell r="S3513" t="str">
            <v>Sharpshooter</v>
          </cell>
        </row>
        <row r="3514">
          <cell r="B3514" t="str">
            <v>Cliff Levingston</v>
          </cell>
          <cell r="S3514" t="str">
            <v>Rim Protector</v>
          </cell>
        </row>
        <row r="3515">
          <cell r="B3515" t="str">
            <v>Mike Gminski</v>
          </cell>
          <cell r="S3515" t="str">
            <v>Rim Protector</v>
          </cell>
        </row>
        <row r="3516">
          <cell r="B3516" t="str">
            <v>Mike Williams</v>
          </cell>
          <cell r="S3516" t="str">
            <v>Ignorance</v>
          </cell>
        </row>
        <row r="3517">
          <cell r="B3517" t="str">
            <v>Clifford Robinson</v>
          </cell>
          <cell r="S3517" t="str">
            <v>Rim Protector</v>
          </cell>
        </row>
        <row r="3518">
          <cell r="B3518" t="str">
            <v>Jayson Williams</v>
          </cell>
          <cell r="S3518" t="str">
            <v>Post Scorer</v>
          </cell>
        </row>
        <row r="3519">
          <cell r="B3519" t="str">
            <v>Kennard Winchester</v>
          </cell>
          <cell r="S3519" t="str">
            <v>Ignorance</v>
          </cell>
        </row>
        <row r="3520">
          <cell r="B3520" t="str">
            <v>Paul Mokeski</v>
          </cell>
          <cell r="S3520" t="str">
            <v>Ignorance</v>
          </cell>
        </row>
        <row r="3521">
          <cell r="B3521" t="str">
            <v>Jim Grandholm</v>
          </cell>
          <cell r="S3521" t="str">
            <v>Ignorance</v>
          </cell>
        </row>
        <row r="3522">
          <cell r="B3522" t="str">
            <v>Muggsy Bogues</v>
          </cell>
          <cell r="S3522" t="str">
            <v>All Star Playmaker</v>
          </cell>
        </row>
        <row r="3523">
          <cell r="B3523" t="str">
            <v>Bo Kimble</v>
          </cell>
          <cell r="S3523" t="str">
            <v>Post Scorer</v>
          </cell>
        </row>
        <row r="3524">
          <cell r="B3524" t="str">
            <v>Winston Garland</v>
          </cell>
          <cell r="S3524" t="str">
            <v>Playmaker</v>
          </cell>
        </row>
        <row r="3525">
          <cell r="B3525" t="str">
            <v>Glen Rice</v>
          </cell>
          <cell r="S3525" t="str">
            <v>All Star Post Scorer</v>
          </cell>
        </row>
        <row r="3526">
          <cell r="B3526" t="str">
            <v>Jon Sundvold</v>
          </cell>
          <cell r="S3526" t="str">
            <v>Ignorance</v>
          </cell>
        </row>
        <row r="3527">
          <cell r="B3527" t="str">
            <v>Hakeem Olajuwon</v>
          </cell>
          <cell r="S3527" t="str">
            <v>All Star Big Man</v>
          </cell>
        </row>
        <row r="3528">
          <cell r="B3528" t="str">
            <v>Dwayne Schintzius</v>
          </cell>
          <cell r="S3528" t="str">
            <v>Post Scorer</v>
          </cell>
        </row>
        <row r="3529">
          <cell r="B3529" t="str">
            <v>Jerry Reynolds</v>
          </cell>
          <cell r="S3529" t="str">
            <v>Playmaker</v>
          </cell>
        </row>
        <row r="3530">
          <cell r="B3530" t="str">
            <v>John Morton</v>
          </cell>
          <cell r="S3530" t="str">
            <v>Playmaker</v>
          </cell>
        </row>
        <row r="3531">
          <cell r="B3531" t="str">
            <v>Scott Williams</v>
          </cell>
          <cell r="S3531" t="str">
            <v>Ignorance</v>
          </cell>
        </row>
        <row r="3532">
          <cell r="B3532" t="str">
            <v>Kenny Battle</v>
          </cell>
          <cell r="S3532" t="str">
            <v>Post Scorer</v>
          </cell>
        </row>
        <row r="3533">
          <cell r="B3533" t="str">
            <v>Chris Munk</v>
          </cell>
          <cell r="S3533" t="str">
            <v>Ignorance</v>
          </cell>
        </row>
        <row r="3534">
          <cell r="B3534" t="str">
            <v>Dennis Hopson</v>
          </cell>
          <cell r="S3534" t="str">
            <v>Ignorance</v>
          </cell>
        </row>
        <row r="3535">
          <cell r="B3535" t="str">
            <v>Mark Jackson</v>
          </cell>
          <cell r="S3535" t="str">
            <v>Playmaker</v>
          </cell>
        </row>
        <row r="3536">
          <cell r="B3536" t="str">
            <v>A.J. Wynder</v>
          </cell>
          <cell r="S3536" t="str">
            <v>Ignorance</v>
          </cell>
        </row>
        <row r="3537">
          <cell r="B3537" t="str">
            <v>Tim McCormick</v>
          </cell>
          <cell r="S3537" t="str">
            <v>Post Scorer</v>
          </cell>
        </row>
        <row r="3538">
          <cell r="B3538" t="str">
            <v>Mike Higgins</v>
          </cell>
          <cell r="S3538" t="str">
            <v>Post Scorer</v>
          </cell>
        </row>
        <row r="3539">
          <cell r="B3539" t="str">
            <v>David Wingate</v>
          </cell>
          <cell r="S3539" t="str">
            <v>Playmaker</v>
          </cell>
        </row>
        <row r="3540">
          <cell r="B3540" t="str">
            <v>Larry Robinson</v>
          </cell>
          <cell r="S3540" t="str">
            <v>Ignorance</v>
          </cell>
        </row>
        <row r="3541">
          <cell r="B3541" t="str">
            <v>Les Jepsen</v>
          </cell>
          <cell r="S3541" t="str">
            <v>Ignorance</v>
          </cell>
        </row>
        <row r="3542">
          <cell r="B3542" t="str">
            <v>Sean Elliott</v>
          </cell>
          <cell r="S3542" t="str">
            <v>All Star Post Scorer</v>
          </cell>
        </row>
        <row r="3543">
          <cell r="B3543" t="str">
            <v>Bart Kofoed</v>
          </cell>
          <cell r="S3543" t="str">
            <v>Ignorance</v>
          </cell>
        </row>
        <row r="3544">
          <cell r="B3544" t="str">
            <v>Rumeal Robinson</v>
          </cell>
          <cell r="S3544" t="str">
            <v>Sharpshooter</v>
          </cell>
        </row>
        <row r="3545">
          <cell r="B3545" t="str">
            <v>Terry Teagle</v>
          </cell>
          <cell r="S3545" t="str">
            <v>Post Scorer</v>
          </cell>
        </row>
        <row r="3546">
          <cell r="B3546" t="str">
            <v>Stojko Vrankovic</v>
          </cell>
          <cell r="S3546" t="str">
            <v>Ignorance</v>
          </cell>
        </row>
        <row r="3547">
          <cell r="B3547" t="str">
            <v>Earl Cureton</v>
          </cell>
          <cell r="S3547" t="str">
            <v>Post Scorer</v>
          </cell>
        </row>
        <row r="3548">
          <cell r="B3548" t="str">
            <v>Billy Thompson</v>
          </cell>
          <cell r="S3548" t="str">
            <v>Post Scorer</v>
          </cell>
        </row>
        <row r="3549">
          <cell r="B3549" t="str">
            <v>Chucky Brown</v>
          </cell>
          <cell r="S3549" t="str">
            <v>Post Scorer</v>
          </cell>
        </row>
        <row r="3550">
          <cell r="B3550" t="str">
            <v>Larry Bird</v>
          </cell>
          <cell r="S3550" t="str">
            <v>All Star Playmaker</v>
          </cell>
        </row>
        <row r="3551">
          <cell r="B3551" t="str">
            <v>Corey Gaines</v>
          </cell>
          <cell r="S3551" t="str">
            <v>All Star Playmaker</v>
          </cell>
        </row>
        <row r="3552">
          <cell r="B3552" t="str">
            <v>Kenny Williams</v>
          </cell>
          <cell r="S3552" t="str">
            <v>Ignorance</v>
          </cell>
        </row>
        <row r="3553">
          <cell r="B3553" t="str">
            <v>Mike Sanders</v>
          </cell>
          <cell r="S3553" t="str">
            <v>Post Scorer</v>
          </cell>
        </row>
        <row r="3554">
          <cell r="B3554" t="str">
            <v>Derrick Gervin</v>
          </cell>
          <cell r="S3554" t="str">
            <v>Post Scorer</v>
          </cell>
        </row>
        <row r="3555">
          <cell r="B3555" t="str">
            <v>Jud Buechler</v>
          </cell>
          <cell r="S3555" t="str">
            <v>Ignorance</v>
          </cell>
        </row>
        <row r="3556">
          <cell r="B3556" t="str">
            <v>Jim Thomas</v>
          </cell>
          <cell r="S3556" t="str">
            <v>Ignorance</v>
          </cell>
        </row>
        <row r="3557">
          <cell r="B3557" t="str">
            <v>Doc Rivers</v>
          </cell>
          <cell r="S3557" t="str">
            <v>All Star Playmaker</v>
          </cell>
        </row>
        <row r="3558">
          <cell r="B3558" t="str">
            <v>Everette Stephens</v>
          </cell>
          <cell r="S3558" t="str">
            <v>Ignorance</v>
          </cell>
        </row>
        <row r="3559">
          <cell r="B3559" t="str">
            <v>Dave Greenwood</v>
          </cell>
          <cell r="S3559" t="str">
            <v>Post Scorer</v>
          </cell>
        </row>
        <row r="3560">
          <cell r="B3560" t="str">
            <v>Brian Shaw</v>
          </cell>
          <cell r="S3560" t="str">
            <v>All Star Playmaker</v>
          </cell>
        </row>
        <row r="3561">
          <cell r="B3561" t="str">
            <v>Anthony Cook</v>
          </cell>
          <cell r="S3561" t="str">
            <v>Rim Protector</v>
          </cell>
        </row>
        <row r="3562">
          <cell r="B3562" t="str">
            <v>Bob Hansen</v>
          </cell>
          <cell r="S3562" t="str">
            <v>Sharpshooter</v>
          </cell>
        </row>
        <row r="3563">
          <cell r="B3563" t="str">
            <v>Anthony Frederick</v>
          </cell>
          <cell r="S3563" t="str">
            <v>Post Scorer</v>
          </cell>
        </row>
        <row r="3564">
          <cell r="B3564" t="str">
            <v>Travis Mays</v>
          </cell>
          <cell r="S3564" t="str">
            <v>All Star Sharpshooter</v>
          </cell>
        </row>
        <row r="3565">
          <cell r="B3565" t="str">
            <v>Quintin Dailey</v>
          </cell>
          <cell r="S3565" t="str">
            <v>Ignorance</v>
          </cell>
        </row>
        <row r="3566">
          <cell r="B3566" t="str">
            <v>Vinnie Johnson</v>
          </cell>
          <cell r="S3566" t="str">
            <v>Playmaker</v>
          </cell>
        </row>
        <row r="3567">
          <cell r="B3567" t="str">
            <v>Gary Leonard</v>
          </cell>
          <cell r="S3567" t="str">
            <v>Ignorance</v>
          </cell>
        </row>
        <row r="3568">
          <cell r="B3568" t="str">
            <v>Byron Scott</v>
          </cell>
          <cell r="S3568" t="str">
            <v>All Star Sharpshooter</v>
          </cell>
        </row>
        <row r="3569">
          <cell r="B3569" t="str">
            <v>Vincent Askew</v>
          </cell>
          <cell r="S3569" t="str">
            <v>Post Scorer</v>
          </cell>
        </row>
        <row r="3570">
          <cell r="B3570" t="str">
            <v>Andre Turner</v>
          </cell>
          <cell r="S3570" t="str">
            <v>Playmaker</v>
          </cell>
        </row>
        <row r="3571">
          <cell r="B3571" t="str">
            <v>Thurl Bailey</v>
          </cell>
          <cell r="S3571" t="str">
            <v>Rim Protector</v>
          </cell>
        </row>
        <row r="3572">
          <cell r="B3572" t="str">
            <v>Cedric Ball</v>
          </cell>
          <cell r="S3572" t="str">
            <v>Ignorance</v>
          </cell>
        </row>
        <row r="3573">
          <cell r="B3573" t="str">
            <v>Dan Godfread</v>
          </cell>
          <cell r="S3573" t="str">
            <v>Ignorance</v>
          </cell>
        </row>
        <row r="3574">
          <cell r="B3574" t="str">
            <v>Dell Curry</v>
          </cell>
          <cell r="S3574" t="str">
            <v>Playmaker</v>
          </cell>
        </row>
        <row r="3575">
          <cell r="B3575" t="str">
            <v>Maurice Cheeks</v>
          </cell>
          <cell r="S3575" t="str">
            <v>Playmaker</v>
          </cell>
        </row>
        <row r="3576">
          <cell r="B3576" t="str">
            <v>Kevin Pritchard</v>
          </cell>
          <cell r="S3576" t="str">
            <v>Post Scorer</v>
          </cell>
        </row>
        <row r="3577">
          <cell r="B3577" t="str">
            <v>Dave Corzine</v>
          </cell>
          <cell r="S3577" t="str">
            <v>Ignorance</v>
          </cell>
        </row>
        <row r="3578">
          <cell r="B3578" t="str">
            <v>Kevin McHale</v>
          </cell>
          <cell r="S3578" t="str">
            <v>All Star Big Man</v>
          </cell>
        </row>
        <row r="3579">
          <cell r="B3579" t="str">
            <v>Chuck Person</v>
          </cell>
          <cell r="S3579" t="str">
            <v>All Star Post Scorer</v>
          </cell>
        </row>
        <row r="3580">
          <cell r="B3580" t="str">
            <v>Dale Ellis</v>
          </cell>
          <cell r="S3580" t="str">
            <v>All Star Sharpshooter</v>
          </cell>
        </row>
        <row r="3581">
          <cell r="B3581" t="str">
            <v>Reggie Miller</v>
          </cell>
          <cell r="S3581" t="str">
            <v>Superstar</v>
          </cell>
        </row>
        <row r="3582">
          <cell r="B3582" t="str">
            <v>Jim Farmer</v>
          </cell>
          <cell r="S3582" t="str">
            <v>Playmaker</v>
          </cell>
        </row>
        <row r="3583">
          <cell r="B3583" t="str">
            <v>Sedale Threatt</v>
          </cell>
          <cell r="S3583" t="str">
            <v>Playmaker</v>
          </cell>
        </row>
        <row r="3584">
          <cell r="B3584" t="str">
            <v>Dan Majerle</v>
          </cell>
          <cell r="S3584" t="str">
            <v>All Star Post Scorer</v>
          </cell>
        </row>
        <row r="3585">
          <cell r="B3585" t="str">
            <v>Jeff Sanders</v>
          </cell>
          <cell r="S3585" t="str">
            <v>Post Scorer</v>
          </cell>
        </row>
        <row r="3586">
          <cell r="B3586" t="str">
            <v>Kevin Duckworth</v>
          </cell>
          <cell r="S3586" t="str">
            <v>All Star Post Scorer</v>
          </cell>
        </row>
        <row r="3587">
          <cell r="B3587" t="str">
            <v>Sam Perkins</v>
          </cell>
          <cell r="S3587" t="str">
            <v>All Star Post Scorer</v>
          </cell>
        </row>
        <row r="3588">
          <cell r="B3588" t="str">
            <v>Craig Neal</v>
          </cell>
          <cell r="S3588" t="str">
            <v>Playmaker</v>
          </cell>
        </row>
        <row r="3589">
          <cell r="B3589" t="str">
            <v>Negele Knight</v>
          </cell>
          <cell r="S3589" t="str">
            <v>Sharpshooter</v>
          </cell>
        </row>
        <row r="3590">
          <cell r="B3590" t="str">
            <v>Alan Ogg</v>
          </cell>
          <cell r="S3590" t="str">
            <v>Ignorance</v>
          </cell>
        </row>
        <row r="3591">
          <cell r="B3591" t="str">
            <v>Jon Koncak</v>
          </cell>
          <cell r="S3591" t="str">
            <v>Rim Protector</v>
          </cell>
        </row>
        <row r="3592">
          <cell r="B3592" t="str">
            <v>Craig Ehlo</v>
          </cell>
          <cell r="S3592" t="str">
            <v>Playmaker</v>
          </cell>
        </row>
        <row r="3593">
          <cell r="B3593" t="str">
            <v>Eddie Johnson</v>
          </cell>
          <cell r="S3593" t="str">
            <v>Playmaker</v>
          </cell>
        </row>
        <row r="3594">
          <cell r="B3594" t="str">
            <v>Tom Chambers</v>
          </cell>
          <cell r="S3594" t="str">
            <v>All Star Post Scorer</v>
          </cell>
        </row>
        <row r="3595">
          <cell r="B3595" t="str">
            <v>Ken Bannister</v>
          </cell>
          <cell r="S3595" t="str">
            <v>Ignorance</v>
          </cell>
        </row>
        <row r="3596">
          <cell r="B3596" t="str">
            <v>Mike Woodson</v>
          </cell>
          <cell r="S3596" t="str">
            <v>Ignorance</v>
          </cell>
        </row>
        <row r="3597">
          <cell r="B3597" t="str">
            <v>Gerald Henderson</v>
          </cell>
          <cell r="S3597" t="str">
            <v>Sharpshooter</v>
          </cell>
        </row>
        <row r="3598">
          <cell r="B3598" t="str">
            <v>Mark Eaton</v>
          </cell>
          <cell r="S3598" t="str">
            <v>Rim Protector</v>
          </cell>
        </row>
        <row r="3599">
          <cell r="B3599" t="str">
            <v>Tony Dawson</v>
          </cell>
          <cell r="S3599" t="str">
            <v>Ignorance</v>
          </cell>
        </row>
        <row r="3600">
          <cell r="B3600" t="str">
            <v>Greg Anderson</v>
          </cell>
          <cell r="S3600" t="str">
            <v>Post Scorer</v>
          </cell>
        </row>
        <row r="3601">
          <cell r="B3601" t="str">
            <v>Jerome Kersey</v>
          </cell>
          <cell r="S3601" t="str">
            <v>All Star Post Scorer</v>
          </cell>
        </row>
        <row r="3602">
          <cell r="B3602" t="str">
            <v>William Bedford</v>
          </cell>
          <cell r="S3602" t="str">
            <v>Ignorance</v>
          </cell>
        </row>
        <row r="3603">
          <cell r="B3603" t="str">
            <v>Bill Cartwright</v>
          </cell>
          <cell r="S3603" t="str">
            <v>Rim Protector</v>
          </cell>
        </row>
        <row r="3604">
          <cell r="B3604" t="str">
            <v>Orlando Woolridge</v>
          </cell>
          <cell r="S3604" t="str">
            <v>Superstar</v>
          </cell>
        </row>
        <row r="3605">
          <cell r="B3605" t="str">
            <v>Dee Brown</v>
          </cell>
          <cell r="S3605" t="str">
            <v>Playmaker</v>
          </cell>
        </row>
        <row r="3606">
          <cell r="B3606" t="str">
            <v>Jim Petersen</v>
          </cell>
          <cell r="S3606" t="str">
            <v>Post Scorer</v>
          </cell>
        </row>
        <row r="3607">
          <cell r="B3607" t="str">
            <v>Adrian Caldwell</v>
          </cell>
          <cell r="S3607" t="str">
            <v>Ignorance</v>
          </cell>
        </row>
        <row r="3608">
          <cell r="B3608" t="str">
            <v>Darrell Griffith</v>
          </cell>
          <cell r="S3608" t="str">
            <v>Sharpshooter</v>
          </cell>
        </row>
        <row r="3609">
          <cell r="B3609" t="str">
            <v>Jeff Hornacek</v>
          </cell>
          <cell r="S3609" t="str">
            <v>All Star Playmaker</v>
          </cell>
        </row>
        <row r="3610">
          <cell r="B3610" t="str">
            <v>Jeff Grayer</v>
          </cell>
          <cell r="S3610" t="str">
            <v>Post Scorer</v>
          </cell>
        </row>
        <row r="3611">
          <cell r="B3611" t="str">
            <v>Marcus Liberty</v>
          </cell>
          <cell r="S3611" t="str">
            <v>Post Scorer</v>
          </cell>
        </row>
        <row r="3612">
          <cell r="B3612" t="str">
            <v>Derrick Coleman</v>
          </cell>
          <cell r="S3612" t="str">
            <v>All Star Big Man</v>
          </cell>
        </row>
        <row r="3613">
          <cell r="B3613" t="str">
            <v>Rex Chapman</v>
          </cell>
          <cell r="S3613" t="str">
            <v>Playmaker</v>
          </cell>
        </row>
        <row r="3614">
          <cell r="B3614" t="str">
            <v>Scott Hastings</v>
          </cell>
          <cell r="S3614" t="str">
            <v>Ignorance</v>
          </cell>
        </row>
        <row r="3615">
          <cell r="B3615" t="str">
            <v>Jeff Turner</v>
          </cell>
          <cell r="S3615" t="str">
            <v>Rim Protector</v>
          </cell>
        </row>
        <row r="3616">
          <cell r="B3616" t="str">
            <v>Joe Wolf</v>
          </cell>
          <cell r="S3616" t="str">
            <v>Rim Protector</v>
          </cell>
        </row>
        <row r="3617">
          <cell r="B3617" t="str">
            <v>Stacey King</v>
          </cell>
          <cell r="S3617" t="str">
            <v>Post Scorer</v>
          </cell>
        </row>
        <row r="3618">
          <cell r="B3618" t="str">
            <v>Gerald Glass</v>
          </cell>
          <cell r="S3618" t="str">
            <v>Post Scorer</v>
          </cell>
        </row>
        <row r="3619">
          <cell r="B3619" t="str">
            <v>Michael Adams</v>
          </cell>
          <cell r="S3619" t="str">
            <v>Superstar</v>
          </cell>
        </row>
        <row r="3620">
          <cell r="B3620" t="str">
            <v>Rolando Blackman</v>
          </cell>
          <cell r="S3620" t="str">
            <v>All Star Post Scorer</v>
          </cell>
        </row>
        <row r="3621">
          <cell r="B3621" t="str">
            <v>John Starks</v>
          </cell>
          <cell r="S3621" t="str">
            <v>Playmaker</v>
          </cell>
        </row>
        <row r="3622">
          <cell r="B3622" t="str">
            <v>Greg Dreiling</v>
          </cell>
          <cell r="S3622" t="str">
            <v>Post Scorer</v>
          </cell>
        </row>
        <row r="3623">
          <cell r="B3623" t="str">
            <v>Frank Brickowski</v>
          </cell>
          <cell r="S3623" t="str">
            <v>All Star Post Scorer</v>
          </cell>
        </row>
        <row r="3624">
          <cell r="B3624" t="str">
            <v>Danny Ainge</v>
          </cell>
          <cell r="S3624" t="str">
            <v>All Star Sharpshooter</v>
          </cell>
        </row>
        <row r="3625">
          <cell r="B3625" t="str">
            <v>Joe Barry</v>
          </cell>
          <cell r="S3625" t="str">
            <v>Post Scorer</v>
          </cell>
        </row>
        <row r="3626">
          <cell r="B3626" t="str">
            <v>Alaa Abdelnaby</v>
          </cell>
          <cell r="S3626" t="str">
            <v>Ignorance</v>
          </cell>
        </row>
        <row r="3627">
          <cell r="B3627" t="str">
            <v>Tod Murphy</v>
          </cell>
          <cell r="S3627" t="str">
            <v>Post Scorer</v>
          </cell>
        </row>
        <row r="3628">
          <cell r="B3628" t="str">
            <v>Dominique Wilkins</v>
          </cell>
          <cell r="S3628" t="str">
            <v>Superstar</v>
          </cell>
        </row>
        <row r="3629">
          <cell r="B3629" t="str">
            <v>Alec Kessler</v>
          </cell>
          <cell r="S3629" t="str">
            <v>Post Scorer</v>
          </cell>
        </row>
        <row r="3630">
          <cell r="B3630" t="str">
            <v>Tony Massenburg</v>
          </cell>
          <cell r="S3630" t="str">
            <v>Ignorance</v>
          </cell>
        </row>
        <row r="3631">
          <cell r="B3631" t="str">
            <v>Derek Smith</v>
          </cell>
          <cell r="S3631" t="str">
            <v>Ignorance</v>
          </cell>
        </row>
        <row r="3632">
          <cell r="B3632" t="str">
            <v>Scott Meents</v>
          </cell>
          <cell r="S3632" t="str">
            <v>Ignorance</v>
          </cell>
        </row>
        <row r="3633">
          <cell r="B3633" t="str">
            <v>Drazen Petrovic</v>
          </cell>
          <cell r="S3633" t="str">
            <v>Playmaker</v>
          </cell>
        </row>
        <row r="3634">
          <cell r="B3634" t="str">
            <v>Mike Smrek</v>
          </cell>
          <cell r="S3634" t="str">
            <v>Ignorance</v>
          </cell>
        </row>
        <row r="3635">
          <cell r="B3635" t="str">
            <v>Cedric Ceballos</v>
          </cell>
          <cell r="S3635" t="str">
            <v>Post Scorer</v>
          </cell>
        </row>
        <row r="3636">
          <cell r="B3636" t="str">
            <v>David Robinson</v>
          </cell>
          <cell r="S3636" t="str">
            <v>All Star Big Man</v>
          </cell>
        </row>
        <row r="3637">
          <cell r="B3637" t="str">
            <v>Sam Bowie</v>
          </cell>
          <cell r="S3637" t="str">
            <v>All Star Post Scorer</v>
          </cell>
        </row>
        <row r="3638">
          <cell r="B3638" t="str">
            <v>Michael Smith</v>
          </cell>
          <cell r="S3638" t="str">
            <v>Ignorance</v>
          </cell>
        </row>
        <row r="3639">
          <cell r="B3639" t="str">
            <v>John Shasky</v>
          </cell>
          <cell r="S3639" t="str">
            <v>Ignorance</v>
          </cell>
        </row>
        <row r="3640">
          <cell r="B3640" t="str">
            <v>Bill Laimbeer</v>
          </cell>
          <cell r="S3640" t="str">
            <v>Rim Protector</v>
          </cell>
        </row>
        <row r="3641">
          <cell r="B3641" t="str">
            <v>Derek Harper</v>
          </cell>
          <cell r="S3641" t="str">
            <v>All Star Playmaker</v>
          </cell>
        </row>
        <row r="3642">
          <cell r="B3642" t="str">
            <v>John Paxson</v>
          </cell>
          <cell r="S3642" t="str">
            <v>Sharpshooter</v>
          </cell>
        </row>
        <row r="3643">
          <cell r="B3643" t="str">
            <v>Bernard King</v>
          </cell>
          <cell r="S3643" t="str">
            <v>Superstar</v>
          </cell>
        </row>
        <row r="3644">
          <cell r="B3644" t="str">
            <v>Gerald Paddio</v>
          </cell>
          <cell r="S3644" t="str">
            <v>Post Scorer</v>
          </cell>
        </row>
        <row r="3645">
          <cell r="B3645" t="str">
            <v>Steve Kerr</v>
          </cell>
          <cell r="S3645" t="str">
            <v>Sharpshooter</v>
          </cell>
        </row>
        <row r="3646">
          <cell r="B3646" t="str">
            <v>LaSalle Thompson</v>
          </cell>
          <cell r="S3646" t="str">
            <v>Rim Protector</v>
          </cell>
        </row>
        <row r="3647">
          <cell r="B3647" t="str">
            <v>David Wood</v>
          </cell>
          <cell r="S3647" t="str">
            <v>Post Scorer</v>
          </cell>
        </row>
        <row r="3648">
          <cell r="B3648" t="str">
            <v>Scott Skiles</v>
          </cell>
          <cell r="S3648" t="str">
            <v>All Star Playmaker</v>
          </cell>
        </row>
        <row r="3649">
          <cell r="B3649" t="str">
            <v>Kenny Gattison</v>
          </cell>
          <cell r="S3649" t="str">
            <v>Rim Protector</v>
          </cell>
        </row>
        <row r="3650">
          <cell r="B3650" t="str">
            <v>Haywoode Workman</v>
          </cell>
          <cell r="S3650" t="str">
            <v>Playmaker</v>
          </cell>
        </row>
        <row r="3651">
          <cell r="B3651" t="str">
            <v>Randy Breuer</v>
          </cell>
          <cell r="S3651" t="str">
            <v>Post Scorer</v>
          </cell>
        </row>
        <row r="3652">
          <cell r="B3652" t="str">
            <v>Cliff Levingston</v>
          </cell>
          <cell r="S3652" t="str">
            <v>Post Scorer</v>
          </cell>
        </row>
        <row r="3653">
          <cell r="B3653" t="str">
            <v>Leon Wood</v>
          </cell>
          <cell r="S3653" t="str">
            <v>Sharpshooter</v>
          </cell>
        </row>
        <row r="3654">
          <cell r="B3654" t="str">
            <v>Mark West</v>
          </cell>
          <cell r="S3654" t="str">
            <v>Rim Protector</v>
          </cell>
        </row>
        <row r="3655">
          <cell r="B3655" t="str">
            <v>Tim Perry</v>
          </cell>
          <cell r="S3655" t="str">
            <v>Post Scorer</v>
          </cell>
        </row>
        <row r="3656">
          <cell r="B3656" t="str">
            <v>Byron Dinkins</v>
          </cell>
          <cell r="S3656" t="str">
            <v>Ignorance</v>
          </cell>
        </row>
        <row r="3657">
          <cell r="B3657" t="str">
            <v>Johnny Dawkins</v>
          </cell>
          <cell r="S3657" t="str">
            <v>All Star Playmaker</v>
          </cell>
        </row>
        <row r="3658">
          <cell r="B3658" t="str">
            <v>Patrick Ewing</v>
          </cell>
          <cell r="S3658" t="str">
            <v>All Star Big Man</v>
          </cell>
        </row>
        <row r="3659">
          <cell r="B3659" t="str">
            <v>Tyrone Corbin</v>
          </cell>
          <cell r="S3659" t="str">
            <v>All Star Post Scorer</v>
          </cell>
        </row>
        <row r="3660">
          <cell r="B3660" t="str">
            <v>Chris Mullin</v>
          </cell>
          <cell r="S3660" t="str">
            <v>Superstar</v>
          </cell>
        </row>
        <row r="3661">
          <cell r="B3661" t="str">
            <v>Mahmoud Abdul-Rauf</v>
          </cell>
          <cell r="S3661" t="str">
            <v>Playmaker</v>
          </cell>
        </row>
        <row r="3662">
          <cell r="B3662" t="str">
            <v>Todd Lichti</v>
          </cell>
          <cell r="S3662" t="str">
            <v>Playmaker</v>
          </cell>
        </row>
        <row r="3663">
          <cell r="B3663" t="str">
            <v>Reggie Lewis</v>
          </cell>
          <cell r="S3663" t="str">
            <v>All Star Post Scorer</v>
          </cell>
        </row>
        <row r="3664">
          <cell r="B3664" t="str">
            <v>Mookie Blaylock</v>
          </cell>
          <cell r="S3664" t="str">
            <v>All Star Playmaker</v>
          </cell>
        </row>
        <row r="3665">
          <cell r="B3665" t="str">
            <v>Tim Hardaway</v>
          </cell>
          <cell r="S3665" t="str">
            <v>All Star Playmaker</v>
          </cell>
        </row>
        <row r="3666">
          <cell r="B3666" t="str">
            <v>Reggie Theus</v>
          </cell>
          <cell r="S3666" t="str">
            <v>All Star Playmaker</v>
          </cell>
        </row>
        <row r="3667">
          <cell r="B3667" t="str">
            <v>Tim Legler</v>
          </cell>
          <cell r="S3667" t="str">
            <v>Post Scorer</v>
          </cell>
        </row>
        <row r="3668">
          <cell r="B3668" t="str">
            <v>Tom Tolbert</v>
          </cell>
          <cell r="S3668" t="str">
            <v>Rim Protector</v>
          </cell>
        </row>
        <row r="3669">
          <cell r="B3669" t="str">
            <v>Rick Mahorn</v>
          </cell>
          <cell r="S3669" t="str">
            <v>Rim Protector</v>
          </cell>
        </row>
        <row r="3670">
          <cell r="B3670" t="str">
            <v>Rod Strickland</v>
          </cell>
          <cell r="S3670" t="str">
            <v>All Star Playmaker</v>
          </cell>
        </row>
        <row r="3671">
          <cell r="B3671" t="str">
            <v>Buck Johnson</v>
          </cell>
          <cell r="S3671" t="str">
            <v>All Star Post Scorer</v>
          </cell>
        </row>
        <row r="3672">
          <cell r="B3672" t="str">
            <v>Tate George</v>
          </cell>
          <cell r="S3672" t="str">
            <v>Ignorance</v>
          </cell>
        </row>
        <row r="3673">
          <cell r="B3673" t="str">
            <v>Roy Hinson</v>
          </cell>
          <cell r="S3673" t="str">
            <v>Ignorance</v>
          </cell>
        </row>
        <row r="3674">
          <cell r="B3674" t="str">
            <v>Brian Quinnett</v>
          </cell>
          <cell r="S3674" t="str">
            <v>Post Scorer</v>
          </cell>
        </row>
        <row r="3675">
          <cell r="B3675" t="str">
            <v>Greg Kite</v>
          </cell>
          <cell r="S3675" t="str">
            <v>Rim Protector</v>
          </cell>
        </row>
        <row r="3676">
          <cell r="B3676" t="str">
            <v>Brad Daugherty</v>
          </cell>
          <cell r="S3676" t="str">
            <v>All Star Post Scorer</v>
          </cell>
        </row>
        <row r="3677">
          <cell r="B3677" t="str">
            <v>Jack Sikma</v>
          </cell>
          <cell r="S3677" t="str">
            <v>Rim Protector</v>
          </cell>
        </row>
        <row r="3678">
          <cell r="B3678" t="str">
            <v>Duane Causwell</v>
          </cell>
          <cell r="S3678" t="str">
            <v>Rim Protector</v>
          </cell>
        </row>
        <row r="3679">
          <cell r="B3679" t="str">
            <v>Nick Anderson</v>
          </cell>
          <cell r="S3679" t="str">
            <v>All Star Post Scorer</v>
          </cell>
        </row>
        <row r="3680">
          <cell r="B3680" t="str">
            <v>Milt Wagner</v>
          </cell>
          <cell r="S3680" t="str">
            <v>Ignorance</v>
          </cell>
        </row>
        <row r="3681">
          <cell r="B3681" t="str">
            <v>Vernon Maxwell</v>
          </cell>
          <cell r="S3681" t="str">
            <v>All Star Sharpshooter</v>
          </cell>
        </row>
        <row r="3682">
          <cell r="B3682" t="str">
            <v>Chris Dudley</v>
          </cell>
          <cell r="S3682" t="str">
            <v>Rim Protector</v>
          </cell>
        </row>
        <row r="3683">
          <cell r="B3683" t="str">
            <v>John Salley</v>
          </cell>
          <cell r="S3683" t="str">
            <v>Rim Protector</v>
          </cell>
        </row>
        <row r="3684">
          <cell r="B3684" t="str">
            <v>Mike Gminski</v>
          </cell>
          <cell r="S3684" t="str">
            <v>Rim Protector</v>
          </cell>
        </row>
        <row r="3685">
          <cell r="B3685" t="str">
            <v>Lance Blanks</v>
          </cell>
          <cell r="S3685" t="str">
            <v>Ignorance</v>
          </cell>
        </row>
        <row r="3686">
          <cell r="B3686" t="str">
            <v>Vern Fleming</v>
          </cell>
          <cell r="S3686" t="str">
            <v>Playmaker</v>
          </cell>
        </row>
        <row r="3687">
          <cell r="B3687" t="str">
            <v>Brad Lohaus</v>
          </cell>
          <cell r="S3687" t="str">
            <v>Post Scorer</v>
          </cell>
        </row>
        <row r="3688">
          <cell r="B3688" t="str">
            <v>Loy Vaught</v>
          </cell>
          <cell r="S3688" t="str">
            <v>Post Scorer</v>
          </cell>
        </row>
        <row r="3689">
          <cell r="B3689" t="str">
            <v>Kevin Gamble</v>
          </cell>
          <cell r="S3689" t="str">
            <v>All Star Post Scorer</v>
          </cell>
        </row>
        <row r="3690">
          <cell r="B3690" t="str">
            <v>Horace Grant</v>
          </cell>
          <cell r="S3690" t="str">
            <v>All Star Post Scorer</v>
          </cell>
        </row>
        <row r="3691">
          <cell r="B3691" t="str">
            <v>Sarunas Marciulionis</v>
          </cell>
          <cell r="S3691" t="str">
            <v>Playmaker</v>
          </cell>
        </row>
        <row r="3692">
          <cell r="B3692" t="str">
            <v>Reggie Williams</v>
          </cell>
          <cell r="S3692" t="str">
            <v>All Star Post Scorer</v>
          </cell>
        </row>
        <row r="3693">
          <cell r="B3693" t="str">
            <v>Willie Anderson</v>
          </cell>
          <cell r="S3693" t="str">
            <v>All Star Post Scorer</v>
          </cell>
        </row>
        <row r="3694">
          <cell r="B3694" t="str">
            <v>Anthony Mason</v>
          </cell>
          <cell r="S3694" t="str">
            <v>Ignorance</v>
          </cell>
        </row>
        <row r="3695">
          <cell r="B3695" t="str">
            <v>Fat Lever</v>
          </cell>
          <cell r="S3695" t="str">
            <v>Playmaker</v>
          </cell>
        </row>
        <row r="3696">
          <cell r="B3696" t="str">
            <v>Jay Humphries</v>
          </cell>
          <cell r="S3696" t="str">
            <v>All Star Playmaker</v>
          </cell>
        </row>
        <row r="3697">
          <cell r="B3697" t="str">
            <v>Stuart Gray</v>
          </cell>
          <cell r="S3697" t="str">
            <v>Ignorance</v>
          </cell>
        </row>
        <row r="3698">
          <cell r="B3698" t="str">
            <v>Sam Vincent</v>
          </cell>
          <cell r="S3698" t="str">
            <v>Playmaker</v>
          </cell>
        </row>
        <row r="3699">
          <cell r="B3699" t="str">
            <v>Elden Campbell</v>
          </cell>
          <cell r="S3699" t="str">
            <v>Ignorance</v>
          </cell>
        </row>
        <row r="3700">
          <cell r="B3700" t="str">
            <v>Jack Haley</v>
          </cell>
          <cell r="S3700" t="str">
            <v>Post Scorer</v>
          </cell>
        </row>
        <row r="3701">
          <cell r="B3701" t="str">
            <v>Detlef Schrempf</v>
          </cell>
          <cell r="S3701" t="str">
            <v>All Star Post Scorer</v>
          </cell>
        </row>
        <row r="3702">
          <cell r="B3702" t="str">
            <v>Delaney Rudd</v>
          </cell>
          <cell r="S3702" t="str">
            <v>Ignorance</v>
          </cell>
        </row>
        <row r="3703">
          <cell r="B3703" t="str">
            <v>Mark Acres</v>
          </cell>
          <cell r="S3703" t="str">
            <v>Post Scorer</v>
          </cell>
        </row>
        <row r="3704">
          <cell r="B3704" t="str">
            <v>Dan O'Sullivan</v>
          </cell>
          <cell r="S3704" t="str">
            <v>Ignorance</v>
          </cell>
        </row>
        <row r="3705">
          <cell r="B3705" t="str">
            <v>Felton Spencer</v>
          </cell>
          <cell r="S3705" t="str">
            <v>Rim Protector</v>
          </cell>
        </row>
        <row r="3706">
          <cell r="B3706" t="str">
            <v>James Donaldson</v>
          </cell>
          <cell r="S3706" t="str">
            <v>Rim Protector</v>
          </cell>
        </row>
        <row r="3707">
          <cell r="B3707" t="str">
            <v>Magic Johnson</v>
          </cell>
          <cell r="S3707" t="str">
            <v>All Star Playmaker</v>
          </cell>
        </row>
        <row r="3708">
          <cell r="B3708" t="str">
            <v>Anthony Bonner</v>
          </cell>
          <cell r="S3708" t="str">
            <v>Playmaker</v>
          </cell>
        </row>
        <row r="3709">
          <cell r="B3709" t="str">
            <v>Steve Alford</v>
          </cell>
          <cell r="S3709" t="str">
            <v>Ignorance</v>
          </cell>
        </row>
        <row r="3710">
          <cell r="B3710" t="str">
            <v>Kiki Vandeweghe</v>
          </cell>
          <cell r="S3710" t="str">
            <v>Playmaker</v>
          </cell>
        </row>
        <row r="3711">
          <cell r="B3711" t="str">
            <v>Lionel Simmons</v>
          </cell>
          <cell r="S3711" t="str">
            <v>All Star Post Scorer</v>
          </cell>
        </row>
        <row r="3712">
          <cell r="B3712" t="str">
            <v>Shawn Kemp</v>
          </cell>
          <cell r="S3712" t="str">
            <v>All Star Big Man</v>
          </cell>
        </row>
        <row r="3713">
          <cell r="B3713" t="str">
            <v>Walter Davis</v>
          </cell>
          <cell r="S3713" t="str">
            <v>Playmaker</v>
          </cell>
        </row>
        <row r="3714">
          <cell r="B3714" t="str">
            <v>Mark Bryant</v>
          </cell>
          <cell r="S3714" t="str">
            <v>Post Scorer</v>
          </cell>
        </row>
        <row r="3715">
          <cell r="B3715" t="str">
            <v>Alton Lister</v>
          </cell>
          <cell r="S3715" t="str">
            <v>Rim Protector</v>
          </cell>
        </row>
        <row r="3716">
          <cell r="B3716" t="str">
            <v>Pete Myers</v>
          </cell>
          <cell r="S3716" t="str">
            <v>Post Scorer</v>
          </cell>
        </row>
        <row r="3717">
          <cell r="B3717" t="str">
            <v>J.R. Reid</v>
          </cell>
          <cell r="S3717" t="str">
            <v>All Star Post Scorer</v>
          </cell>
        </row>
        <row r="3718">
          <cell r="B3718" t="str">
            <v>Robert Reid</v>
          </cell>
          <cell r="S3718" t="str">
            <v>Post Scorer</v>
          </cell>
        </row>
        <row r="3719">
          <cell r="B3719" t="str">
            <v>Darrell Walker</v>
          </cell>
          <cell r="S3719" t="str">
            <v>Playmaker</v>
          </cell>
        </row>
        <row r="3720">
          <cell r="B3720" t="str">
            <v>Micheal Williams</v>
          </cell>
          <cell r="S3720" t="str">
            <v>All Star Playmaker</v>
          </cell>
        </row>
        <row r="3721">
          <cell r="B3721" t="str">
            <v>Mario Elie</v>
          </cell>
          <cell r="S3721" t="str">
            <v>Post Scorer</v>
          </cell>
        </row>
        <row r="3722">
          <cell r="B3722" t="str">
            <v>Buck Williams</v>
          </cell>
          <cell r="S3722" t="str">
            <v>All Star Post Scorer</v>
          </cell>
        </row>
        <row r="3723">
          <cell r="B3723" t="str">
            <v>Terry Cummings</v>
          </cell>
          <cell r="S3723" t="str">
            <v>All Star Post Scorer</v>
          </cell>
        </row>
        <row r="3724">
          <cell r="B3724" t="str">
            <v>Manute Bol</v>
          </cell>
          <cell r="S3724" t="str">
            <v>Rim Protector</v>
          </cell>
        </row>
        <row r="3725">
          <cell r="B3725" t="str">
            <v>Sidney Green</v>
          </cell>
          <cell r="S3725" t="str">
            <v>Post Scorer</v>
          </cell>
        </row>
        <row r="3726">
          <cell r="B3726" t="str">
            <v>Pat Cummings</v>
          </cell>
          <cell r="S3726" t="str">
            <v>Ignorance</v>
          </cell>
        </row>
        <row r="3727">
          <cell r="B3727" t="str">
            <v>Jerrod Mustaf</v>
          </cell>
          <cell r="S3727" t="str">
            <v>Post Scorer</v>
          </cell>
        </row>
        <row r="3728">
          <cell r="B3728" t="str">
            <v>Gerald Wilkins</v>
          </cell>
          <cell r="S3728" t="str">
            <v>All Star Post Scorer</v>
          </cell>
        </row>
        <row r="3729">
          <cell r="B3729" t="str">
            <v>Blue Edwards</v>
          </cell>
          <cell r="S3729" t="str">
            <v>Playmaker</v>
          </cell>
        </row>
        <row r="3730">
          <cell r="B3730" t="str">
            <v>Milos Babic</v>
          </cell>
          <cell r="S3730" t="str">
            <v>Ignorance</v>
          </cell>
        </row>
        <row r="3731">
          <cell r="B3731" t="str">
            <v>Kendall Gill</v>
          </cell>
          <cell r="S3731" t="str">
            <v>Playmaker</v>
          </cell>
        </row>
        <row r="3732">
          <cell r="B3732" t="str">
            <v>Larry Drew</v>
          </cell>
          <cell r="S3732" t="str">
            <v>Ignorance</v>
          </cell>
        </row>
        <row r="3733">
          <cell r="B3733" t="str">
            <v>Darnell Valentine</v>
          </cell>
          <cell r="S3733" t="str">
            <v>Playmaker</v>
          </cell>
        </row>
        <row r="3734">
          <cell r="B3734" t="str">
            <v>Pooh Richardson</v>
          </cell>
          <cell r="S3734" t="str">
            <v>All Star Playmaker</v>
          </cell>
        </row>
        <row r="3735">
          <cell r="B3735" t="str">
            <v>Byron Irvin</v>
          </cell>
          <cell r="S3735" t="str">
            <v>Ignorance</v>
          </cell>
        </row>
        <row r="3736">
          <cell r="B3736" t="str">
            <v>Henry James</v>
          </cell>
          <cell r="S3736" t="str">
            <v>Sharpshooter</v>
          </cell>
        </row>
        <row r="3737">
          <cell r="B3737" t="str">
            <v>George McCloud</v>
          </cell>
          <cell r="S3737" t="str">
            <v>Sharpshooter</v>
          </cell>
        </row>
        <row r="3738">
          <cell r="B3738" t="str">
            <v>Karl Malone*</v>
          </cell>
          <cell r="S3738" t="str">
            <v>Superstar</v>
          </cell>
        </row>
        <row r="3739">
          <cell r="B3739" t="str">
            <v>Irving Thomas</v>
          </cell>
          <cell r="S3739" t="str">
            <v>Ignorance</v>
          </cell>
        </row>
        <row r="3740">
          <cell r="B3740" t="str">
            <v>Brian Oliver</v>
          </cell>
          <cell r="S3740" t="str">
            <v>Ignorance</v>
          </cell>
        </row>
        <row r="3741">
          <cell r="B3741" t="str">
            <v>Danny Schayes</v>
          </cell>
          <cell r="S3741" t="str">
            <v>Rim Protector</v>
          </cell>
        </row>
        <row r="3742">
          <cell r="B3742" t="str">
            <v>Grant Long</v>
          </cell>
          <cell r="S3742" t="str">
            <v>All Star Post Scorer</v>
          </cell>
        </row>
        <row r="3743">
          <cell r="B3743" t="str">
            <v>Danny Young</v>
          </cell>
          <cell r="S3743" t="str">
            <v>Ignorance</v>
          </cell>
        </row>
        <row r="3744">
          <cell r="B3744" t="str">
            <v>Rory Sparrow</v>
          </cell>
          <cell r="S3744" t="str">
            <v>Playmaker</v>
          </cell>
        </row>
        <row r="3745">
          <cell r="B3745" t="str">
            <v>Charles Smith</v>
          </cell>
          <cell r="S3745" t="str">
            <v>Ignorance</v>
          </cell>
        </row>
        <row r="3746">
          <cell r="B3746" t="str">
            <v>Kurt Rambis</v>
          </cell>
          <cell r="S3746" t="str">
            <v>Post Scorer</v>
          </cell>
        </row>
        <row r="3747">
          <cell r="B3747" t="str">
            <v>Terry Porter</v>
          </cell>
          <cell r="S3747" t="str">
            <v>All Star Playmaker</v>
          </cell>
        </row>
        <row r="3748">
          <cell r="B3748" t="str">
            <v>Hot Rod</v>
          </cell>
          <cell r="S3748" t="str">
            <v>Rim Protector</v>
          </cell>
        </row>
        <row r="3749">
          <cell r="B3749" t="str">
            <v>Steve Colter</v>
          </cell>
          <cell r="S3749" t="str">
            <v>Ignorance</v>
          </cell>
        </row>
        <row r="3750">
          <cell r="B3750" t="str">
            <v>Ron Anderson</v>
          </cell>
          <cell r="S3750" t="str">
            <v>Playmaker</v>
          </cell>
        </row>
        <row r="3751">
          <cell r="B3751" t="str">
            <v>Greg Grant</v>
          </cell>
          <cell r="S3751" t="str">
            <v>Ignorance</v>
          </cell>
        </row>
        <row r="3752">
          <cell r="B3752" t="str">
            <v>Derrick Chievous</v>
          </cell>
          <cell r="S3752" t="str">
            <v>Ignorance</v>
          </cell>
        </row>
        <row r="3753">
          <cell r="B3753" t="str">
            <v>Mike Brown</v>
          </cell>
          <cell r="S3753" t="str">
            <v>Post Scorer</v>
          </cell>
        </row>
        <row r="3754">
          <cell r="B3754" t="str">
            <v>Michael Ansley</v>
          </cell>
          <cell r="S3754" t="str">
            <v>Post Scorer</v>
          </cell>
        </row>
        <row r="3755">
          <cell r="B3755" t="str">
            <v>A.J. English</v>
          </cell>
          <cell r="S3755" t="str">
            <v>Playmaker</v>
          </cell>
        </row>
        <row r="3756">
          <cell r="B3756" t="str">
            <v>John Stockton*</v>
          </cell>
          <cell r="S3756" t="str">
            <v>All Star Playmaker</v>
          </cell>
        </row>
        <row r="3757">
          <cell r="B3757" t="str">
            <v>Richard Coffey</v>
          </cell>
          <cell r="S3757" t="str">
            <v>Ignorance</v>
          </cell>
        </row>
        <row r="3758">
          <cell r="B3758" t="str">
            <v>Blair Rasmussen</v>
          </cell>
          <cell r="S3758" t="str">
            <v>All Star Big Man</v>
          </cell>
        </row>
        <row r="3759">
          <cell r="B3759" t="str">
            <v>Alex English</v>
          </cell>
          <cell r="S3759" t="str">
            <v>Playmaker</v>
          </cell>
        </row>
        <row r="3760">
          <cell r="B3760" t="str">
            <v>Sean Higgins</v>
          </cell>
          <cell r="S3760" t="str">
            <v>Ignorance</v>
          </cell>
        </row>
        <row r="3761">
          <cell r="B3761" t="str">
            <v>Michael Cage</v>
          </cell>
          <cell r="S3761" t="str">
            <v>Rim Protector</v>
          </cell>
        </row>
        <row r="3762">
          <cell r="B3762" t="str">
            <v>Danny Manning</v>
          </cell>
          <cell r="S3762" t="str">
            <v>All Star Post Scorer</v>
          </cell>
        </row>
        <row r="3763">
          <cell r="B3763" t="str">
            <v>Otis Thorpe</v>
          </cell>
          <cell r="S3763" t="str">
            <v>All Star Post Scorer</v>
          </cell>
        </row>
        <row r="3764">
          <cell r="B3764" t="str">
            <v>Gary Grant</v>
          </cell>
          <cell r="S3764" t="str">
            <v>All Star Playmaker</v>
          </cell>
        </row>
        <row r="3765">
          <cell r="B3765" t="str">
            <v>Howard Wright</v>
          </cell>
          <cell r="S3765" t="str">
            <v>Post Scorer</v>
          </cell>
        </row>
        <row r="3766">
          <cell r="B3766" t="str">
            <v>Adrian Dantley</v>
          </cell>
          <cell r="S3766" t="str">
            <v>Ignorance</v>
          </cell>
        </row>
        <row r="3767">
          <cell r="B3767" t="str">
            <v>Jawann Oldham</v>
          </cell>
          <cell r="S3767" t="str">
            <v>Ignorance</v>
          </cell>
        </row>
        <row r="3768">
          <cell r="B3768" t="str">
            <v>Joe Kleine</v>
          </cell>
          <cell r="S3768" t="str">
            <v>Post Scorer</v>
          </cell>
        </row>
        <row r="3769">
          <cell r="B3769" t="str">
            <v>Isiah Thomas</v>
          </cell>
          <cell r="S3769" t="str">
            <v>All Star Playmaker</v>
          </cell>
        </row>
        <row r="3770">
          <cell r="B3770" t="str">
            <v>Mitch Richmond</v>
          </cell>
          <cell r="S3770" t="str">
            <v>Superstar</v>
          </cell>
        </row>
        <row r="3771">
          <cell r="B3771" t="str">
            <v>Larry Nance</v>
          </cell>
          <cell r="S3771" t="str">
            <v>All Star Big Man</v>
          </cell>
        </row>
        <row r="3772">
          <cell r="B3772" t="str">
            <v>Brad Davis</v>
          </cell>
          <cell r="S3772" t="str">
            <v>Sharpshooter</v>
          </cell>
        </row>
        <row r="3773">
          <cell r="B3773" t="str">
            <v>Andy Toolson</v>
          </cell>
          <cell r="S3773" t="str">
            <v>Ignorance</v>
          </cell>
        </row>
        <row r="3774">
          <cell r="B3774" t="str">
            <v>Kelly Tripucka</v>
          </cell>
          <cell r="S3774" t="str">
            <v>Post Scorer</v>
          </cell>
        </row>
        <row r="3775">
          <cell r="B3775" t="str">
            <v>Danny Ferry</v>
          </cell>
          <cell r="S3775" t="str">
            <v>Playmaker</v>
          </cell>
        </row>
        <row r="3776">
          <cell r="B3776" t="str">
            <v>Gary Payton</v>
          </cell>
          <cell r="S3776" t="str">
            <v>All Star Playmaker</v>
          </cell>
        </row>
        <row r="3777">
          <cell r="B3777" t="str">
            <v>Ledell Eackles</v>
          </cell>
          <cell r="S3777" t="str">
            <v>Playmaker</v>
          </cell>
        </row>
        <row r="3778">
          <cell r="B3778" t="str">
            <v>Scott Brooks</v>
          </cell>
          <cell r="S3778" t="str">
            <v>Sharpshooter</v>
          </cell>
        </row>
        <row r="3779">
          <cell r="B3779" t="str">
            <v>Jerome Lane</v>
          </cell>
          <cell r="S3779" t="str">
            <v>Rim Protector</v>
          </cell>
        </row>
        <row r="3780">
          <cell r="B3780" t="str">
            <v>Kelvin Upshaw</v>
          </cell>
          <cell r="S3780" t="str">
            <v>Post Scorer</v>
          </cell>
        </row>
        <row r="3781">
          <cell r="B3781" t="str">
            <v>Ron Harper</v>
          </cell>
          <cell r="S3781" t="str">
            <v>Superstar</v>
          </cell>
        </row>
        <row r="3782">
          <cell r="B3782" t="str">
            <v>A.C. Green</v>
          </cell>
          <cell r="S3782" t="str">
            <v>Playmaker</v>
          </cell>
        </row>
        <row r="3783">
          <cell r="B3783" t="str">
            <v>Terry Catledge</v>
          </cell>
          <cell r="S3783" t="str">
            <v>All Star Post Scorer</v>
          </cell>
        </row>
        <row r="3784">
          <cell r="B3784" t="str">
            <v>Clinton Smith</v>
          </cell>
          <cell r="S3784" t="str">
            <v>Ignorance</v>
          </cell>
        </row>
        <row r="3785">
          <cell r="B3785" t="str">
            <v>James Worthy</v>
          </cell>
          <cell r="S3785" t="str">
            <v>All Star Post Scorer</v>
          </cell>
        </row>
        <row r="3786">
          <cell r="B3786" t="str">
            <v>Jeff Martin</v>
          </cell>
          <cell r="S3786" t="str">
            <v>Sharpshooter</v>
          </cell>
        </row>
        <row r="3787">
          <cell r="B3787" t="str">
            <v>Olden Polynice</v>
          </cell>
          <cell r="S3787" t="str">
            <v>Rim Protector</v>
          </cell>
        </row>
        <row r="3788">
          <cell r="B3788" t="str">
            <v>John Long</v>
          </cell>
          <cell r="S3788" t="str">
            <v>Ignorance</v>
          </cell>
        </row>
        <row r="3789">
          <cell r="B3789" t="str">
            <v>Charles Jones</v>
          </cell>
          <cell r="S3789" t="str">
            <v>Rim Protector</v>
          </cell>
        </row>
        <row r="3790">
          <cell r="B3790" t="str">
            <v>Tony Smith</v>
          </cell>
          <cell r="S3790" t="str">
            <v>Ignorance</v>
          </cell>
        </row>
        <row r="3791">
          <cell r="B3791" t="str">
            <v>Kenny Payne</v>
          </cell>
          <cell r="S3791" t="str">
            <v>Ignorance</v>
          </cell>
        </row>
        <row r="3792">
          <cell r="B3792" t="str">
            <v>Kevin Willis</v>
          </cell>
          <cell r="S3792" t="str">
            <v>All Star Post Scorer</v>
          </cell>
        </row>
        <row r="3793">
          <cell r="B3793" t="str">
            <v>Paul Pressey</v>
          </cell>
          <cell r="S3793" t="str">
            <v>Playmaker</v>
          </cell>
        </row>
        <row r="3794">
          <cell r="B3794" t="str">
            <v>Charles Barkley</v>
          </cell>
          <cell r="S3794" t="str">
            <v>Superstar</v>
          </cell>
        </row>
        <row r="3795">
          <cell r="B3795" t="str">
            <v>Mark Aguirre</v>
          </cell>
          <cell r="S3795" t="str">
            <v>All Star Post Scorer</v>
          </cell>
        </row>
        <row r="3796">
          <cell r="B3796" t="str">
            <v>Antoine Carr</v>
          </cell>
          <cell r="S3796" t="str">
            <v>All Star Post Scorer</v>
          </cell>
        </row>
        <row r="3797">
          <cell r="B3797" t="str">
            <v>T.R. Dunn</v>
          </cell>
          <cell r="S3797" t="str">
            <v>Post Scorer</v>
          </cell>
        </row>
        <row r="3798">
          <cell r="B3798" t="str">
            <v>Spud Webb</v>
          </cell>
          <cell r="S3798" t="str">
            <v>All Star Playmaker</v>
          </cell>
        </row>
        <row r="3799">
          <cell r="B3799" t="str">
            <v>John Battle</v>
          </cell>
          <cell r="S3799" t="str">
            <v>Playmaker</v>
          </cell>
        </row>
        <row r="3800">
          <cell r="B3800" t="str">
            <v>Trent Tucker</v>
          </cell>
          <cell r="S3800" t="str">
            <v>Sharpshooter</v>
          </cell>
        </row>
        <row r="3801">
          <cell r="B3801" t="str">
            <v>Terry Davis</v>
          </cell>
          <cell r="S3801" t="str">
            <v>Post Scorer</v>
          </cell>
        </row>
        <row r="3802">
          <cell r="B3802" t="str">
            <v>Morlon Wiley</v>
          </cell>
          <cell r="S3802" t="str">
            <v>Ignorance</v>
          </cell>
        </row>
        <row r="3803">
          <cell r="B3803" t="str">
            <v>Xavier McDaniel</v>
          </cell>
          <cell r="S3803" t="str">
            <v>All Star Post Scorer</v>
          </cell>
        </row>
        <row r="3804">
          <cell r="B3804" t="str">
            <v>Michael Jordan</v>
          </cell>
          <cell r="S3804" t="str">
            <v>Superstar</v>
          </cell>
        </row>
        <row r="3805">
          <cell r="B3805" t="str">
            <v>Rod Higgins</v>
          </cell>
          <cell r="S3805" t="str">
            <v>Sharpshooter</v>
          </cell>
        </row>
        <row r="3806">
          <cell r="B3806" t="str">
            <v>Lester Conner</v>
          </cell>
          <cell r="S3806" t="str">
            <v>Sharpshooter</v>
          </cell>
        </row>
        <row r="3807">
          <cell r="B3807" t="str">
            <v>Rick Calloway</v>
          </cell>
          <cell r="S3807" t="str">
            <v>Ignorance</v>
          </cell>
        </row>
        <row r="3808">
          <cell r="B3808" t="str">
            <v>Eddie Lee</v>
          </cell>
          <cell r="S3808" t="str">
            <v>Ignorance</v>
          </cell>
        </row>
        <row r="3809">
          <cell r="B3809" t="str">
            <v>Walter Palmer</v>
          </cell>
          <cell r="S3809" t="str">
            <v>Ignorance</v>
          </cell>
        </row>
        <row r="3810">
          <cell r="B3810" t="str">
            <v>Kevin Johnson</v>
          </cell>
          <cell r="S3810" t="str">
            <v>All Star Playmaker</v>
          </cell>
        </row>
        <row r="3811">
          <cell r="B3811" t="str">
            <v>Matt Bullard</v>
          </cell>
          <cell r="S3811" t="str">
            <v>Ignorance</v>
          </cell>
        </row>
        <row r="3812">
          <cell r="B3812" t="str">
            <v>Jeff Malone</v>
          </cell>
          <cell r="S3812" t="str">
            <v>All Star Post Scorer</v>
          </cell>
        </row>
        <row r="3813">
          <cell r="B3813" t="str">
            <v>Derrick McKey</v>
          </cell>
          <cell r="S3813" t="str">
            <v>All Star Post Scorer</v>
          </cell>
        </row>
        <row r="3814">
          <cell r="B3814" t="str">
            <v>Dave Jamerson</v>
          </cell>
          <cell r="S3814" t="str">
            <v>Ignorance</v>
          </cell>
        </row>
        <row r="3815">
          <cell r="B3815" t="str">
            <v>Wayman Tisdale</v>
          </cell>
          <cell r="S3815" t="str">
            <v>All Star Post Scorer</v>
          </cell>
        </row>
        <row r="3816">
          <cell r="B3816" t="str">
            <v>Harvey Grant</v>
          </cell>
          <cell r="S3816" t="str">
            <v>All Star Post Scorer</v>
          </cell>
        </row>
        <row r="3817">
          <cell r="B3817" t="str">
            <v>Johnny Newman</v>
          </cell>
          <cell r="S3817" t="str">
            <v>All Star Post Scorer</v>
          </cell>
        </row>
        <row r="3818">
          <cell r="B3818" t="str">
            <v>Ricky Pierce</v>
          </cell>
          <cell r="S3818" t="str">
            <v>All Star Post Scorer</v>
          </cell>
        </row>
        <row r="3819">
          <cell r="B3819" t="str">
            <v>Dave Hoppen</v>
          </cell>
          <cell r="S3819" t="str">
            <v>Ignorance</v>
          </cell>
        </row>
        <row r="3820">
          <cell r="B3820" t="str">
            <v>Robert Parish</v>
          </cell>
          <cell r="S3820" t="str">
            <v>All Star Post Scorer</v>
          </cell>
        </row>
        <row r="3821">
          <cell r="B3821" t="str">
            <v>Sleepy Floyd</v>
          </cell>
          <cell r="S3821" t="str">
            <v>Playmaker</v>
          </cell>
        </row>
        <row r="3822">
          <cell r="B3822" t="str">
            <v>Moses Malone</v>
          </cell>
          <cell r="S3822" t="str">
            <v>Rim Protector</v>
          </cell>
        </row>
        <row r="3823">
          <cell r="B3823" t="str">
            <v>John Williams</v>
          </cell>
          <cell r="S3823" t="str">
            <v>Playmaker</v>
          </cell>
        </row>
        <row r="3824">
          <cell r="B3824" t="str">
            <v>Wayne Cooper</v>
          </cell>
          <cell r="S3824" t="str">
            <v>Post Scorer</v>
          </cell>
        </row>
        <row r="3825">
          <cell r="B3825" t="str">
            <v>Tony Campbell</v>
          </cell>
          <cell r="S3825" t="str">
            <v>Superstar</v>
          </cell>
        </row>
        <row r="3826">
          <cell r="B3826" t="str">
            <v>Randolph Keys</v>
          </cell>
          <cell r="S3826" t="str">
            <v>Post Scorer</v>
          </cell>
        </row>
        <row r="3827">
          <cell r="B3827" t="str">
            <v>Eric Leckner</v>
          </cell>
          <cell r="S3827" t="str">
            <v>Post Scorer</v>
          </cell>
        </row>
        <row r="3828">
          <cell r="B3828" t="str">
            <v>Keith Askins</v>
          </cell>
          <cell r="S3828" t="str">
            <v>Ignorance</v>
          </cell>
        </row>
        <row r="3829">
          <cell r="B3829" t="str">
            <v>Dennis Rodman</v>
          </cell>
          <cell r="S3829" t="str">
            <v>Rim Protector</v>
          </cell>
        </row>
        <row r="3830">
          <cell r="B3830" t="str">
            <v>Herb Williams</v>
          </cell>
          <cell r="S3830" t="str">
            <v>Rim Protector</v>
          </cell>
        </row>
        <row r="3831">
          <cell r="B3831" t="str">
            <v>Pervis Ellison</v>
          </cell>
          <cell r="S3831" t="str">
            <v>Rim Protector</v>
          </cell>
        </row>
        <row r="3832">
          <cell r="B3832" t="str">
            <v>Alvin Robertson</v>
          </cell>
          <cell r="S3832" t="str">
            <v>All Star Playmaker</v>
          </cell>
        </row>
        <row r="3833">
          <cell r="B3833" t="str">
            <v>Sidney Moncrief</v>
          </cell>
          <cell r="S3833" t="str">
            <v>Sharpshooter</v>
          </cell>
        </row>
        <row r="3834">
          <cell r="B3834" t="str">
            <v>Joe Dumars</v>
          </cell>
          <cell r="S3834" t="str">
            <v>Superstar</v>
          </cell>
        </row>
        <row r="3835">
          <cell r="B3835" t="str">
            <v>Kenny Smith</v>
          </cell>
          <cell r="S3835" t="str">
            <v>All Star Playmaker</v>
          </cell>
        </row>
        <row r="3836">
          <cell r="B3836" t="str">
            <v>Mark Price</v>
          </cell>
          <cell r="S3836" t="str">
            <v>All Star Playmaker</v>
          </cell>
        </row>
        <row r="3837">
          <cell r="B3837" t="str">
            <v>Armen Gilliam</v>
          </cell>
          <cell r="S3837" t="str">
            <v>All Star Post Scorer</v>
          </cell>
        </row>
        <row r="3838">
          <cell r="B3838" t="str">
            <v>Andrew Lang</v>
          </cell>
          <cell r="S3838" t="str">
            <v>Rim Protector</v>
          </cell>
        </row>
        <row r="3839">
          <cell r="B3839" t="str">
            <v>Dana Barros</v>
          </cell>
          <cell r="S3839" t="str">
            <v>Ignorance</v>
          </cell>
        </row>
        <row r="3840">
          <cell r="B3840" t="str">
            <v>Sam Mitchell</v>
          </cell>
          <cell r="S3840" t="str">
            <v>All Star Post Scorer</v>
          </cell>
        </row>
        <row r="3841">
          <cell r="B3841" t="str">
            <v>Ed Pinckney</v>
          </cell>
          <cell r="S3841" t="str">
            <v>Post Scorer</v>
          </cell>
        </row>
        <row r="3842">
          <cell r="B3842" t="str">
            <v>B.J. Armstrong</v>
          </cell>
          <cell r="S3842" t="str">
            <v>Playmaker</v>
          </cell>
        </row>
        <row r="3843">
          <cell r="B3843" t="str">
            <v>Benoit Benjamin</v>
          </cell>
          <cell r="S3843" t="str">
            <v>All Star Big Man</v>
          </cell>
        </row>
        <row r="3844">
          <cell r="B3844" t="str">
            <v>Mark McNamara</v>
          </cell>
          <cell r="S3844" t="str">
            <v>Ignorance</v>
          </cell>
        </row>
        <row r="3845">
          <cell r="B3845" t="str">
            <v>Winston Bennett</v>
          </cell>
          <cell r="S3845" t="str">
            <v>Post Scorer</v>
          </cell>
        </row>
        <row r="3846">
          <cell r="B3846" t="str">
            <v>Scott Haffner</v>
          </cell>
          <cell r="S3846" t="str">
            <v>Ignorance</v>
          </cell>
        </row>
        <row r="3847">
          <cell r="B3847" t="str">
            <v>Rony Seikaly</v>
          </cell>
          <cell r="S3847" t="str">
            <v>All Star Big Man</v>
          </cell>
        </row>
        <row r="3848">
          <cell r="B3848" t="str">
            <v>Steve Henson</v>
          </cell>
          <cell r="S3848" t="str">
            <v>Ignorance</v>
          </cell>
        </row>
        <row r="3849">
          <cell r="B3849" t="str">
            <v>Dave Popson</v>
          </cell>
          <cell r="S3849" t="str">
            <v>Ignorance</v>
          </cell>
        </row>
        <row r="3850">
          <cell r="B3850" t="str">
            <v>Tony Brown</v>
          </cell>
          <cell r="S3850" t="str">
            <v>Ignorance</v>
          </cell>
        </row>
        <row r="3851">
          <cell r="B3851" t="str">
            <v>Ralph Sampson</v>
          </cell>
          <cell r="S3851" t="str">
            <v>Post Scorer</v>
          </cell>
        </row>
        <row r="3852">
          <cell r="B3852" t="str">
            <v>Will Perdue</v>
          </cell>
          <cell r="S3852" t="str">
            <v>Post Scorer</v>
          </cell>
        </row>
        <row r="3853">
          <cell r="B3853" t="str">
            <v>Greg Butler</v>
          </cell>
          <cell r="S3853" t="str">
            <v>Ignorance</v>
          </cell>
        </row>
        <row r="3854">
          <cell r="B3854" t="str">
            <v>Tyrone Hill</v>
          </cell>
          <cell r="S3854" t="str">
            <v>Post Scorer</v>
          </cell>
        </row>
        <row r="3855">
          <cell r="B3855" t="str">
            <v>Tom Garrick</v>
          </cell>
          <cell r="S3855" t="str">
            <v>Sharpshooter</v>
          </cell>
        </row>
        <row r="3856">
          <cell r="B3856" t="str">
            <v>Sherman Douglas</v>
          </cell>
          <cell r="S3856" t="str">
            <v>All Star Playmaker</v>
          </cell>
        </row>
        <row r="3857">
          <cell r="B3857" t="str">
            <v>Ian Lockhart</v>
          </cell>
          <cell r="S3857" t="str">
            <v>Ignorance</v>
          </cell>
        </row>
        <row r="3858">
          <cell r="B3858" t="str">
            <v>Randy Wittman</v>
          </cell>
          <cell r="S3858" t="str">
            <v>Ignorance</v>
          </cell>
        </row>
        <row r="3859">
          <cell r="B3859" t="str">
            <v>Roy Tarpley</v>
          </cell>
          <cell r="S3859" t="str">
            <v>All Star Big Man</v>
          </cell>
        </row>
        <row r="3860">
          <cell r="B3860" t="str">
            <v>Willie Burton</v>
          </cell>
          <cell r="S3860" t="str">
            <v>All Star Post Scorer</v>
          </cell>
        </row>
        <row r="3861">
          <cell r="B3861" t="str">
            <v>Scottie Pippen</v>
          </cell>
          <cell r="S3861" t="str">
            <v>All Star Playmaker</v>
          </cell>
        </row>
        <row r="3862">
          <cell r="B3862" t="str">
            <v>Kenny Walker</v>
          </cell>
          <cell r="S3862" t="str">
            <v>Post Scorer</v>
          </cell>
        </row>
        <row r="3863">
          <cell r="B3863" t="str">
            <v>Dennis Scott</v>
          </cell>
          <cell r="S3863" t="str">
            <v>All Star Sharpshooter</v>
          </cell>
        </row>
        <row r="3864">
          <cell r="B3864" t="str">
            <v>Clyde Drexler</v>
          </cell>
          <cell r="S3864" t="str">
            <v>Superstar</v>
          </cell>
        </row>
        <row r="3865">
          <cell r="B3865" t="str">
            <v>Kurk Lee</v>
          </cell>
          <cell r="S3865" t="str">
            <v>Ignorance</v>
          </cell>
        </row>
        <row r="3866">
          <cell r="B3866" t="str">
            <v>Bill Wennington</v>
          </cell>
          <cell r="S3866" t="str">
            <v>Rim Protector</v>
          </cell>
        </row>
        <row r="3867">
          <cell r="B3867" t="str">
            <v>Dave Feitl</v>
          </cell>
          <cell r="S3867" t="str">
            <v>Ignorance</v>
          </cell>
        </row>
        <row r="3868">
          <cell r="B3868" t="str">
            <v>Mark Alarie</v>
          </cell>
          <cell r="S3868" t="str">
            <v>Post Scorer</v>
          </cell>
        </row>
        <row r="3869">
          <cell r="B3869" t="str">
            <v>Rodney McCray</v>
          </cell>
          <cell r="S3869" t="str">
            <v>All Star Post Scorer</v>
          </cell>
        </row>
        <row r="3870">
          <cell r="B3870" t="str">
            <v>Frank Kornet</v>
          </cell>
          <cell r="S3870" t="str">
            <v>Ignorance</v>
          </cell>
        </row>
        <row r="3871">
          <cell r="B3871" t="str">
            <v>Trevor Wilson</v>
          </cell>
          <cell r="S3871" t="str">
            <v>Ignorance</v>
          </cell>
        </row>
        <row r="3872">
          <cell r="B3872" t="str">
            <v>Ken Norman</v>
          </cell>
          <cell r="S3872" t="str">
            <v>All Star Post Scorer</v>
          </cell>
        </row>
        <row r="3873">
          <cell r="B3873" t="str">
            <v>Greg Foster</v>
          </cell>
          <cell r="S3873" t="str">
            <v>Post Scorer</v>
          </cell>
        </row>
        <row r="3874">
          <cell r="B3874" t="str">
            <v>Craig Hodges</v>
          </cell>
          <cell r="S3874" t="str">
            <v>Ignorance</v>
          </cell>
        </row>
        <row r="3875">
          <cell r="B3875" t="str">
            <v>Otis Smith</v>
          </cell>
          <cell r="S3875" t="str">
            <v>All Star Post Scorer</v>
          </cell>
        </row>
        <row r="3876">
          <cell r="B3876" t="str">
            <v>Larry Smith</v>
          </cell>
          <cell r="S3876" t="str">
            <v>Rim Protector</v>
          </cell>
        </row>
        <row r="3877">
          <cell r="B3877" t="str">
            <v>Hersey Hawkins</v>
          </cell>
          <cell r="S3877" t="str">
            <v>Superstar</v>
          </cell>
        </row>
        <row r="3878">
          <cell r="B3878" t="str">
            <v>Rik Smits</v>
          </cell>
          <cell r="S3878" t="str">
            <v>Rim Protector</v>
          </cell>
        </row>
        <row r="3879">
          <cell r="B3879" t="str">
            <v>Avery Johnson</v>
          </cell>
          <cell r="S3879" t="str">
            <v>Sharpshooter</v>
          </cell>
        </row>
        <row r="3880">
          <cell r="B3880" t="str">
            <v>Steve Johnson</v>
          </cell>
          <cell r="S3880" t="str">
            <v>Post Scorer</v>
          </cell>
        </row>
        <row r="3881">
          <cell r="B3881" t="str">
            <v>Randy White</v>
          </cell>
          <cell r="S3881" t="str">
            <v>Rim Protector</v>
          </cell>
        </row>
        <row r="3882">
          <cell r="B3882" t="str">
            <v>Mychal Thompson</v>
          </cell>
          <cell r="S3882" t="str">
            <v>Post Scorer</v>
          </cell>
        </row>
        <row r="3883">
          <cell r="B3883" t="str">
            <v>Charles Oakley</v>
          </cell>
          <cell r="S3883" t="str">
            <v>All Star Post Scorer</v>
          </cell>
        </row>
        <row r="3884">
          <cell r="B3884" t="str">
            <v>Kevin Edwards</v>
          </cell>
          <cell r="S3884" t="str">
            <v>Playmaker</v>
          </cell>
        </row>
        <row r="3885">
          <cell r="B3885" t="str">
            <v>Terry Mills</v>
          </cell>
          <cell r="S3885" t="str">
            <v>Post Scorer</v>
          </cell>
        </row>
        <row r="3886">
          <cell r="B3886" t="str">
            <v>Doug West</v>
          </cell>
          <cell r="S3886" t="str">
            <v>Post Scorer</v>
          </cell>
        </row>
        <row r="3887">
          <cell r="B3887" t="str">
            <v>Clifford Lett</v>
          </cell>
          <cell r="S3887" t="str">
            <v>Ignorance</v>
          </cell>
        </row>
        <row r="3888">
          <cell r="B3888" t="str">
            <v>Ed Nealy</v>
          </cell>
          <cell r="S3888" t="str">
            <v>Ignorance</v>
          </cell>
        </row>
        <row r="3889">
          <cell r="B3889" t="str">
            <v>Tree Rollins</v>
          </cell>
          <cell r="S3889" t="str">
            <v>Ignorance</v>
          </cell>
        </row>
        <row r="3890">
          <cell r="B3890" t="str">
            <v>James Edwards</v>
          </cell>
          <cell r="S3890" t="str">
            <v>All Star Post Scorer</v>
          </cell>
        </row>
        <row r="3891">
          <cell r="B3891" t="str">
            <v>Chris Morris</v>
          </cell>
          <cell r="S3891" t="str">
            <v>All Star Post Scorer</v>
          </cell>
        </row>
        <row r="3892">
          <cell r="B3892" t="str">
            <v>Steve Scheffler</v>
          </cell>
          <cell r="S3892" t="str">
            <v>Ignorance</v>
          </cell>
        </row>
        <row r="3893">
          <cell r="B3893" t="str">
            <v>Fred Roberts</v>
          </cell>
          <cell r="S3893" t="str">
            <v>Playmaker</v>
          </cell>
        </row>
        <row r="3894">
          <cell r="B3894" t="str">
            <v>Bimbo Coles</v>
          </cell>
          <cell r="S3894" t="str">
            <v>Sharpshooter</v>
          </cell>
        </row>
        <row r="3895">
          <cell r="B3895" t="str">
            <v>Duane Ferrell</v>
          </cell>
          <cell r="S3895" t="str">
            <v>Post Scorer</v>
          </cell>
        </row>
        <row r="3896">
          <cell r="B3896" t="str">
            <v>Vlade Divac</v>
          </cell>
          <cell r="S3896" t="str">
            <v>Rim Protector</v>
          </cell>
        </row>
        <row r="3897">
          <cell r="B3897" t="str">
            <v>Rickey Green</v>
          </cell>
          <cell r="S3897" t="str">
            <v>Playmaker</v>
          </cell>
        </row>
        <row r="3898">
          <cell r="B3898" t="str">
            <v>Nate McMillan</v>
          </cell>
          <cell r="S3898" t="str">
            <v>Playmaker</v>
          </cell>
        </row>
        <row r="3899">
          <cell r="B3899" t="str">
            <v>Jim Les</v>
          </cell>
          <cell r="S3899" t="str">
            <v>Playmaker</v>
          </cell>
        </row>
        <row r="3900">
          <cell r="B3900" t="str">
            <v>Tom Hammonds</v>
          </cell>
          <cell r="S3900" t="str">
            <v>Post Scorer</v>
          </cell>
        </row>
        <row r="3901">
          <cell r="B3901" t="str">
            <v>Dan Godfread</v>
          </cell>
          <cell r="S3901" t="str">
            <v>Ignorance</v>
          </cell>
        </row>
        <row r="3902">
          <cell r="B3902" t="str">
            <v>Ed Nealy</v>
          </cell>
          <cell r="S3902" t="str">
            <v>Ignorance</v>
          </cell>
        </row>
        <row r="3903">
          <cell r="B3903" t="str">
            <v>Pooh Richardson</v>
          </cell>
          <cell r="S3903" t="str">
            <v>All Star Playmaker</v>
          </cell>
        </row>
        <row r="3904">
          <cell r="B3904" t="str">
            <v>Sam Bowie</v>
          </cell>
          <cell r="S3904" t="str">
            <v>All Star Big Man</v>
          </cell>
        </row>
        <row r="3905">
          <cell r="B3905" t="str">
            <v>Felton Spencer</v>
          </cell>
          <cell r="S3905" t="str">
            <v>Rim Protector</v>
          </cell>
        </row>
        <row r="3906">
          <cell r="B3906" t="str">
            <v>Greg Kite</v>
          </cell>
          <cell r="S3906" t="str">
            <v>Post Scorer</v>
          </cell>
        </row>
        <row r="3907">
          <cell r="B3907" t="str">
            <v>Randy Wittman</v>
          </cell>
          <cell r="S3907" t="str">
            <v>Ignorance</v>
          </cell>
        </row>
        <row r="3908">
          <cell r="B3908" t="str">
            <v>Brian Howard</v>
          </cell>
          <cell r="S3908" t="str">
            <v>Post Scorer</v>
          </cell>
        </row>
        <row r="3909">
          <cell r="B3909" t="str">
            <v>Kurt Rambis</v>
          </cell>
          <cell r="S3909" t="str">
            <v>Post Scorer</v>
          </cell>
        </row>
        <row r="3910">
          <cell r="B3910" t="str">
            <v>Mitch Richmond</v>
          </cell>
          <cell r="S3910" t="str">
            <v>Superstar</v>
          </cell>
        </row>
        <row r="3911">
          <cell r="B3911" t="str">
            <v>Dave Jamerson</v>
          </cell>
          <cell r="S3911" t="str">
            <v>Ignorance</v>
          </cell>
        </row>
        <row r="3912">
          <cell r="B3912" t="str">
            <v>Vincent Askew</v>
          </cell>
          <cell r="S3912" t="str">
            <v>Post Scorer</v>
          </cell>
        </row>
        <row r="3913">
          <cell r="B3913" t="str">
            <v>Byron Scott</v>
          </cell>
          <cell r="S3913" t="str">
            <v>Playmaker</v>
          </cell>
        </row>
        <row r="3914">
          <cell r="B3914" t="str">
            <v>Robert Pack</v>
          </cell>
          <cell r="S3914" t="str">
            <v>Post Scorer</v>
          </cell>
        </row>
        <row r="3915">
          <cell r="B3915" t="str">
            <v>Jeff Grayer</v>
          </cell>
          <cell r="S3915" t="str">
            <v>Playmaker</v>
          </cell>
        </row>
        <row r="3916">
          <cell r="B3916" t="str">
            <v>Brad Sellers</v>
          </cell>
          <cell r="S3916" t="str">
            <v>Ignorance</v>
          </cell>
        </row>
        <row r="3917">
          <cell r="B3917" t="str">
            <v>Isiah Thomas</v>
          </cell>
          <cell r="S3917" t="str">
            <v>All Star Playmaker</v>
          </cell>
        </row>
        <row r="3918">
          <cell r="B3918" t="str">
            <v>Tharon Mayes</v>
          </cell>
          <cell r="S3918" t="str">
            <v>Sharpshooter</v>
          </cell>
        </row>
        <row r="3919">
          <cell r="B3919" t="str">
            <v>Charles Smith</v>
          </cell>
          <cell r="S3919" t="str">
            <v>All Star Big Man</v>
          </cell>
        </row>
        <row r="3920">
          <cell r="B3920" t="str">
            <v>Sam Perkins</v>
          </cell>
          <cell r="S3920" t="str">
            <v>All Star Post Scorer</v>
          </cell>
        </row>
        <row r="3921">
          <cell r="B3921" t="str">
            <v>Mark West</v>
          </cell>
          <cell r="S3921" t="str">
            <v>Rim Protector</v>
          </cell>
        </row>
        <row r="3922">
          <cell r="B3922" t="str">
            <v>Grant Long</v>
          </cell>
          <cell r="S3922" t="str">
            <v>All Star Post Scorer</v>
          </cell>
        </row>
        <row r="3923">
          <cell r="B3923" t="str">
            <v>Randy White</v>
          </cell>
          <cell r="S3923" t="str">
            <v>Post Scorer</v>
          </cell>
        </row>
        <row r="3924">
          <cell r="B3924" t="str">
            <v>Larry Johnson</v>
          </cell>
          <cell r="S3924" t="str">
            <v>All Star Post Scorer</v>
          </cell>
        </row>
        <row r="3925">
          <cell r="B3925" t="str">
            <v>Larry Stewart</v>
          </cell>
          <cell r="S3925" t="str">
            <v>Rim Protector</v>
          </cell>
        </row>
        <row r="3926">
          <cell r="B3926" t="str">
            <v>Rodney McCray</v>
          </cell>
          <cell r="S3926" t="str">
            <v>Playmaker</v>
          </cell>
        </row>
        <row r="3927">
          <cell r="B3927" t="str">
            <v>Tim Perry</v>
          </cell>
          <cell r="S3927" t="str">
            <v>Rim Protector</v>
          </cell>
        </row>
        <row r="3928">
          <cell r="B3928" t="str">
            <v>Jaren Jackson</v>
          </cell>
          <cell r="S3928" t="str">
            <v>Ignorance</v>
          </cell>
        </row>
        <row r="3929">
          <cell r="B3929" t="str">
            <v>Lanard Copeland</v>
          </cell>
          <cell r="S3929" t="str">
            <v>Ignorance</v>
          </cell>
        </row>
        <row r="3930">
          <cell r="B3930" t="str">
            <v>Mark Jackson</v>
          </cell>
          <cell r="S3930" t="str">
            <v>All Star Playmaker</v>
          </cell>
        </row>
        <row r="3931">
          <cell r="B3931" t="str">
            <v>A.J. English</v>
          </cell>
          <cell r="S3931" t="str">
            <v>Playmaker</v>
          </cell>
        </row>
        <row r="3932">
          <cell r="B3932" t="str">
            <v>Tod Murphy</v>
          </cell>
          <cell r="S3932" t="str">
            <v>Ignorance</v>
          </cell>
        </row>
        <row r="3933">
          <cell r="B3933" t="str">
            <v>Darrell Walker</v>
          </cell>
          <cell r="S3933" t="str">
            <v>Playmaker</v>
          </cell>
        </row>
        <row r="3934">
          <cell r="B3934" t="str">
            <v>Dwayne Schintzius</v>
          </cell>
          <cell r="S3934" t="str">
            <v>Post Scorer</v>
          </cell>
        </row>
        <row r="3935">
          <cell r="B3935" t="str">
            <v>Dominique Wilkins</v>
          </cell>
          <cell r="S3935" t="str">
            <v>Superstar</v>
          </cell>
        </row>
        <row r="3936">
          <cell r="B3936" t="str">
            <v>Steve Bardo</v>
          </cell>
          <cell r="S3936" t="str">
            <v>Ignorance</v>
          </cell>
        </row>
        <row r="3937">
          <cell r="B3937" t="str">
            <v>Harvey Grant</v>
          </cell>
          <cell r="S3937" t="str">
            <v>All Star Post Scorer</v>
          </cell>
        </row>
        <row r="3938">
          <cell r="B3938" t="str">
            <v>Michael Adams</v>
          </cell>
          <cell r="S3938" t="str">
            <v>All Star Playmaker</v>
          </cell>
        </row>
        <row r="3939">
          <cell r="B3939" t="str">
            <v>Wayne Cooper</v>
          </cell>
          <cell r="S3939" t="str">
            <v>Post Scorer</v>
          </cell>
        </row>
        <row r="3940">
          <cell r="B3940" t="str">
            <v>Nick Anderson</v>
          </cell>
          <cell r="S3940" t="str">
            <v>All Star Post Scorer</v>
          </cell>
        </row>
        <row r="3941">
          <cell r="B3941" t="str">
            <v>Ron Harper</v>
          </cell>
          <cell r="S3941" t="str">
            <v>All Star Playmaker</v>
          </cell>
        </row>
        <row r="3942">
          <cell r="B3942" t="str">
            <v>Tony Brown</v>
          </cell>
          <cell r="S3942" t="str">
            <v>Ignorance</v>
          </cell>
        </row>
        <row r="3943">
          <cell r="B3943" t="str">
            <v>Craig Ehlo</v>
          </cell>
          <cell r="S3943" t="str">
            <v>All Star Sharpshooter</v>
          </cell>
        </row>
        <row r="3944">
          <cell r="B3944" t="str">
            <v>Mookie Blaylock</v>
          </cell>
          <cell r="S3944" t="str">
            <v>All Star Playmaker</v>
          </cell>
        </row>
        <row r="3945">
          <cell r="B3945" t="str">
            <v>Delaney Rudd</v>
          </cell>
          <cell r="S3945" t="str">
            <v>Ignorance</v>
          </cell>
        </row>
        <row r="3946">
          <cell r="B3946" t="str">
            <v>Scott Hastings</v>
          </cell>
          <cell r="S3946" t="str">
            <v>Ignorance</v>
          </cell>
        </row>
        <row r="3947">
          <cell r="B3947" t="str">
            <v>Travis Mays</v>
          </cell>
          <cell r="S3947" t="str">
            <v>Sharpshooter</v>
          </cell>
        </row>
        <row r="3948">
          <cell r="B3948" t="str">
            <v>Rodney Monroe</v>
          </cell>
          <cell r="S3948" t="str">
            <v>Ignorance</v>
          </cell>
        </row>
        <row r="3949">
          <cell r="B3949" t="str">
            <v>Kevin Johnson</v>
          </cell>
          <cell r="S3949" t="str">
            <v>All Star Playmaker</v>
          </cell>
        </row>
        <row r="3950">
          <cell r="B3950" t="str">
            <v>Rony Seikaly</v>
          </cell>
          <cell r="S3950" t="str">
            <v>All Star Big Man</v>
          </cell>
        </row>
        <row r="3951">
          <cell r="B3951" t="str">
            <v>Herb Williams</v>
          </cell>
          <cell r="S3951" t="str">
            <v>Rim Protector</v>
          </cell>
        </row>
        <row r="3952">
          <cell r="B3952" t="str">
            <v>Brad Daugherty</v>
          </cell>
          <cell r="S3952" t="str">
            <v>All Star Big Man</v>
          </cell>
        </row>
        <row r="3953">
          <cell r="B3953" t="str">
            <v>Rick Fox</v>
          </cell>
          <cell r="S3953" t="str">
            <v>Playmaker</v>
          </cell>
        </row>
        <row r="3954">
          <cell r="B3954" t="str">
            <v>Derrick Coleman</v>
          </cell>
          <cell r="S3954" t="str">
            <v>All Star Big Man</v>
          </cell>
        </row>
        <row r="3955">
          <cell r="B3955" t="str">
            <v>Reggie Miller</v>
          </cell>
          <cell r="S3955" t="str">
            <v>Superstar</v>
          </cell>
        </row>
        <row r="3956">
          <cell r="B3956" t="str">
            <v>Terry Cummings</v>
          </cell>
          <cell r="S3956" t="str">
            <v>All Star Post Scorer</v>
          </cell>
        </row>
        <row r="3957">
          <cell r="B3957" t="str">
            <v>Thurl Bailey</v>
          </cell>
          <cell r="S3957" t="str">
            <v>Rim Protector</v>
          </cell>
        </row>
        <row r="3958">
          <cell r="B3958" t="str">
            <v>Charles Jones</v>
          </cell>
          <cell r="S3958" t="str">
            <v>Post Scorer</v>
          </cell>
        </row>
        <row r="3959">
          <cell r="B3959" t="str">
            <v>Loy Vaught</v>
          </cell>
          <cell r="S3959" t="str">
            <v>Post Scorer</v>
          </cell>
        </row>
        <row r="3960">
          <cell r="B3960" t="str">
            <v>Terrell Brandon</v>
          </cell>
          <cell r="S3960" t="str">
            <v>Playmaker</v>
          </cell>
        </row>
        <row r="3961">
          <cell r="B3961" t="str">
            <v>Gary Leonard</v>
          </cell>
          <cell r="S3961" t="str">
            <v>Ignorance</v>
          </cell>
        </row>
        <row r="3962">
          <cell r="B3962" t="str">
            <v>Rich King</v>
          </cell>
          <cell r="S3962" t="str">
            <v>Ignorance</v>
          </cell>
        </row>
        <row r="3963">
          <cell r="B3963" t="str">
            <v>Jerome Kersey</v>
          </cell>
          <cell r="S3963" t="str">
            <v>All Star Post Scorer</v>
          </cell>
        </row>
        <row r="3964">
          <cell r="B3964" t="str">
            <v>Dan Godfread</v>
          </cell>
          <cell r="S3964" t="str">
            <v>Ignorance</v>
          </cell>
        </row>
        <row r="3965">
          <cell r="B3965" t="str">
            <v>Fat Lever</v>
          </cell>
          <cell r="S3965" t="str">
            <v>Playmaker</v>
          </cell>
        </row>
        <row r="3966">
          <cell r="B3966" t="str">
            <v>Corey Crowder</v>
          </cell>
          <cell r="S3966" t="str">
            <v>Ignorance</v>
          </cell>
        </row>
        <row r="3967">
          <cell r="B3967" t="str">
            <v>Rik Smits</v>
          </cell>
          <cell r="S3967" t="str">
            <v>Rim Protector</v>
          </cell>
        </row>
        <row r="3968">
          <cell r="B3968" t="str">
            <v>Ricky Pierce</v>
          </cell>
          <cell r="S3968" t="str">
            <v>Superstar</v>
          </cell>
        </row>
        <row r="3969">
          <cell r="B3969" t="str">
            <v>Mark Bryant</v>
          </cell>
          <cell r="S3969" t="str">
            <v>Post Scorer</v>
          </cell>
        </row>
        <row r="3970">
          <cell r="B3970" t="str">
            <v>Steve Henson</v>
          </cell>
          <cell r="S3970" t="str">
            <v>Ignorance</v>
          </cell>
        </row>
        <row r="3971">
          <cell r="B3971" t="str">
            <v>Henry James</v>
          </cell>
          <cell r="S3971" t="str">
            <v>Ignorance</v>
          </cell>
        </row>
        <row r="3972">
          <cell r="B3972" t="str">
            <v>Chris Mullin</v>
          </cell>
          <cell r="S3972" t="str">
            <v>Superstar</v>
          </cell>
        </row>
        <row r="3973">
          <cell r="B3973" t="str">
            <v>Kenny Williams</v>
          </cell>
          <cell r="S3973" t="str">
            <v>Post Scorer</v>
          </cell>
        </row>
        <row r="3974">
          <cell r="B3974" t="str">
            <v>John Bagley</v>
          </cell>
          <cell r="S3974" t="str">
            <v>Playmaker</v>
          </cell>
        </row>
        <row r="3975">
          <cell r="B3975" t="str">
            <v>Gary Grant</v>
          </cell>
          <cell r="S3975" t="str">
            <v>All Star Playmaker</v>
          </cell>
        </row>
        <row r="3976">
          <cell r="B3976" t="str">
            <v>Eric Leckner</v>
          </cell>
          <cell r="S3976" t="str">
            <v>Post Scorer</v>
          </cell>
        </row>
        <row r="3977">
          <cell r="B3977" t="str">
            <v>Doug Lee</v>
          </cell>
          <cell r="S3977" t="str">
            <v>Ignorance</v>
          </cell>
        </row>
        <row r="3978">
          <cell r="B3978" t="str">
            <v>David Benoit</v>
          </cell>
          <cell r="S3978" t="str">
            <v>Post Scorer</v>
          </cell>
        </row>
        <row r="3979">
          <cell r="B3979" t="str">
            <v>Terry Catledge</v>
          </cell>
          <cell r="S3979" t="str">
            <v>All Star Post Scorer</v>
          </cell>
        </row>
        <row r="3980">
          <cell r="B3980" t="str">
            <v>Stojko Vrankovic</v>
          </cell>
          <cell r="S3980" t="str">
            <v>Ignorance</v>
          </cell>
        </row>
        <row r="3981">
          <cell r="B3981" t="str">
            <v>Donald Hodge</v>
          </cell>
          <cell r="S3981" t="str">
            <v>Rim Protector</v>
          </cell>
        </row>
        <row r="3982">
          <cell r="B3982" t="str">
            <v>Horace Grant</v>
          </cell>
          <cell r="S3982" t="str">
            <v>All Star Big Man</v>
          </cell>
        </row>
        <row r="3983">
          <cell r="B3983" t="str">
            <v>Luc Longley</v>
          </cell>
          <cell r="S3983" t="str">
            <v>Post Scorer</v>
          </cell>
        </row>
        <row r="3984">
          <cell r="B3984" t="str">
            <v>Mahmoud Abdul-Rauf</v>
          </cell>
          <cell r="S3984" t="str">
            <v>Playmaker</v>
          </cell>
        </row>
        <row r="3985">
          <cell r="B3985" t="str">
            <v>Anthony Mason</v>
          </cell>
          <cell r="S3985" t="str">
            <v>Rim Protector</v>
          </cell>
        </row>
        <row r="3986">
          <cell r="B3986" t="str">
            <v>Larry Smith</v>
          </cell>
          <cell r="S3986" t="str">
            <v>Post Scorer</v>
          </cell>
        </row>
        <row r="3987">
          <cell r="B3987" t="str">
            <v>Dennis Rodman</v>
          </cell>
          <cell r="S3987" t="str">
            <v>All Star Big Man</v>
          </cell>
        </row>
        <row r="3988">
          <cell r="B3988" t="str">
            <v>B.J. Armstrong</v>
          </cell>
          <cell r="S3988" t="str">
            <v>Playmaker</v>
          </cell>
        </row>
        <row r="3989">
          <cell r="B3989" t="str">
            <v>Craig Hodges</v>
          </cell>
          <cell r="S3989" t="str">
            <v>Ignorance</v>
          </cell>
        </row>
        <row r="3990">
          <cell r="B3990" t="str">
            <v>Kiki Vandeweghe</v>
          </cell>
          <cell r="S3990" t="str">
            <v>Ignorance</v>
          </cell>
        </row>
        <row r="3991">
          <cell r="B3991" t="str">
            <v>Dan Majerle</v>
          </cell>
          <cell r="S3991" t="str">
            <v>All Star Sharpshooter</v>
          </cell>
        </row>
        <row r="3992">
          <cell r="B3992" t="str">
            <v>Jeff Ruland</v>
          </cell>
          <cell r="S3992" t="str">
            <v>Post Scorer</v>
          </cell>
        </row>
        <row r="3993">
          <cell r="B3993" t="str">
            <v>Blair Rasmussen</v>
          </cell>
          <cell r="S3993" t="str">
            <v>Rim Protector</v>
          </cell>
        </row>
        <row r="3994">
          <cell r="B3994" t="str">
            <v>Kevin Pritchard</v>
          </cell>
          <cell r="S3994" t="str">
            <v>Post Scorer</v>
          </cell>
        </row>
        <row r="3995">
          <cell r="B3995" t="str">
            <v>Dave Feitl</v>
          </cell>
          <cell r="S3995" t="str">
            <v>Ignorance</v>
          </cell>
        </row>
        <row r="3996">
          <cell r="B3996" t="str">
            <v>Mark Aguirre</v>
          </cell>
          <cell r="S3996" t="str">
            <v>Playmaker</v>
          </cell>
        </row>
        <row r="3997">
          <cell r="B3997" t="str">
            <v>Tree Rollins</v>
          </cell>
          <cell r="S3997" t="str">
            <v>Post Scorer</v>
          </cell>
        </row>
        <row r="3998">
          <cell r="B3998" t="str">
            <v>Tellis Frank</v>
          </cell>
          <cell r="S3998" t="str">
            <v>Post Scorer</v>
          </cell>
        </row>
        <row r="3999">
          <cell r="B3999" t="str">
            <v>Dave Popson</v>
          </cell>
          <cell r="S3999" t="str">
            <v>Ignorance</v>
          </cell>
        </row>
        <row r="4000">
          <cell r="B4000" t="str">
            <v>Ed Pinckney</v>
          </cell>
          <cell r="S4000" t="str">
            <v>Rim Protector</v>
          </cell>
        </row>
        <row r="4001">
          <cell r="B4001" t="str">
            <v>Robert Parish</v>
          </cell>
          <cell r="S4001" t="str">
            <v>All Star Post Scorer</v>
          </cell>
        </row>
        <row r="4002">
          <cell r="B4002" t="str">
            <v>Spud Webb</v>
          </cell>
          <cell r="S4002" t="str">
            <v>All Star Playmaker</v>
          </cell>
        </row>
        <row r="4003">
          <cell r="B4003" t="str">
            <v>Danny Manning</v>
          </cell>
          <cell r="S4003" t="str">
            <v>All Star Big Man</v>
          </cell>
        </row>
        <row r="4004">
          <cell r="B4004" t="str">
            <v>Buck Johnson</v>
          </cell>
          <cell r="S4004" t="str">
            <v>Rim Protector</v>
          </cell>
        </row>
        <row r="4005">
          <cell r="B4005" t="str">
            <v>Cliff Robinson</v>
          </cell>
          <cell r="S4005" t="str">
            <v>Ignorance</v>
          </cell>
        </row>
        <row r="4006">
          <cell r="B4006" t="str">
            <v>Bob Hansen</v>
          </cell>
          <cell r="S4006" t="str">
            <v>Ignorance</v>
          </cell>
        </row>
        <row r="4007">
          <cell r="B4007" t="str">
            <v>Jayson Williams</v>
          </cell>
          <cell r="S4007" t="str">
            <v>Post Scorer</v>
          </cell>
        </row>
        <row r="4008">
          <cell r="B4008" t="str">
            <v>Reggie Lewis</v>
          </cell>
          <cell r="S4008" t="str">
            <v>All Star Post Scorer</v>
          </cell>
        </row>
        <row r="4009">
          <cell r="B4009" t="str">
            <v>Gary Payton</v>
          </cell>
          <cell r="S4009" t="str">
            <v>All Star Playmaker</v>
          </cell>
        </row>
        <row r="4010">
          <cell r="B4010" t="str">
            <v>Otis Smith</v>
          </cell>
          <cell r="S4010" t="str">
            <v>Post Scorer</v>
          </cell>
        </row>
        <row r="4011">
          <cell r="B4011" t="str">
            <v>Mark Acres</v>
          </cell>
          <cell r="S4011" t="str">
            <v>Post Scorer</v>
          </cell>
        </row>
        <row r="4012">
          <cell r="B4012" t="str">
            <v>Tony Massenburg</v>
          </cell>
          <cell r="S4012" t="str">
            <v>Ignorance</v>
          </cell>
        </row>
        <row r="4013">
          <cell r="B4013" t="str">
            <v>Clifford Robinson</v>
          </cell>
          <cell r="S4013" t="str">
            <v>Rim Protector</v>
          </cell>
        </row>
        <row r="4014">
          <cell r="B4014" t="str">
            <v>Jeff Turner</v>
          </cell>
          <cell r="S4014" t="str">
            <v>Post Scorer</v>
          </cell>
        </row>
        <row r="4015">
          <cell r="B4015" t="str">
            <v>Dave Hoppen</v>
          </cell>
          <cell r="S4015" t="str">
            <v>Ignorance</v>
          </cell>
        </row>
        <row r="4016">
          <cell r="B4016" t="str">
            <v>Brian Quinnett</v>
          </cell>
          <cell r="S4016" t="str">
            <v>Ignorance</v>
          </cell>
        </row>
        <row r="4017">
          <cell r="B4017" t="str">
            <v>Steve Bardo</v>
          </cell>
          <cell r="S4017" t="str">
            <v>Ignorance</v>
          </cell>
        </row>
        <row r="4018">
          <cell r="B4018" t="str">
            <v>Alton Lister</v>
          </cell>
          <cell r="S4018" t="str">
            <v>Post Scorer</v>
          </cell>
        </row>
        <row r="4019">
          <cell r="B4019" t="str">
            <v>Anthony Cook</v>
          </cell>
          <cell r="S4019" t="str">
            <v>Ignorance</v>
          </cell>
        </row>
        <row r="4020">
          <cell r="B4020" t="str">
            <v>Bob McCann</v>
          </cell>
          <cell r="S4020" t="str">
            <v>Ignorance</v>
          </cell>
        </row>
        <row r="4021">
          <cell r="B4021" t="str">
            <v>Detlef Schrempf</v>
          </cell>
          <cell r="S4021" t="str">
            <v>All Star Post Scorer</v>
          </cell>
        </row>
        <row r="4022">
          <cell r="B4022" t="str">
            <v>Kenny Battle</v>
          </cell>
          <cell r="S4022" t="str">
            <v>Ignorance</v>
          </cell>
        </row>
        <row r="4023">
          <cell r="B4023" t="str">
            <v>Mark Randall</v>
          </cell>
          <cell r="S4023" t="str">
            <v>Ignorance</v>
          </cell>
        </row>
        <row r="4024">
          <cell r="B4024" t="str">
            <v>Sidney Green</v>
          </cell>
          <cell r="S4024" t="str">
            <v>Post Scorer</v>
          </cell>
        </row>
        <row r="4025">
          <cell r="B4025" t="str">
            <v>Dennis Scott</v>
          </cell>
          <cell r="S4025" t="str">
            <v>All Star Sharpshooter</v>
          </cell>
        </row>
        <row r="4026">
          <cell r="B4026" t="str">
            <v>Sherman Douglas</v>
          </cell>
          <cell r="S4026" t="str">
            <v>Playmaker</v>
          </cell>
        </row>
        <row r="4027">
          <cell r="B4027" t="str">
            <v>Vern Fleming</v>
          </cell>
          <cell r="S4027" t="str">
            <v>Playmaker</v>
          </cell>
        </row>
        <row r="4028">
          <cell r="B4028" t="str">
            <v>Patrick Ewing</v>
          </cell>
          <cell r="S4028" t="str">
            <v>All Star Big Man</v>
          </cell>
        </row>
        <row r="4029">
          <cell r="B4029" t="str">
            <v>Gerald Henderson</v>
          </cell>
          <cell r="S4029" t="str">
            <v>Ignorance</v>
          </cell>
        </row>
        <row r="4030">
          <cell r="B4030" t="str">
            <v>Hot Rod</v>
          </cell>
          <cell r="S4030" t="str">
            <v>All Star Big Man</v>
          </cell>
        </row>
        <row r="4031">
          <cell r="B4031" t="str">
            <v>Vlade Divac</v>
          </cell>
          <cell r="S4031" t="str">
            <v>All Star Post Scorer</v>
          </cell>
        </row>
        <row r="4032">
          <cell r="B4032" t="str">
            <v>Andre Turner</v>
          </cell>
          <cell r="S4032" t="str">
            <v>Ignorance</v>
          </cell>
        </row>
        <row r="4033">
          <cell r="B4033" t="str">
            <v>Tyrone Corbin</v>
          </cell>
          <cell r="S4033" t="str">
            <v>Playmaker</v>
          </cell>
        </row>
        <row r="4034">
          <cell r="B4034" t="str">
            <v>Quintin Dailey</v>
          </cell>
          <cell r="S4034" t="str">
            <v>Ignorance</v>
          </cell>
        </row>
        <row r="4035">
          <cell r="B4035" t="str">
            <v>Tim Hardaway</v>
          </cell>
          <cell r="S4035" t="str">
            <v>All Star Playmaker</v>
          </cell>
        </row>
        <row r="4036">
          <cell r="B4036" t="str">
            <v>Tim McCormick</v>
          </cell>
          <cell r="S4036" t="str">
            <v>Ignorance</v>
          </cell>
        </row>
        <row r="4037">
          <cell r="B4037" t="str">
            <v>Steve Smith</v>
          </cell>
          <cell r="S4037" t="str">
            <v>Playmaker</v>
          </cell>
        </row>
        <row r="4038">
          <cell r="B4038" t="str">
            <v>Ron Grandison</v>
          </cell>
          <cell r="S4038" t="str">
            <v>Post Scorer</v>
          </cell>
        </row>
        <row r="4039">
          <cell r="B4039" t="str">
            <v>Jeff Sanders</v>
          </cell>
          <cell r="S4039" t="str">
            <v>Ignorance</v>
          </cell>
        </row>
        <row r="4040">
          <cell r="B4040" t="str">
            <v>Jimmy Oliver</v>
          </cell>
          <cell r="S4040" t="str">
            <v>Ignorance</v>
          </cell>
        </row>
        <row r="4041">
          <cell r="B4041" t="str">
            <v>Isaac Austin</v>
          </cell>
          <cell r="S4041" t="str">
            <v>Ignorance</v>
          </cell>
        </row>
        <row r="4042">
          <cell r="B4042" t="str">
            <v>Jerome Lane</v>
          </cell>
          <cell r="S4042" t="str">
            <v>Post Scorer</v>
          </cell>
        </row>
        <row r="4043">
          <cell r="B4043" t="str">
            <v>Kevin Lynch</v>
          </cell>
          <cell r="S4043" t="str">
            <v>Post Scorer</v>
          </cell>
        </row>
        <row r="4044">
          <cell r="B4044" t="str">
            <v>Dell Curry</v>
          </cell>
          <cell r="S4044" t="str">
            <v>All Star Sharpshooter</v>
          </cell>
        </row>
        <row r="4045">
          <cell r="B4045" t="str">
            <v>John Battle</v>
          </cell>
          <cell r="S4045" t="str">
            <v>Playmaker</v>
          </cell>
        </row>
        <row r="4046">
          <cell r="B4046" t="str">
            <v>Joe Wolf</v>
          </cell>
          <cell r="S4046" t="str">
            <v>Post Scorer</v>
          </cell>
        </row>
        <row r="4047">
          <cell r="B4047" t="str">
            <v>Blue Edwards</v>
          </cell>
          <cell r="S4047" t="str">
            <v>Playmaker</v>
          </cell>
        </row>
        <row r="4048">
          <cell r="B4048" t="str">
            <v>Rickey Green</v>
          </cell>
          <cell r="S4048" t="str">
            <v>Ignorance</v>
          </cell>
        </row>
        <row r="4049">
          <cell r="B4049" t="str">
            <v>Mark Eaton</v>
          </cell>
          <cell r="S4049" t="str">
            <v>Rim Protector</v>
          </cell>
        </row>
        <row r="4050">
          <cell r="B4050" t="str">
            <v>Bart Kofoed</v>
          </cell>
          <cell r="S4050" t="str">
            <v>Ignorance</v>
          </cell>
        </row>
        <row r="4051">
          <cell r="B4051" t="str">
            <v>Marcus Liberty</v>
          </cell>
          <cell r="S4051" t="str">
            <v>Playmaker</v>
          </cell>
        </row>
        <row r="4052">
          <cell r="B4052" t="str">
            <v>Paul Pressey</v>
          </cell>
          <cell r="S4052" t="str">
            <v>Post Scorer</v>
          </cell>
        </row>
        <row r="4053">
          <cell r="B4053" t="str">
            <v>Rod Higgins</v>
          </cell>
          <cell r="S4053" t="str">
            <v>Sharpshooter</v>
          </cell>
        </row>
        <row r="4054">
          <cell r="B4054" t="str">
            <v>Vernon Maxwell</v>
          </cell>
          <cell r="S4054" t="str">
            <v>All Star Sharpshooter</v>
          </cell>
        </row>
        <row r="4055">
          <cell r="B4055" t="str">
            <v>Andrew Lang</v>
          </cell>
          <cell r="S4055" t="str">
            <v>Rim Protector</v>
          </cell>
        </row>
        <row r="4056">
          <cell r="B4056" t="str">
            <v>Jon Koncak</v>
          </cell>
          <cell r="S4056" t="str">
            <v>Post Scorer</v>
          </cell>
        </row>
        <row r="4057">
          <cell r="B4057" t="str">
            <v>George McCloud</v>
          </cell>
          <cell r="S4057" t="str">
            <v>Sharpshooter</v>
          </cell>
        </row>
        <row r="4058">
          <cell r="B4058" t="str">
            <v>David Robinson</v>
          </cell>
          <cell r="S4058" t="str">
            <v>All Star Big Man</v>
          </cell>
        </row>
        <row r="4059">
          <cell r="B4059" t="str">
            <v>Tom Chambers</v>
          </cell>
          <cell r="S4059" t="str">
            <v>All Star Post Scorer</v>
          </cell>
        </row>
        <row r="4060">
          <cell r="B4060" t="str">
            <v>Jon Sundvold</v>
          </cell>
          <cell r="S4060" t="str">
            <v>Ignorance</v>
          </cell>
        </row>
        <row r="4061">
          <cell r="B4061" t="str">
            <v>Dale Ellis</v>
          </cell>
          <cell r="S4061" t="str">
            <v>All Star Sharpshooter</v>
          </cell>
        </row>
        <row r="4062">
          <cell r="B4062" t="str">
            <v>Mike Gminski</v>
          </cell>
          <cell r="S4062" t="str">
            <v>Post Scorer</v>
          </cell>
        </row>
        <row r="4063">
          <cell r="B4063" t="str">
            <v>Sean Higgins</v>
          </cell>
          <cell r="S4063" t="str">
            <v>Post Scorer</v>
          </cell>
        </row>
        <row r="4064">
          <cell r="B4064" t="str">
            <v>Mike Brown</v>
          </cell>
          <cell r="S4064" t="str">
            <v>Rim Protector</v>
          </cell>
        </row>
        <row r="4065">
          <cell r="B4065" t="str">
            <v>Elliot Perry</v>
          </cell>
          <cell r="S4065" t="str">
            <v>Ignorance</v>
          </cell>
        </row>
        <row r="4066">
          <cell r="B4066" t="str">
            <v>Xavier McDaniel</v>
          </cell>
          <cell r="S4066" t="str">
            <v>All Star Post Scorer</v>
          </cell>
        </row>
        <row r="4067">
          <cell r="B4067" t="str">
            <v>Larry Nance</v>
          </cell>
          <cell r="S4067" t="str">
            <v>All Star Big Man</v>
          </cell>
        </row>
        <row r="4068">
          <cell r="B4068" t="str">
            <v>John Paxson</v>
          </cell>
          <cell r="S4068" t="str">
            <v>Sharpshooter</v>
          </cell>
        </row>
        <row r="4069">
          <cell r="B4069" t="str">
            <v>Cliff Levingston</v>
          </cell>
          <cell r="S4069" t="str">
            <v>Post Scorer</v>
          </cell>
        </row>
        <row r="4070">
          <cell r="B4070" t="str">
            <v>Tony Campbell</v>
          </cell>
          <cell r="S4070" t="str">
            <v>All Star Post Scorer</v>
          </cell>
        </row>
        <row r="4071">
          <cell r="B4071" t="str">
            <v>Charles Oakley</v>
          </cell>
          <cell r="S4071" t="str">
            <v>Rim Protector</v>
          </cell>
        </row>
        <row r="4072">
          <cell r="B4072" t="str">
            <v>Scott Williams</v>
          </cell>
          <cell r="S4072" t="str">
            <v>Post Scorer</v>
          </cell>
        </row>
        <row r="4073">
          <cell r="B4073" t="str">
            <v>Benoit Benjamin</v>
          </cell>
          <cell r="S4073" t="str">
            <v>All Star Big Man</v>
          </cell>
        </row>
        <row r="4074">
          <cell r="B4074" t="str">
            <v>Tyrone Hill</v>
          </cell>
          <cell r="S4074" t="str">
            <v>Rim Protector</v>
          </cell>
        </row>
        <row r="4075">
          <cell r="B4075" t="str">
            <v>James Worthy</v>
          </cell>
          <cell r="S4075" t="str">
            <v>All Star Post Scorer</v>
          </cell>
        </row>
        <row r="4076">
          <cell r="B4076" t="str">
            <v>Michael Cage</v>
          </cell>
          <cell r="S4076" t="str">
            <v>Rim Protector</v>
          </cell>
        </row>
        <row r="4077">
          <cell r="B4077" t="str">
            <v>Todd Lichti</v>
          </cell>
          <cell r="S4077" t="str">
            <v>Post Scorer</v>
          </cell>
        </row>
        <row r="4078">
          <cell r="B4078" t="str">
            <v>Kevin Willis</v>
          </cell>
          <cell r="S4078" t="str">
            <v>All Star Post Scorer</v>
          </cell>
        </row>
        <row r="4079">
          <cell r="B4079" t="str">
            <v>Lester Conner</v>
          </cell>
          <cell r="S4079" t="str">
            <v>Sharpshooter</v>
          </cell>
        </row>
        <row r="4080">
          <cell r="B4080" t="str">
            <v>Winston Garland</v>
          </cell>
          <cell r="S4080" t="str">
            <v>Playmaker</v>
          </cell>
        </row>
        <row r="4081">
          <cell r="B4081" t="str">
            <v>Nate McMillan</v>
          </cell>
          <cell r="S4081" t="str">
            <v>Playmaker</v>
          </cell>
        </row>
        <row r="4082">
          <cell r="B4082" t="str">
            <v>Willie Anderson</v>
          </cell>
          <cell r="S4082" t="str">
            <v>All Star Post Scorer</v>
          </cell>
        </row>
        <row r="4083">
          <cell r="B4083" t="str">
            <v>John Turner</v>
          </cell>
          <cell r="S4083" t="str">
            <v>Ignorance</v>
          </cell>
        </row>
        <row r="4084">
          <cell r="B4084" t="str">
            <v>Dan Godfread</v>
          </cell>
          <cell r="S4084" t="str">
            <v>Ignorance</v>
          </cell>
        </row>
        <row r="4085">
          <cell r="B4085" t="str">
            <v>Orlando Woolridge</v>
          </cell>
          <cell r="S4085" t="str">
            <v>Playmaker</v>
          </cell>
        </row>
        <row r="4086">
          <cell r="B4086" t="str">
            <v>Bill Laimbeer</v>
          </cell>
          <cell r="S4086" t="str">
            <v>Rim Protector</v>
          </cell>
        </row>
        <row r="4087">
          <cell r="B4087" t="str">
            <v>Joao Vianna</v>
          </cell>
          <cell r="S4087" t="str">
            <v>Post Scorer</v>
          </cell>
        </row>
        <row r="4088">
          <cell r="B4088" t="str">
            <v>Sam Vincent</v>
          </cell>
          <cell r="S4088" t="str">
            <v>Playmaker</v>
          </cell>
        </row>
        <row r="4089">
          <cell r="B4089" t="str">
            <v>Jeff Hornacek</v>
          </cell>
          <cell r="S4089" t="str">
            <v>All Star Playmaker</v>
          </cell>
        </row>
        <row r="4090">
          <cell r="B4090" t="str">
            <v>Greg Dreiling</v>
          </cell>
          <cell r="S4090" t="str">
            <v>Post Scorer</v>
          </cell>
        </row>
        <row r="4091">
          <cell r="B4091" t="str">
            <v>Rex Chapman</v>
          </cell>
          <cell r="S4091" t="str">
            <v>Playmaker</v>
          </cell>
        </row>
        <row r="4092">
          <cell r="B4092" t="str">
            <v>Danny Ainge</v>
          </cell>
          <cell r="S4092" t="str">
            <v>Sharpshooter</v>
          </cell>
        </row>
        <row r="4093">
          <cell r="B4093" t="str">
            <v>Brad Davis</v>
          </cell>
          <cell r="S4093" t="str">
            <v>Ignorance</v>
          </cell>
        </row>
        <row r="4094">
          <cell r="B4094" t="str">
            <v>Jerry Reynolds</v>
          </cell>
          <cell r="S4094" t="str">
            <v>Playmaker</v>
          </cell>
        </row>
        <row r="4095">
          <cell r="B4095" t="str">
            <v>William Bedford</v>
          </cell>
          <cell r="S4095" t="str">
            <v>Post Scorer</v>
          </cell>
        </row>
        <row r="4096">
          <cell r="B4096" t="str">
            <v>Negele Knight</v>
          </cell>
          <cell r="S4096" t="str">
            <v>Sharpshooter</v>
          </cell>
        </row>
        <row r="4097">
          <cell r="B4097" t="str">
            <v>Kevin Brooks</v>
          </cell>
          <cell r="S4097" t="str">
            <v>Ignorance</v>
          </cell>
        </row>
        <row r="4098">
          <cell r="B4098" t="str">
            <v>Alec Kessler</v>
          </cell>
          <cell r="S4098" t="str">
            <v>Post Scorer</v>
          </cell>
        </row>
        <row r="4099">
          <cell r="B4099" t="str">
            <v>Wayman Tisdale</v>
          </cell>
          <cell r="S4099" t="str">
            <v>All Star Post Scorer</v>
          </cell>
        </row>
        <row r="4100">
          <cell r="B4100" t="str">
            <v>Shawn Kemp</v>
          </cell>
          <cell r="S4100" t="str">
            <v>All Star Big Man</v>
          </cell>
        </row>
        <row r="4101">
          <cell r="B4101" t="str">
            <v>Jim Petersen</v>
          </cell>
          <cell r="S4101" t="str">
            <v>Ignorance</v>
          </cell>
        </row>
        <row r="4102">
          <cell r="B4102" t="str">
            <v>Stacey King</v>
          </cell>
          <cell r="S4102" t="str">
            <v>Post Scorer</v>
          </cell>
        </row>
        <row r="4103">
          <cell r="B4103" t="str">
            <v>Bob Thornton</v>
          </cell>
          <cell r="S4103" t="str">
            <v>Ignorance</v>
          </cell>
        </row>
        <row r="4104">
          <cell r="B4104" t="str">
            <v>Jud Buechler</v>
          </cell>
          <cell r="S4104" t="str">
            <v>Ignorance</v>
          </cell>
        </row>
        <row r="4105">
          <cell r="B4105" t="str">
            <v>Sedale Threatt</v>
          </cell>
          <cell r="S4105" t="str">
            <v>All Star Playmaker</v>
          </cell>
        </row>
        <row r="4106">
          <cell r="B4106" t="str">
            <v>Mark Price</v>
          </cell>
          <cell r="S4106" t="str">
            <v>All Star Playmaker</v>
          </cell>
        </row>
        <row r="4107">
          <cell r="B4107" t="str">
            <v>Randy Breuer</v>
          </cell>
          <cell r="S4107" t="str">
            <v>Post Scorer</v>
          </cell>
        </row>
        <row r="4108">
          <cell r="B4108" t="str">
            <v>Steve Kerr</v>
          </cell>
          <cell r="S4108" t="str">
            <v>Sharpshooter</v>
          </cell>
        </row>
        <row r="4109">
          <cell r="B4109" t="str">
            <v>Milos Babic</v>
          </cell>
          <cell r="S4109" t="str">
            <v>Ignorance</v>
          </cell>
        </row>
        <row r="4110">
          <cell r="B4110" t="str">
            <v>Sean Elliott</v>
          </cell>
          <cell r="S4110" t="str">
            <v>All Star Post Scorer</v>
          </cell>
        </row>
        <row r="4111">
          <cell r="B4111" t="str">
            <v>Carl Thomas</v>
          </cell>
          <cell r="S4111" t="str">
            <v>Playmaker</v>
          </cell>
        </row>
        <row r="4112">
          <cell r="B4112" t="str">
            <v>Demetrius Calip</v>
          </cell>
          <cell r="S4112" t="str">
            <v>Ignorance</v>
          </cell>
        </row>
        <row r="4113">
          <cell r="B4113" t="str">
            <v>Frank Brickowski</v>
          </cell>
          <cell r="S4113" t="str">
            <v>Rim Protector</v>
          </cell>
        </row>
        <row r="4114">
          <cell r="B4114" t="str">
            <v>LeRon Ellis</v>
          </cell>
          <cell r="S4114" t="str">
            <v>Ignorance</v>
          </cell>
        </row>
        <row r="4115">
          <cell r="B4115" t="str">
            <v>Gerald Wilkins</v>
          </cell>
          <cell r="S4115" t="str">
            <v>Playmaker</v>
          </cell>
        </row>
        <row r="4116">
          <cell r="B4116" t="str">
            <v>Ken Norman</v>
          </cell>
          <cell r="S4116" t="str">
            <v>Rim Protector</v>
          </cell>
        </row>
        <row r="4117">
          <cell r="B4117" t="str">
            <v>Jack Haley</v>
          </cell>
          <cell r="S4117" t="str">
            <v>Ignorance</v>
          </cell>
        </row>
        <row r="4118">
          <cell r="B4118" t="str">
            <v>Kendall Gill</v>
          </cell>
          <cell r="S4118" t="str">
            <v>All Star Post Scorer</v>
          </cell>
        </row>
        <row r="4119">
          <cell r="B4119" t="str">
            <v>Mike Iuzzolino</v>
          </cell>
          <cell r="S4119" t="str">
            <v>Sharpshooter</v>
          </cell>
        </row>
        <row r="4120">
          <cell r="B4120" t="str">
            <v>Dennis Hopson</v>
          </cell>
          <cell r="S4120" t="str">
            <v>Playmaker</v>
          </cell>
        </row>
        <row r="4121">
          <cell r="B4121" t="str">
            <v>Billy Owens</v>
          </cell>
          <cell r="S4121" t="str">
            <v>All Star Post Scorer</v>
          </cell>
        </row>
        <row r="4122">
          <cell r="B4122" t="str">
            <v>Kenny Payne</v>
          </cell>
          <cell r="S4122" t="str">
            <v>Ignorance</v>
          </cell>
        </row>
        <row r="4123">
          <cell r="B4123" t="str">
            <v>Greg Anthony</v>
          </cell>
          <cell r="S4123" t="str">
            <v>Playmaker</v>
          </cell>
        </row>
        <row r="4124">
          <cell r="B4124" t="str">
            <v>John Salley</v>
          </cell>
          <cell r="S4124" t="str">
            <v>Rim Protector</v>
          </cell>
        </row>
        <row r="4125">
          <cell r="B4125" t="str">
            <v>Mario Elie</v>
          </cell>
          <cell r="S4125" t="str">
            <v>Playmaker</v>
          </cell>
        </row>
        <row r="4126">
          <cell r="B4126" t="str">
            <v>Charles Barkley</v>
          </cell>
          <cell r="S4126" t="str">
            <v>Superstar</v>
          </cell>
        </row>
        <row r="4127">
          <cell r="B4127" t="str">
            <v>Willie Burton</v>
          </cell>
          <cell r="S4127" t="str">
            <v>Playmaker</v>
          </cell>
        </row>
        <row r="4128">
          <cell r="B4128" t="str">
            <v>Mike Sanders</v>
          </cell>
          <cell r="S4128" t="str">
            <v>Post Scorer</v>
          </cell>
        </row>
        <row r="4129">
          <cell r="B4129" t="str">
            <v>Johnny Newman</v>
          </cell>
          <cell r="S4129" t="str">
            <v>All Star Post Scorer</v>
          </cell>
        </row>
        <row r="4130">
          <cell r="B4130" t="str">
            <v>Doc Rivers</v>
          </cell>
          <cell r="S4130" t="str">
            <v>Playmaker</v>
          </cell>
        </row>
        <row r="4131">
          <cell r="B4131" t="str">
            <v>Bobby Phills</v>
          </cell>
          <cell r="S4131" t="str">
            <v>Ignorance</v>
          </cell>
        </row>
        <row r="4132">
          <cell r="B4132" t="str">
            <v>Albert King</v>
          </cell>
          <cell r="S4132" t="str">
            <v>Ignorance</v>
          </cell>
        </row>
        <row r="4133">
          <cell r="B4133" t="str">
            <v>LaSalle Thompson</v>
          </cell>
          <cell r="S4133" t="str">
            <v>Post Scorer</v>
          </cell>
        </row>
        <row r="4134">
          <cell r="B4134" t="str">
            <v>Doug West</v>
          </cell>
          <cell r="S4134" t="str">
            <v>Playmaker</v>
          </cell>
        </row>
        <row r="4135">
          <cell r="B4135" t="str">
            <v>James Edwards</v>
          </cell>
          <cell r="S4135" t="str">
            <v>Rim Protector</v>
          </cell>
        </row>
        <row r="4136">
          <cell r="B4136" t="str">
            <v>Kevin Duckworth</v>
          </cell>
          <cell r="S4136" t="str">
            <v>Rim Protector</v>
          </cell>
        </row>
        <row r="4137">
          <cell r="B4137" t="str">
            <v>Micheal Williams</v>
          </cell>
          <cell r="S4137" t="str">
            <v>All Star Playmaker</v>
          </cell>
        </row>
        <row r="4138">
          <cell r="B4138" t="str">
            <v>Matt Bullard</v>
          </cell>
          <cell r="S4138" t="str">
            <v>Sharpshooter</v>
          </cell>
        </row>
        <row r="4139">
          <cell r="B4139" t="str">
            <v>Pete Chilcutt</v>
          </cell>
          <cell r="S4139" t="str">
            <v>Ignorance</v>
          </cell>
        </row>
        <row r="4140">
          <cell r="B4140" t="str">
            <v>James Donaldson</v>
          </cell>
          <cell r="S4140" t="str">
            <v>Post Scorer</v>
          </cell>
        </row>
        <row r="4141">
          <cell r="B4141" t="str">
            <v>Cedric Ceballos</v>
          </cell>
          <cell r="S4141" t="str">
            <v>Ignorance</v>
          </cell>
        </row>
        <row r="4142">
          <cell r="B4142" t="str">
            <v>Dikembe Mutombo</v>
          </cell>
          <cell r="S4142" t="str">
            <v>All Star Big Man</v>
          </cell>
        </row>
        <row r="4143">
          <cell r="B4143" t="str">
            <v>Johnny Dawkins</v>
          </cell>
          <cell r="S4143" t="str">
            <v>All Star Playmaker</v>
          </cell>
        </row>
        <row r="4144">
          <cell r="B4144" t="str">
            <v>Morlon Wiley</v>
          </cell>
          <cell r="S4144" t="str">
            <v>Sharpshooter</v>
          </cell>
        </row>
        <row r="4145">
          <cell r="B4145" t="str">
            <v>Kenny Gattison</v>
          </cell>
          <cell r="S4145" t="str">
            <v>All Star Post Scorer</v>
          </cell>
        </row>
        <row r="4146">
          <cell r="B4146" t="str">
            <v>Kenny Smith</v>
          </cell>
          <cell r="S4146" t="str">
            <v>All Star Playmaker</v>
          </cell>
        </row>
        <row r="4147">
          <cell r="B4147" t="str">
            <v>Dale Davis</v>
          </cell>
          <cell r="S4147" t="str">
            <v>Rim Protector</v>
          </cell>
        </row>
        <row r="4148">
          <cell r="B4148" t="str">
            <v>Walter Davis</v>
          </cell>
          <cell r="S4148" t="str">
            <v>Sharpshooter</v>
          </cell>
        </row>
        <row r="4149">
          <cell r="B4149" t="str">
            <v>Tom Copa</v>
          </cell>
          <cell r="S4149" t="str">
            <v>Ignorance</v>
          </cell>
        </row>
        <row r="4150">
          <cell r="B4150" t="str">
            <v>Eddie Johnson</v>
          </cell>
          <cell r="S4150" t="str">
            <v>All Star Post Scorer</v>
          </cell>
        </row>
        <row r="4151">
          <cell r="B4151" t="str">
            <v>Keith Askins</v>
          </cell>
          <cell r="S4151" t="str">
            <v>Post Scorer</v>
          </cell>
        </row>
        <row r="4152">
          <cell r="B4152" t="str">
            <v>John Stockton*</v>
          </cell>
          <cell r="S4152" t="str">
            <v>All Star Playmaker</v>
          </cell>
        </row>
        <row r="4153">
          <cell r="B4153" t="str">
            <v>Stanley Roberts</v>
          </cell>
          <cell r="S4153" t="str">
            <v>Rim Protector</v>
          </cell>
        </row>
        <row r="4154">
          <cell r="B4154" t="str">
            <v>Maurice Cheeks</v>
          </cell>
          <cell r="S4154" t="str">
            <v>Playmaker</v>
          </cell>
        </row>
        <row r="4155">
          <cell r="B4155" t="str">
            <v>Dana Barros</v>
          </cell>
          <cell r="S4155" t="str">
            <v>Sharpshooter</v>
          </cell>
        </row>
        <row r="4156">
          <cell r="B4156" t="str">
            <v>Lamont Strothers</v>
          </cell>
          <cell r="S4156" t="str">
            <v>Ignorance</v>
          </cell>
        </row>
        <row r="4157">
          <cell r="B4157" t="str">
            <v>Bo Kimble</v>
          </cell>
          <cell r="S4157" t="str">
            <v>Ignorance</v>
          </cell>
        </row>
        <row r="4158">
          <cell r="B4158" t="str">
            <v>Mark Macon</v>
          </cell>
          <cell r="S4158" t="str">
            <v>Playmaker</v>
          </cell>
        </row>
        <row r="4159">
          <cell r="B4159" t="str">
            <v>Chucky Brown</v>
          </cell>
          <cell r="S4159" t="str">
            <v>Ignorance</v>
          </cell>
        </row>
        <row r="4160">
          <cell r="B4160" t="str">
            <v>Will Perdue</v>
          </cell>
          <cell r="S4160" t="str">
            <v>Post Scorer</v>
          </cell>
        </row>
        <row r="4161">
          <cell r="B4161" t="str">
            <v>Jim Les</v>
          </cell>
          <cell r="S4161" t="str">
            <v>Ignorance</v>
          </cell>
        </row>
        <row r="4162">
          <cell r="B4162" t="str">
            <v>Joe Kleine</v>
          </cell>
          <cell r="S4162" t="str">
            <v>Post Scorer</v>
          </cell>
        </row>
        <row r="4163">
          <cell r="B4163" t="str">
            <v>Duane Causwell</v>
          </cell>
          <cell r="S4163" t="str">
            <v>Rim Protector</v>
          </cell>
        </row>
        <row r="4164">
          <cell r="B4164" t="str">
            <v>Otis Thorpe</v>
          </cell>
          <cell r="S4164" t="str">
            <v>All Star Post Scorer</v>
          </cell>
        </row>
        <row r="4165">
          <cell r="B4165" t="str">
            <v>Bimbo Coles</v>
          </cell>
          <cell r="S4165" t="str">
            <v>Playmaker</v>
          </cell>
        </row>
        <row r="4166">
          <cell r="B4166" t="str">
            <v>Terry Mills</v>
          </cell>
          <cell r="S4166" t="str">
            <v>Rim Protector</v>
          </cell>
        </row>
        <row r="4167">
          <cell r="B4167" t="str">
            <v>Terry Davis</v>
          </cell>
          <cell r="S4167" t="str">
            <v>Rim Protector</v>
          </cell>
        </row>
        <row r="4168">
          <cell r="B4168" t="str">
            <v>Ennis Whatley</v>
          </cell>
          <cell r="S4168" t="str">
            <v>Ignorance</v>
          </cell>
        </row>
        <row r="4169">
          <cell r="B4169" t="str">
            <v>Rolando Blackman</v>
          </cell>
          <cell r="S4169" t="str">
            <v>All Star Sharpshooter</v>
          </cell>
        </row>
        <row r="4170">
          <cell r="B4170" t="str">
            <v>Paul Graham</v>
          </cell>
          <cell r="S4170" t="str">
            <v>Playmaker</v>
          </cell>
        </row>
        <row r="4171">
          <cell r="B4171" t="str">
            <v>Hersey Hawkins</v>
          </cell>
          <cell r="S4171" t="str">
            <v>Superstar</v>
          </cell>
        </row>
        <row r="4172">
          <cell r="B4172" t="str">
            <v>Michael Ansley</v>
          </cell>
          <cell r="S4172" t="str">
            <v>Ignorance</v>
          </cell>
        </row>
        <row r="4173">
          <cell r="B4173" t="str">
            <v>Michael Jordan</v>
          </cell>
          <cell r="S4173" t="str">
            <v>Superstar</v>
          </cell>
        </row>
        <row r="4174">
          <cell r="B4174" t="str">
            <v>Alan Ogg</v>
          </cell>
          <cell r="S4174" t="str">
            <v>Ignorance</v>
          </cell>
        </row>
        <row r="4175">
          <cell r="B4175" t="str">
            <v>Jeff Malone</v>
          </cell>
          <cell r="S4175" t="str">
            <v>All Star Post Scorer</v>
          </cell>
        </row>
        <row r="4176">
          <cell r="B4176" t="str">
            <v>Lionel Simmons</v>
          </cell>
          <cell r="S4176" t="str">
            <v>All Star Big Man</v>
          </cell>
        </row>
        <row r="4177">
          <cell r="B4177" t="str">
            <v>David Wingate</v>
          </cell>
          <cell r="S4177" t="str">
            <v>Playmaker</v>
          </cell>
        </row>
        <row r="4178">
          <cell r="B4178" t="str">
            <v>Tom Tolbert</v>
          </cell>
          <cell r="S4178" t="str">
            <v>Post Scorer</v>
          </cell>
        </row>
        <row r="4179">
          <cell r="B4179" t="str">
            <v>Jay Humphries</v>
          </cell>
          <cell r="S4179" t="str">
            <v>All Star Playmaker</v>
          </cell>
        </row>
        <row r="4180">
          <cell r="B4180" t="str">
            <v>John Starks</v>
          </cell>
          <cell r="S4180" t="str">
            <v>All Star Sharpshooter</v>
          </cell>
        </row>
        <row r="4181">
          <cell r="B4181" t="str">
            <v>Terry Teagle</v>
          </cell>
          <cell r="S4181" t="str">
            <v>Playmaker</v>
          </cell>
        </row>
        <row r="4182">
          <cell r="B4182" t="str">
            <v>Tom Garrick</v>
          </cell>
          <cell r="S4182" t="str">
            <v>Sharpshooter</v>
          </cell>
        </row>
        <row r="4183">
          <cell r="B4183" t="str">
            <v>Victor Alexander</v>
          </cell>
          <cell r="S4183" t="str">
            <v>Post Scorer</v>
          </cell>
        </row>
        <row r="4184">
          <cell r="B4184" t="str">
            <v>Clyde Drexler</v>
          </cell>
          <cell r="S4184" t="str">
            <v>Superstar</v>
          </cell>
        </row>
        <row r="4185">
          <cell r="B4185" t="str">
            <v>Duane Ferrell</v>
          </cell>
          <cell r="S4185" t="str">
            <v>Playmaker</v>
          </cell>
        </row>
        <row r="4186">
          <cell r="B4186" t="str">
            <v>Sleepy Floyd</v>
          </cell>
          <cell r="S4186" t="str">
            <v>Playmaker</v>
          </cell>
        </row>
        <row r="4187">
          <cell r="B4187" t="str">
            <v>Derek Strong</v>
          </cell>
          <cell r="S4187" t="str">
            <v>Ignorance</v>
          </cell>
        </row>
        <row r="4188">
          <cell r="B4188" t="str">
            <v>Joe Dumars</v>
          </cell>
          <cell r="S4188" t="str">
            <v>Superstar</v>
          </cell>
        </row>
        <row r="4189">
          <cell r="B4189" t="str">
            <v>Rod Strickland</v>
          </cell>
          <cell r="S4189" t="str">
            <v>All Star Playmaker</v>
          </cell>
        </row>
        <row r="4190">
          <cell r="B4190" t="str">
            <v>Greg Grant</v>
          </cell>
          <cell r="S4190" t="str">
            <v>Ignorance</v>
          </cell>
        </row>
        <row r="4191">
          <cell r="B4191" t="str">
            <v>Derrick McKey</v>
          </cell>
          <cell r="S4191" t="str">
            <v>All Star Post Scorer</v>
          </cell>
        </row>
        <row r="4192">
          <cell r="B4192" t="str">
            <v>Rumeal Robinson</v>
          </cell>
          <cell r="S4192" t="str">
            <v>All Star Playmaker</v>
          </cell>
        </row>
        <row r="4193">
          <cell r="B4193" t="str">
            <v>Carl Herrera</v>
          </cell>
          <cell r="S4193" t="str">
            <v>Post Scorer</v>
          </cell>
        </row>
        <row r="4194">
          <cell r="B4194" t="str">
            <v>David Rivers</v>
          </cell>
          <cell r="S4194" t="str">
            <v>Ignorance</v>
          </cell>
        </row>
        <row r="4195">
          <cell r="B4195" t="str">
            <v>Vinnie Johnson</v>
          </cell>
          <cell r="S4195" t="str">
            <v>Playmaker</v>
          </cell>
        </row>
        <row r="4196">
          <cell r="B4196" t="str">
            <v>Chris Dudley</v>
          </cell>
          <cell r="S4196" t="str">
            <v>Rim Protector</v>
          </cell>
        </row>
        <row r="4197">
          <cell r="B4197" t="str">
            <v>Keith Owens</v>
          </cell>
          <cell r="S4197" t="str">
            <v>Ignorance</v>
          </cell>
        </row>
        <row r="4198">
          <cell r="B4198" t="str">
            <v>Hakeem Olajuwon</v>
          </cell>
          <cell r="S4198" t="str">
            <v>All Star Big Man</v>
          </cell>
        </row>
        <row r="4199">
          <cell r="B4199" t="str">
            <v>Charles Thomas</v>
          </cell>
          <cell r="S4199" t="str">
            <v>Ignorance</v>
          </cell>
        </row>
        <row r="4200">
          <cell r="B4200" t="str">
            <v>Randy Brown</v>
          </cell>
          <cell r="S4200" t="str">
            <v>Ignorance</v>
          </cell>
        </row>
        <row r="4201">
          <cell r="B4201" t="str">
            <v>Doug Smith</v>
          </cell>
          <cell r="S4201" t="str">
            <v>Rim Protector</v>
          </cell>
        </row>
        <row r="4202">
          <cell r="B4202" t="str">
            <v>Rafael Addison</v>
          </cell>
          <cell r="S4202" t="str">
            <v>Post Scorer</v>
          </cell>
        </row>
        <row r="4203">
          <cell r="B4203" t="str">
            <v>Kevin Gamble</v>
          </cell>
          <cell r="S4203" t="str">
            <v>Playmaker</v>
          </cell>
        </row>
        <row r="4204">
          <cell r="B4204" t="str">
            <v>Kevin Edwards</v>
          </cell>
          <cell r="S4204" t="str">
            <v>Playmaker</v>
          </cell>
        </row>
        <row r="4205">
          <cell r="B4205" t="str">
            <v>Tom Hammonds</v>
          </cell>
          <cell r="S4205" t="str">
            <v>Rim Protector</v>
          </cell>
        </row>
        <row r="4206">
          <cell r="B4206" t="str">
            <v>Alaa Abdelnaby</v>
          </cell>
          <cell r="S4206" t="str">
            <v>Post Scorer</v>
          </cell>
        </row>
        <row r="4207">
          <cell r="B4207" t="str">
            <v>Chuck Person</v>
          </cell>
          <cell r="S4207" t="str">
            <v>All Star Sharpshooter</v>
          </cell>
        </row>
        <row r="4208">
          <cell r="B4208" t="str">
            <v>Donald Royal</v>
          </cell>
          <cell r="S4208" t="str">
            <v>Ignorance</v>
          </cell>
        </row>
        <row r="4209">
          <cell r="B4209" t="str">
            <v>Scottie Pippen</v>
          </cell>
          <cell r="S4209" t="str">
            <v>Superstar</v>
          </cell>
        </row>
        <row r="4210">
          <cell r="B4210" t="str">
            <v>Brian Shaw</v>
          </cell>
          <cell r="S4210" t="str">
            <v>Playmaker</v>
          </cell>
        </row>
        <row r="4211">
          <cell r="B4211" t="str">
            <v>Elden Campbell</v>
          </cell>
          <cell r="S4211" t="str">
            <v>Rim Protector</v>
          </cell>
        </row>
        <row r="4212">
          <cell r="B4212" t="str">
            <v>Buck Williams</v>
          </cell>
          <cell r="S4212" t="str">
            <v>All Star Post Scorer</v>
          </cell>
        </row>
        <row r="4213">
          <cell r="B4213" t="str">
            <v>Antoine Carr</v>
          </cell>
          <cell r="S4213" t="str">
            <v>Rim Protector</v>
          </cell>
        </row>
        <row r="4214">
          <cell r="B4214" t="str">
            <v>Reggie Williams</v>
          </cell>
          <cell r="S4214" t="str">
            <v>All Star Post Scorer</v>
          </cell>
        </row>
        <row r="4215">
          <cell r="B4215" t="str">
            <v>Dan Godfread</v>
          </cell>
          <cell r="S4215" t="str">
            <v>Ignorance</v>
          </cell>
        </row>
        <row r="4216">
          <cell r="B4216" t="str">
            <v>Anthony Bonner</v>
          </cell>
          <cell r="S4216" t="str">
            <v>Playmaker</v>
          </cell>
        </row>
        <row r="4217">
          <cell r="B4217" t="str">
            <v>Moses Malone</v>
          </cell>
          <cell r="S4217" t="str">
            <v>All Star Post Scorer</v>
          </cell>
        </row>
        <row r="4218">
          <cell r="B4218" t="str">
            <v>Danny Young</v>
          </cell>
          <cell r="S4218" t="str">
            <v>Sharpshooter</v>
          </cell>
        </row>
        <row r="4219">
          <cell r="B4219" t="str">
            <v>Alexander Volkov</v>
          </cell>
          <cell r="S4219" t="str">
            <v>Playmaker</v>
          </cell>
        </row>
        <row r="4220">
          <cell r="B4220" t="str">
            <v>Tate George</v>
          </cell>
          <cell r="S4220" t="str">
            <v>Sharpshooter</v>
          </cell>
        </row>
        <row r="4221">
          <cell r="B4221" t="str">
            <v>Stephen Thompson</v>
          </cell>
          <cell r="S4221" t="str">
            <v>Ignorance</v>
          </cell>
        </row>
        <row r="4222">
          <cell r="B4222" t="str">
            <v>Steve Bardo</v>
          </cell>
          <cell r="S4222" t="str">
            <v>Ignorance</v>
          </cell>
        </row>
        <row r="4223">
          <cell r="B4223" t="str">
            <v>Les Jepsen</v>
          </cell>
          <cell r="S4223" t="str">
            <v>Ignorance</v>
          </cell>
        </row>
        <row r="4224">
          <cell r="B4224" t="str">
            <v>Rory Sparrow</v>
          </cell>
          <cell r="S4224" t="str">
            <v>Ignorance</v>
          </cell>
        </row>
        <row r="4225">
          <cell r="B4225" t="str">
            <v>Alvin Robertson</v>
          </cell>
          <cell r="S4225" t="str">
            <v>All Star Playmaker</v>
          </cell>
        </row>
        <row r="4226">
          <cell r="B4226" t="str">
            <v>Chris Corchiani</v>
          </cell>
          <cell r="S4226" t="str">
            <v>Playmaker</v>
          </cell>
        </row>
        <row r="4227">
          <cell r="B4227" t="str">
            <v>Danny Schayes</v>
          </cell>
          <cell r="S4227" t="str">
            <v>Post Scorer</v>
          </cell>
        </row>
        <row r="4228">
          <cell r="B4228" t="str">
            <v>Larry Bird</v>
          </cell>
          <cell r="S4228" t="str">
            <v>Superstar</v>
          </cell>
        </row>
        <row r="4229">
          <cell r="B4229" t="str">
            <v>LaBradford Smith</v>
          </cell>
          <cell r="S4229" t="str">
            <v>Post Scorer</v>
          </cell>
        </row>
        <row r="4230">
          <cell r="B4230" t="str">
            <v>Karl Malone*</v>
          </cell>
          <cell r="S4230" t="str">
            <v>Superstar</v>
          </cell>
        </row>
        <row r="4231">
          <cell r="B4231" t="str">
            <v>Brian Oliver</v>
          </cell>
          <cell r="S4231" t="str">
            <v>Ignorance</v>
          </cell>
        </row>
        <row r="4232">
          <cell r="B4232" t="str">
            <v>Steve Scheffler</v>
          </cell>
          <cell r="S4232" t="str">
            <v>Ignorance</v>
          </cell>
        </row>
        <row r="4233">
          <cell r="B4233" t="str">
            <v>Olden Polynice</v>
          </cell>
          <cell r="S4233" t="str">
            <v>Rim Protector</v>
          </cell>
        </row>
        <row r="4234">
          <cell r="B4234" t="str">
            <v>Sarunas Marciulionis</v>
          </cell>
          <cell r="S4234" t="str">
            <v>Superstar</v>
          </cell>
        </row>
        <row r="4235">
          <cell r="B4235" t="str">
            <v>Glen Rice</v>
          </cell>
          <cell r="S4235" t="str">
            <v>All Star Sharpshooter</v>
          </cell>
        </row>
        <row r="4236">
          <cell r="B4236" t="str">
            <v>Winston Bennett</v>
          </cell>
          <cell r="S4236" t="str">
            <v>Post Scorer</v>
          </cell>
        </row>
        <row r="4237">
          <cell r="B4237" t="str">
            <v>Tony Smith</v>
          </cell>
          <cell r="S4237" t="str">
            <v>Ignorance</v>
          </cell>
        </row>
        <row r="4238">
          <cell r="B4238" t="str">
            <v>Ledell Eackles</v>
          </cell>
          <cell r="S4238" t="str">
            <v>Playmaker</v>
          </cell>
        </row>
        <row r="4239">
          <cell r="B4239" t="str">
            <v>Drazen Petrovic</v>
          </cell>
          <cell r="S4239" t="str">
            <v>All Star Sharpshooter</v>
          </cell>
        </row>
        <row r="4240">
          <cell r="B4240" t="str">
            <v>Chris Gatling</v>
          </cell>
          <cell r="S4240" t="str">
            <v>Post Scorer</v>
          </cell>
        </row>
        <row r="4241">
          <cell r="B4241" t="str">
            <v>Jerrod Mustaf</v>
          </cell>
          <cell r="S4241" t="str">
            <v>Ignorance</v>
          </cell>
        </row>
        <row r="4242">
          <cell r="B4242" t="str">
            <v>Greg Sutton</v>
          </cell>
          <cell r="S4242" t="str">
            <v>Ignorance</v>
          </cell>
        </row>
        <row r="4243">
          <cell r="B4243" t="str">
            <v>Anthony Frederick</v>
          </cell>
          <cell r="S4243" t="str">
            <v>Post Scorer</v>
          </cell>
        </row>
        <row r="4244">
          <cell r="B4244" t="str">
            <v>Eric Murdock</v>
          </cell>
          <cell r="S4244" t="str">
            <v>Ignorance</v>
          </cell>
        </row>
        <row r="4245">
          <cell r="B4245" t="str">
            <v>John Morton</v>
          </cell>
          <cell r="S4245" t="str">
            <v>Ignorance</v>
          </cell>
        </row>
        <row r="4246">
          <cell r="B4246" t="str">
            <v>Derek Harper</v>
          </cell>
          <cell r="S4246" t="str">
            <v>All Star Playmaker</v>
          </cell>
        </row>
        <row r="4247">
          <cell r="B4247" t="str">
            <v>Marty Conlon</v>
          </cell>
          <cell r="S4247" t="str">
            <v>Ignorance</v>
          </cell>
        </row>
        <row r="4248">
          <cell r="B4248" t="str">
            <v>A.C. Green</v>
          </cell>
          <cell r="S4248" t="str">
            <v>All Star Post Scorer</v>
          </cell>
        </row>
        <row r="4249">
          <cell r="B4249" t="str">
            <v>Greg Foster</v>
          </cell>
          <cell r="S4249" t="str">
            <v>Post Scorer</v>
          </cell>
        </row>
        <row r="4250">
          <cell r="B4250" t="str">
            <v>Pervis Ellison</v>
          </cell>
          <cell r="S4250" t="str">
            <v>All Star Big Man</v>
          </cell>
        </row>
        <row r="4251">
          <cell r="B4251" t="str">
            <v>Ralph Sampson</v>
          </cell>
          <cell r="S4251" t="str">
            <v>Post Scorer</v>
          </cell>
        </row>
        <row r="4252">
          <cell r="B4252" t="str">
            <v>Ron Anderson</v>
          </cell>
          <cell r="S4252" t="str">
            <v>Playmaker</v>
          </cell>
        </row>
        <row r="4253">
          <cell r="B4253" t="str">
            <v>Anthony Bowie</v>
          </cell>
          <cell r="S4253" t="str">
            <v>All Star Post Scorer</v>
          </cell>
        </row>
        <row r="4254">
          <cell r="B4254" t="str">
            <v>Chris Morris</v>
          </cell>
          <cell r="S4254" t="str">
            <v>All Star Post Scorer</v>
          </cell>
        </row>
        <row r="4255">
          <cell r="B4255" t="str">
            <v>Stacey Augmon</v>
          </cell>
          <cell r="S4255" t="str">
            <v>All Star Post Scorer</v>
          </cell>
        </row>
        <row r="4256">
          <cell r="B4256" t="str">
            <v>Larry Krystkowiak</v>
          </cell>
          <cell r="S4256" t="str">
            <v>Rim Protector</v>
          </cell>
        </row>
        <row r="4257">
          <cell r="B4257" t="str">
            <v>Armen Gilliam</v>
          </cell>
          <cell r="S4257" t="str">
            <v>All Star Post Scorer</v>
          </cell>
        </row>
        <row r="4258">
          <cell r="B4258" t="str">
            <v>Lance Blanks</v>
          </cell>
          <cell r="S4258" t="str">
            <v>Ignorance</v>
          </cell>
        </row>
        <row r="4259">
          <cell r="B4259" t="str">
            <v>Avery Johnson</v>
          </cell>
          <cell r="S4259" t="str">
            <v>Playmaker</v>
          </cell>
        </row>
        <row r="4260">
          <cell r="B4260" t="str">
            <v>Bill Cartwright</v>
          </cell>
          <cell r="S4260" t="str">
            <v>Post Scorer</v>
          </cell>
        </row>
        <row r="4261">
          <cell r="B4261" t="str">
            <v>Kenny Anderson</v>
          </cell>
          <cell r="S4261" t="str">
            <v>Playmaker</v>
          </cell>
        </row>
        <row r="4262">
          <cell r="B4262" t="str">
            <v>Greg Anderson</v>
          </cell>
          <cell r="S4262" t="str">
            <v>All Star Post Scorer</v>
          </cell>
        </row>
        <row r="4263">
          <cell r="B4263" t="str">
            <v>Scott Brooks</v>
          </cell>
          <cell r="S4263" t="str">
            <v>Sharpshooter</v>
          </cell>
        </row>
        <row r="4264">
          <cell r="B4264" t="str">
            <v>Mitchell Wiggins</v>
          </cell>
          <cell r="S4264" t="str">
            <v>Ignorance</v>
          </cell>
        </row>
        <row r="4265">
          <cell r="B4265" t="str">
            <v>Sean Green</v>
          </cell>
          <cell r="S4265" t="str">
            <v>Ignorance</v>
          </cell>
        </row>
        <row r="4266">
          <cell r="B4266" t="str">
            <v>Steve Burtt</v>
          </cell>
          <cell r="S4266" t="str">
            <v>Post Scorer</v>
          </cell>
        </row>
        <row r="4267">
          <cell r="B4267" t="str">
            <v>Kennard Winchester</v>
          </cell>
          <cell r="S4267" t="str">
            <v>Ignorance</v>
          </cell>
        </row>
        <row r="4268">
          <cell r="B4268" t="str">
            <v>Trent Tucker</v>
          </cell>
          <cell r="S4268" t="str">
            <v>Sharpshooter</v>
          </cell>
        </row>
        <row r="4269">
          <cell r="B4269" t="str">
            <v>Brad Lohaus</v>
          </cell>
          <cell r="S4269" t="str">
            <v>Post Scorer</v>
          </cell>
        </row>
        <row r="4270">
          <cell r="B4270" t="str">
            <v>Bison Dele</v>
          </cell>
          <cell r="S4270" t="str">
            <v>Rim Protector</v>
          </cell>
        </row>
        <row r="4271">
          <cell r="B4271" t="str">
            <v>Scott Skiles</v>
          </cell>
          <cell r="S4271" t="str">
            <v>All Star Playmaker</v>
          </cell>
        </row>
        <row r="4272">
          <cell r="B4272" t="str">
            <v>Kevin McHale</v>
          </cell>
          <cell r="S4272" t="str">
            <v>Rim Protector</v>
          </cell>
        </row>
        <row r="4273">
          <cell r="B4273" t="str">
            <v>Charles Shackleford</v>
          </cell>
          <cell r="S4273" t="str">
            <v>Rim Protector</v>
          </cell>
        </row>
        <row r="4274">
          <cell r="B4274" t="str">
            <v>Sam Mitchell</v>
          </cell>
          <cell r="S4274" t="str">
            <v>Rim Protector</v>
          </cell>
        </row>
        <row r="4275">
          <cell r="B4275" t="str">
            <v>Danny Ferry</v>
          </cell>
          <cell r="S4275" t="str">
            <v>Post Scorer</v>
          </cell>
        </row>
        <row r="4276">
          <cell r="B4276" t="str">
            <v>J.R. Reid</v>
          </cell>
          <cell r="S4276" t="str">
            <v>Rim Protector</v>
          </cell>
        </row>
        <row r="4277">
          <cell r="B4277" t="str">
            <v>Gerald Glass</v>
          </cell>
          <cell r="S4277" t="str">
            <v>Playmaker</v>
          </cell>
        </row>
        <row r="4278">
          <cell r="B4278" t="str">
            <v>Manute Bol</v>
          </cell>
          <cell r="S4278" t="str">
            <v>Rim Protector</v>
          </cell>
        </row>
        <row r="4279">
          <cell r="B4279" t="str">
            <v>Dee Brown</v>
          </cell>
          <cell r="S4279" t="str">
            <v>Playmaker</v>
          </cell>
        </row>
        <row r="4280">
          <cell r="B4280" t="str">
            <v>Muggsy Bogues</v>
          </cell>
          <cell r="S4280" t="str">
            <v>All Star Playmaker</v>
          </cell>
        </row>
        <row r="4281">
          <cell r="B4281" t="str">
            <v>Fred Roberts</v>
          </cell>
          <cell r="S4281" t="str">
            <v>Playmaker</v>
          </cell>
        </row>
        <row r="4282">
          <cell r="B4282" t="str">
            <v>Myron Brown</v>
          </cell>
          <cell r="S4282" t="str">
            <v>Ignorance</v>
          </cell>
        </row>
        <row r="4283">
          <cell r="B4283" t="str">
            <v>Tracy Moore</v>
          </cell>
          <cell r="S4283" t="str">
            <v>Sharpshooter</v>
          </cell>
        </row>
        <row r="4284">
          <cell r="B4284" t="str">
            <v>Mike Smrek</v>
          </cell>
          <cell r="S4284" t="str">
            <v>Ignorance</v>
          </cell>
        </row>
        <row r="4285">
          <cell r="B4285" t="str">
            <v>Terry Porter</v>
          </cell>
          <cell r="S4285" t="str">
            <v>All Star Playmaker</v>
          </cell>
        </row>
        <row r="4286">
          <cell r="B4286" t="str">
            <v>Randy White</v>
          </cell>
          <cell r="S4286" t="str">
            <v>Rim Protector</v>
          </cell>
        </row>
        <row r="4287">
          <cell r="B4287" t="str">
            <v>Glen Rice</v>
          </cell>
          <cell r="S4287" t="str">
            <v>All Star Sharpshooter</v>
          </cell>
        </row>
        <row r="4288">
          <cell r="B4288" t="str">
            <v>Rex Chapman</v>
          </cell>
          <cell r="S4288" t="str">
            <v>Playmaker</v>
          </cell>
        </row>
        <row r="4289">
          <cell r="B4289" t="str">
            <v>Sam Bowie</v>
          </cell>
          <cell r="S4289" t="str">
            <v>Rim Protector</v>
          </cell>
        </row>
        <row r="4290">
          <cell r="B4290" t="str">
            <v>Brad Lohaus</v>
          </cell>
          <cell r="S4290" t="str">
            <v>Sharpshooter</v>
          </cell>
        </row>
        <row r="4291">
          <cell r="B4291" t="str">
            <v>Keith Jennings</v>
          </cell>
          <cell r="S4291" t="str">
            <v>Sharpshooter</v>
          </cell>
        </row>
        <row r="4292">
          <cell r="B4292" t="str">
            <v>Duane Causwell</v>
          </cell>
          <cell r="S4292" t="str">
            <v>Rim Protector</v>
          </cell>
        </row>
        <row r="4293">
          <cell r="B4293" t="str">
            <v>Steve Henson</v>
          </cell>
          <cell r="S4293" t="str">
            <v>Sharpshooter</v>
          </cell>
        </row>
        <row r="4294">
          <cell r="B4294" t="str">
            <v>Lloyd Daniels</v>
          </cell>
          <cell r="S4294" t="str">
            <v>Sharpshooter</v>
          </cell>
        </row>
        <row r="4295">
          <cell r="B4295" t="str">
            <v>Robert Parish</v>
          </cell>
          <cell r="S4295" t="str">
            <v>Rim Protector</v>
          </cell>
        </row>
        <row r="4296">
          <cell r="B4296" t="str">
            <v>Kevin Lynch</v>
          </cell>
          <cell r="S4296" t="str">
            <v>Ignorance</v>
          </cell>
        </row>
        <row r="4297">
          <cell r="B4297" t="str">
            <v>Scott Skiles</v>
          </cell>
          <cell r="S4297" t="str">
            <v>All Star Playmaker</v>
          </cell>
        </row>
        <row r="4298">
          <cell r="B4298" t="str">
            <v>Derek Strong</v>
          </cell>
          <cell r="S4298" t="str">
            <v>Post Scorer</v>
          </cell>
        </row>
        <row r="4299">
          <cell r="B4299" t="str">
            <v>Rich King</v>
          </cell>
          <cell r="S4299" t="str">
            <v>Ignorance</v>
          </cell>
        </row>
        <row r="4300">
          <cell r="B4300" t="str">
            <v>Vern Fleming</v>
          </cell>
          <cell r="S4300" t="str">
            <v>Playmaker</v>
          </cell>
        </row>
        <row r="4301">
          <cell r="B4301" t="str">
            <v>Grant Long</v>
          </cell>
          <cell r="S4301" t="str">
            <v>All Star Post Scorer</v>
          </cell>
        </row>
        <row r="4302">
          <cell r="B4302" t="str">
            <v>Stacey King</v>
          </cell>
          <cell r="S4302" t="str">
            <v>Post Scorer</v>
          </cell>
        </row>
        <row r="4303">
          <cell r="B4303" t="str">
            <v>Larry Johnson</v>
          </cell>
          <cell r="S4303" t="str">
            <v>All Star Post Scorer</v>
          </cell>
        </row>
        <row r="4304">
          <cell r="B4304" t="str">
            <v>Latrell Sprewell</v>
          </cell>
          <cell r="S4304" t="str">
            <v>All Star Playmaker</v>
          </cell>
        </row>
        <row r="4305">
          <cell r="B4305" t="str">
            <v>Reggie Smith</v>
          </cell>
          <cell r="S4305" t="str">
            <v>Ignorance</v>
          </cell>
        </row>
        <row r="4306">
          <cell r="B4306" t="str">
            <v>Ron Anderson</v>
          </cell>
          <cell r="S4306" t="str">
            <v>Sharpshooter</v>
          </cell>
        </row>
        <row r="4307">
          <cell r="B4307" t="str">
            <v>Andrew Lang</v>
          </cell>
          <cell r="S4307" t="str">
            <v>Rim Protector</v>
          </cell>
        </row>
        <row r="4308">
          <cell r="B4308" t="str">
            <v>Elmore Spencer</v>
          </cell>
          <cell r="S4308" t="str">
            <v>Ignorance</v>
          </cell>
        </row>
        <row r="4309">
          <cell r="B4309" t="str">
            <v>Brian Shaw</v>
          </cell>
          <cell r="S4309" t="str">
            <v>Playmaker</v>
          </cell>
        </row>
        <row r="4310">
          <cell r="B4310" t="str">
            <v>Eddie Lee</v>
          </cell>
          <cell r="S4310" t="str">
            <v>Ignorance</v>
          </cell>
        </row>
        <row r="4311">
          <cell r="B4311" t="str">
            <v>Bimbo Coles</v>
          </cell>
          <cell r="S4311" t="str">
            <v>Playmaker</v>
          </cell>
        </row>
        <row r="4312">
          <cell r="B4312" t="str">
            <v>Paul Pressey</v>
          </cell>
          <cell r="S4312" t="str">
            <v>Post Scorer</v>
          </cell>
        </row>
        <row r="4313">
          <cell r="B4313" t="str">
            <v>Jerome Kersey</v>
          </cell>
          <cell r="S4313" t="str">
            <v>Rim Protector</v>
          </cell>
        </row>
        <row r="4314">
          <cell r="B4314" t="str">
            <v>Tate George</v>
          </cell>
          <cell r="S4314" t="str">
            <v>Ignorance</v>
          </cell>
        </row>
        <row r="4315">
          <cell r="B4315" t="str">
            <v>Bill Cartwright</v>
          </cell>
          <cell r="S4315" t="str">
            <v>Post Scorer</v>
          </cell>
        </row>
        <row r="4316">
          <cell r="B4316" t="str">
            <v>Jayson Williams</v>
          </cell>
          <cell r="S4316" t="str">
            <v>Post Scorer</v>
          </cell>
        </row>
        <row r="4317">
          <cell r="B4317" t="str">
            <v>A.C. Green</v>
          </cell>
          <cell r="S4317" t="str">
            <v>All Star Post Scorer</v>
          </cell>
        </row>
        <row r="4318">
          <cell r="B4318" t="str">
            <v>Byron Houston</v>
          </cell>
          <cell r="S4318" t="str">
            <v>Post Scorer</v>
          </cell>
        </row>
        <row r="4319">
          <cell r="B4319" t="str">
            <v>Kenny Williams</v>
          </cell>
          <cell r="S4319" t="str">
            <v>Post Scorer</v>
          </cell>
        </row>
        <row r="4320">
          <cell r="B4320" t="str">
            <v>Dikembe Mutombo</v>
          </cell>
          <cell r="S4320" t="str">
            <v>All Star Big Man</v>
          </cell>
        </row>
        <row r="4321">
          <cell r="B4321" t="str">
            <v>Lance Blanks</v>
          </cell>
          <cell r="S4321" t="str">
            <v>Ignorance</v>
          </cell>
        </row>
        <row r="4322">
          <cell r="B4322" t="str">
            <v>Rumeal Robinson</v>
          </cell>
          <cell r="S4322" t="str">
            <v>Playmaker</v>
          </cell>
        </row>
        <row r="4323">
          <cell r="B4323" t="str">
            <v>George McCloud</v>
          </cell>
          <cell r="S4323" t="str">
            <v>Sharpshooter</v>
          </cell>
        </row>
        <row r="4324">
          <cell r="B4324" t="str">
            <v>Scott Hastings</v>
          </cell>
          <cell r="S4324" t="str">
            <v>Ignorance</v>
          </cell>
        </row>
        <row r="4325">
          <cell r="B4325" t="str">
            <v>Felton Spencer</v>
          </cell>
          <cell r="S4325" t="str">
            <v>Rim Protector</v>
          </cell>
        </row>
        <row r="4326">
          <cell r="B4326" t="str">
            <v>Kenny Anderson</v>
          </cell>
          <cell r="S4326" t="str">
            <v>All Star Playmaker</v>
          </cell>
        </row>
        <row r="4327">
          <cell r="B4327" t="str">
            <v>Muggsy Bogues</v>
          </cell>
          <cell r="S4327" t="str">
            <v>All Star Playmaker</v>
          </cell>
        </row>
        <row r="4328">
          <cell r="B4328" t="str">
            <v>Bart Kofoed</v>
          </cell>
          <cell r="S4328" t="str">
            <v>Ignorance</v>
          </cell>
        </row>
        <row r="4329">
          <cell r="B4329" t="str">
            <v>Duane Ferrell</v>
          </cell>
          <cell r="S4329" t="str">
            <v>Playmaker</v>
          </cell>
        </row>
        <row r="4330">
          <cell r="B4330" t="str">
            <v>Joe Wolf</v>
          </cell>
          <cell r="S4330" t="str">
            <v>Ignorance</v>
          </cell>
        </row>
        <row r="4331">
          <cell r="B4331" t="str">
            <v>Mark Acres</v>
          </cell>
          <cell r="S4331" t="str">
            <v>Post Scorer</v>
          </cell>
        </row>
        <row r="4332">
          <cell r="B4332" t="str">
            <v>Lorenzo Williams</v>
          </cell>
          <cell r="S4332" t="str">
            <v>Ignorance</v>
          </cell>
        </row>
        <row r="4333">
          <cell r="B4333" t="str">
            <v>Karl Malone*</v>
          </cell>
          <cell r="S4333" t="str">
            <v>Superstar</v>
          </cell>
        </row>
        <row r="4334">
          <cell r="B4334" t="str">
            <v>Ricky Blanton</v>
          </cell>
          <cell r="S4334" t="str">
            <v>Ignorance</v>
          </cell>
        </row>
        <row r="4335">
          <cell r="B4335" t="str">
            <v>Sean Higgins</v>
          </cell>
          <cell r="S4335" t="str">
            <v>Playmaker</v>
          </cell>
        </row>
        <row r="4336">
          <cell r="B4336" t="str">
            <v>Alec Kessler</v>
          </cell>
          <cell r="S4336" t="str">
            <v>Ignorance</v>
          </cell>
        </row>
        <row r="4337">
          <cell r="B4337" t="str">
            <v>Frank Johnson</v>
          </cell>
          <cell r="S4337" t="str">
            <v>Sharpshooter</v>
          </cell>
        </row>
        <row r="4338">
          <cell r="B4338" t="str">
            <v>Jud Buechler</v>
          </cell>
          <cell r="S4338" t="str">
            <v>Sharpshooter</v>
          </cell>
        </row>
        <row r="4339">
          <cell r="B4339" t="str">
            <v>Doug Overton</v>
          </cell>
          <cell r="S4339" t="str">
            <v>Playmaker</v>
          </cell>
        </row>
        <row r="4340">
          <cell r="B4340" t="str">
            <v>Sidney Green</v>
          </cell>
          <cell r="S4340" t="str">
            <v>Ignorance</v>
          </cell>
        </row>
        <row r="4341">
          <cell r="B4341" t="str">
            <v>Dave Johnson</v>
          </cell>
          <cell r="S4341" t="str">
            <v>Ignorance</v>
          </cell>
        </row>
        <row r="4342">
          <cell r="B4342" t="str">
            <v>LaPhonso Ellis</v>
          </cell>
          <cell r="S4342" t="str">
            <v>All Star Big Man</v>
          </cell>
        </row>
        <row r="4343">
          <cell r="B4343" t="str">
            <v>Kenny Gattison</v>
          </cell>
          <cell r="S4343" t="str">
            <v>Rim Protector</v>
          </cell>
        </row>
        <row r="4344">
          <cell r="B4344" t="str">
            <v>Jeff Hornacek</v>
          </cell>
          <cell r="S4344" t="str">
            <v>All Star Playmaker</v>
          </cell>
        </row>
        <row r="4345">
          <cell r="B4345" t="str">
            <v>Randy Brown</v>
          </cell>
          <cell r="S4345" t="str">
            <v>Playmaker</v>
          </cell>
        </row>
        <row r="4346">
          <cell r="B4346" t="str">
            <v>Brad Sellers</v>
          </cell>
          <cell r="S4346" t="str">
            <v>Ignorance</v>
          </cell>
        </row>
        <row r="4347">
          <cell r="B4347" t="str">
            <v>Antoine Carr</v>
          </cell>
          <cell r="S4347" t="str">
            <v>Rim Protector</v>
          </cell>
        </row>
        <row r="4348">
          <cell r="B4348" t="str">
            <v>Danny Ainge</v>
          </cell>
          <cell r="S4348" t="str">
            <v>All Star Sharpshooter</v>
          </cell>
        </row>
        <row r="4349">
          <cell r="B4349" t="str">
            <v>Kevin Duckworth</v>
          </cell>
          <cell r="S4349" t="str">
            <v>Rim Protector</v>
          </cell>
        </row>
        <row r="4350">
          <cell r="B4350" t="str">
            <v>Tony Smith</v>
          </cell>
          <cell r="S4350" t="str">
            <v>Post Scorer</v>
          </cell>
        </row>
        <row r="4351">
          <cell r="B4351" t="str">
            <v>Terry Cummings</v>
          </cell>
          <cell r="S4351" t="str">
            <v>Post Scorer</v>
          </cell>
        </row>
        <row r="4352">
          <cell r="B4352" t="str">
            <v>Anthony Pullard</v>
          </cell>
          <cell r="S4352" t="str">
            <v>Ignorance</v>
          </cell>
        </row>
        <row r="4353">
          <cell r="B4353" t="str">
            <v>Will Perdue</v>
          </cell>
          <cell r="S4353" t="str">
            <v>Post Scorer</v>
          </cell>
        </row>
        <row r="4354">
          <cell r="B4354" t="str">
            <v>Danny Young</v>
          </cell>
          <cell r="S4354" t="str">
            <v>Ignorance</v>
          </cell>
        </row>
        <row r="4355">
          <cell r="B4355" t="str">
            <v>Gerald Glass</v>
          </cell>
          <cell r="S4355" t="str">
            <v>Post Scorer</v>
          </cell>
        </row>
        <row r="4356">
          <cell r="B4356" t="str">
            <v>Danny Manning</v>
          </cell>
          <cell r="S4356" t="str">
            <v>All Star Big Man</v>
          </cell>
        </row>
        <row r="4357">
          <cell r="B4357" t="str">
            <v>Buck Williams</v>
          </cell>
          <cell r="S4357" t="str">
            <v>Rim Protector</v>
          </cell>
        </row>
        <row r="4358">
          <cell r="B4358" t="str">
            <v>Lester Conner</v>
          </cell>
          <cell r="S4358" t="str">
            <v>Sharpshooter</v>
          </cell>
        </row>
        <row r="4359">
          <cell r="B4359" t="str">
            <v>Eddie Johnson</v>
          </cell>
          <cell r="S4359" t="str">
            <v>Playmaker</v>
          </cell>
        </row>
        <row r="4360">
          <cell r="B4360" t="str">
            <v>Walter Palmer</v>
          </cell>
          <cell r="S4360" t="str">
            <v>Ignorance</v>
          </cell>
        </row>
        <row r="4361">
          <cell r="B4361" t="str">
            <v>Greg Anthony</v>
          </cell>
          <cell r="S4361" t="str">
            <v>Playmaker</v>
          </cell>
        </row>
        <row r="4362">
          <cell r="B4362" t="str">
            <v>Chris Corchiani</v>
          </cell>
          <cell r="S4362" t="str">
            <v>Post Scorer</v>
          </cell>
        </row>
        <row r="4363">
          <cell r="B4363" t="str">
            <v>Terry Porter</v>
          </cell>
          <cell r="S4363" t="str">
            <v>All Star Sharpshooter</v>
          </cell>
        </row>
        <row r="4364">
          <cell r="B4364" t="str">
            <v>Michael Cage</v>
          </cell>
          <cell r="S4364" t="str">
            <v>Rim Protector</v>
          </cell>
        </row>
        <row r="4365">
          <cell r="B4365" t="str">
            <v>Kevin Brooks</v>
          </cell>
          <cell r="S4365" t="str">
            <v>Ignorance</v>
          </cell>
        </row>
        <row r="4366">
          <cell r="B4366" t="str">
            <v>Bernard King</v>
          </cell>
          <cell r="S4366" t="str">
            <v>Post Scorer</v>
          </cell>
        </row>
        <row r="4367">
          <cell r="B4367" t="str">
            <v>Chris Gatling</v>
          </cell>
          <cell r="S4367" t="str">
            <v>Rim Protector</v>
          </cell>
        </row>
        <row r="4368">
          <cell r="B4368" t="str">
            <v>David Wood</v>
          </cell>
          <cell r="S4368" t="str">
            <v>Ignorance</v>
          </cell>
        </row>
        <row r="4369">
          <cell r="B4369" t="str">
            <v>Christian Laettner</v>
          </cell>
          <cell r="S4369" t="str">
            <v>All Star Post Scorer</v>
          </cell>
        </row>
        <row r="4370">
          <cell r="B4370" t="str">
            <v>Lionel Simmons</v>
          </cell>
          <cell r="S4370" t="str">
            <v>All Star Post Scorer</v>
          </cell>
        </row>
        <row r="4371">
          <cell r="B4371" t="str">
            <v>Sarunas Marciulionis</v>
          </cell>
          <cell r="S4371" t="str">
            <v>All Star Post Scorer</v>
          </cell>
        </row>
        <row r="4372">
          <cell r="B4372" t="str">
            <v>Melvin Newbern</v>
          </cell>
          <cell r="S4372" t="str">
            <v>Ignorance</v>
          </cell>
        </row>
        <row r="4373">
          <cell r="B4373" t="str">
            <v>Joe Kleine</v>
          </cell>
          <cell r="S4373" t="str">
            <v>Post Scorer</v>
          </cell>
        </row>
        <row r="4374">
          <cell r="B4374" t="str">
            <v>Pat Durham</v>
          </cell>
          <cell r="S4374" t="str">
            <v>Post Scorer</v>
          </cell>
        </row>
        <row r="4375">
          <cell r="B4375" t="str">
            <v>Alex Blackwell</v>
          </cell>
          <cell r="S4375" t="str">
            <v>Ignorance</v>
          </cell>
        </row>
        <row r="4376">
          <cell r="B4376" t="str">
            <v>Stanley Roberts</v>
          </cell>
          <cell r="S4376" t="str">
            <v>Rim Protector</v>
          </cell>
        </row>
        <row r="4377">
          <cell r="B4377" t="str">
            <v>Larry Nance</v>
          </cell>
          <cell r="S4377" t="str">
            <v>All Star Big Man</v>
          </cell>
        </row>
        <row r="4378">
          <cell r="B4378" t="str">
            <v>Larry Stewart</v>
          </cell>
          <cell r="S4378" t="str">
            <v>Playmaker</v>
          </cell>
        </row>
        <row r="4379">
          <cell r="B4379" t="str">
            <v>John Paxson</v>
          </cell>
          <cell r="S4379" t="str">
            <v>Sharpshooter</v>
          </cell>
        </row>
        <row r="4380">
          <cell r="B4380" t="str">
            <v>Tom Gugliotta</v>
          </cell>
          <cell r="S4380" t="str">
            <v>All Star Post Scorer</v>
          </cell>
        </row>
        <row r="4381">
          <cell r="B4381" t="str">
            <v>Tim Legler</v>
          </cell>
          <cell r="S4381" t="str">
            <v>Sharpshooter</v>
          </cell>
        </row>
        <row r="4382">
          <cell r="B4382" t="str">
            <v>Otis Thorpe</v>
          </cell>
          <cell r="S4382" t="str">
            <v>All Star Post Scorer</v>
          </cell>
        </row>
        <row r="4383">
          <cell r="B4383" t="str">
            <v>Mike Brown</v>
          </cell>
          <cell r="S4383" t="str">
            <v>Post Scorer</v>
          </cell>
        </row>
        <row r="4384">
          <cell r="B4384" t="str">
            <v>Johnny Newman</v>
          </cell>
          <cell r="S4384" t="str">
            <v>Playmaker</v>
          </cell>
        </row>
        <row r="4385">
          <cell r="B4385" t="str">
            <v>Mark Macon</v>
          </cell>
          <cell r="S4385" t="str">
            <v>Playmaker</v>
          </cell>
        </row>
        <row r="4386">
          <cell r="B4386" t="str">
            <v>Randy Woods</v>
          </cell>
          <cell r="S4386" t="str">
            <v>Ignorance</v>
          </cell>
        </row>
        <row r="4387">
          <cell r="B4387" t="str">
            <v>Winston Garland</v>
          </cell>
          <cell r="S4387" t="str">
            <v>Post Scorer</v>
          </cell>
        </row>
        <row r="4388">
          <cell r="B4388" t="str">
            <v>Olden Polynice</v>
          </cell>
          <cell r="S4388" t="str">
            <v>Post Scorer</v>
          </cell>
        </row>
        <row r="4389">
          <cell r="B4389" t="str">
            <v>Charles Oakley</v>
          </cell>
          <cell r="S4389" t="str">
            <v>Rim Protector</v>
          </cell>
        </row>
        <row r="4390">
          <cell r="B4390" t="str">
            <v>Scottie Pippen</v>
          </cell>
          <cell r="S4390" t="str">
            <v>All Star Playmaker</v>
          </cell>
        </row>
        <row r="4391">
          <cell r="B4391" t="str">
            <v>Mark Jackson</v>
          </cell>
          <cell r="S4391" t="str">
            <v>All Star Playmaker</v>
          </cell>
        </row>
        <row r="4392">
          <cell r="B4392" t="str">
            <v>Mark West</v>
          </cell>
          <cell r="S4392" t="str">
            <v>Rim Protector</v>
          </cell>
        </row>
        <row r="4393">
          <cell r="B4393" t="str">
            <v>John Crotty</v>
          </cell>
          <cell r="S4393" t="str">
            <v>Ignorance</v>
          </cell>
        </row>
        <row r="4394">
          <cell r="B4394" t="str">
            <v>Howard Wright</v>
          </cell>
          <cell r="S4394" t="str">
            <v>Ignorance</v>
          </cell>
        </row>
        <row r="4395">
          <cell r="B4395" t="str">
            <v>Bison Dele</v>
          </cell>
          <cell r="S4395" t="str">
            <v>Post Scorer</v>
          </cell>
        </row>
        <row r="4396">
          <cell r="B4396" t="str">
            <v>Rafael Addison</v>
          </cell>
          <cell r="S4396" t="str">
            <v>Post Scorer</v>
          </cell>
        </row>
        <row r="4397">
          <cell r="B4397" t="str">
            <v>Rik Smits</v>
          </cell>
          <cell r="S4397" t="str">
            <v>Rim Protector</v>
          </cell>
        </row>
        <row r="4398">
          <cell r="B4398" t="str">
            <v>Danny Ferry</v>
          </cell>
          <cell r="S4398" t="str">
            <v>Post Scorer</v>
          </cell>
        </row>
        <row r="4399">
          <cell r="B4399" t="str">
            <v>Hakeem Olajuwon</v>
          </cell>
          <cell r="S4399" t="str">
            <v>All Star Big Man</v>
          </cell>
        </row>
        <row r="4400">
          <cell r="B4400" t="str">
            <v>Wayman Tisdale</v>
          </cell>
          <cell r="S4400" t="str">
            <v>All Star Post Scorer</v>
          </cell>
        </row>
        <row r="4401">
          <cell r="B4401" t="str">
            <v>Mitch Richmond</v>
          </cell>
          <cell r="S4401" t="str">
            <v>Superstar</v>
          </cell>
        </row>
        <row r="4402">
          <cell r="B4402" t="str">
            <v>Robert Werdann</v>
          </cell>
          <cell r="S4402" t="str">
            <v>Ignorance</v>
          </cell>
        </row>
        <row r="4403">
          <cell r="B4403" t="str">
            <v>Mark Bryant</v>
          </cell>
          <cell r="S4403" t="str">
            <v>Post Scorer</v>
          </cell>
        </row>
        <row r="4404">
          <cell r="B4404" t="str">
            <v>Horace Grant</v>
          </cell>
          <cell r="S4404" t="str">
            <v>All Star Post Scorer</v>
          </cell>
        </row>
        <row r="4405">
          <cell r="B4405" t="str">
            <v>Tyrone Corbin</v>
          </cell>
          <cell r="S4405" t="str">
            <v>All Star Post Scorer</v>
          </cell>
        </row>
        <row r="4406">
          <cell r="B4406" t="str">
            <v>Moses Malone</v>
          </cell>
          <cell r="S4406" t="str">
            <v>Ignorance</v>
          </cell>
        </row>
        <row r="4407">
          <cell r="B4407" t="str">
            <v>Tracy Moore</v>
          </cell>
          <cell r="S4407" t="str">
            <v>Sharpshooter</v>
          </cell>
        </row>
        <row r="4408">
          <cell r="B4408" t="str">
            <v>David Wingate</v>
          </cell>
          <cell r="S4408" t="str">
            <v>Playmaker</v>
          </cell>
        </row>
        <row r="4409">
          <cell r="B4409" t="str">
            <v>Dominique Wilkins</v>
          </cell>
          <cell r="S4409" t="str">
            <v>Superstar</v>
          </cell>
        </row>
        <row r="4410">
          <cell r="B4410" t="str">
            <v>John Williams</v>
          </cell>
          <cell r="S4410" t="str">
            <v>Playmaker</v>
          </cell>
        </row>
        <row r="4411">
          <cell r="B4411" t="str">
            <v>Todd Day</v>
          </cell>
          <cell r="S4411" t="str">
            <v>All Star Post Scorer</v>
          </cell>
        </row>
        <row r="4412">
          <cell r="B4412" t="str">
            <v>Alaa Abdelnaby</v>
          </cell>
          <cell r="S4412" t="str">
            <v>Post Scorer</v>
          </cell>
        </row>
        <row r="4413">
          <cell r="B4413" t="str">
            <v>Shawn Kemp</v>
          </cell>
          <cell r="S4413" t="str">
            <v>All Star Big Man</v>
          </cell>
        </row>
        <row r="4414">
          <cell r="B4414" t="str">
            <v>Ed Nealy</v>
          </cell>
          <cell r="S4414" t="str">
            <v>Ignorance</v>
          </cell>
        </row>
        <row r="4415">
          <cell r="B4415" t="str">
            <v>Mike Iuzzolino</v>
          </cell>
          <cell r="S4415" t="str">
            <v>Playmaker</v>
          </cell>
        </row>
        <row r="4416">
          <cell r="B4416" t="str">
            <v>Todd Lichti</v>
          </cell>
          <cell r="S4416" t="str">
            <v>Post Scorer</v>
          </cell>
        </row>
        <row r="4417">
          <cell r="B4417" t="str">
            <v>Alan Ogg</v>
          </cell>
          <cell r="S4417" t="str">
            <v>Ignorance</v>
          </cell>
        </row>
        <row r="4418">
          <cell r="B4418" t="str">
            <v>Jeff Ruland</v>
          </cell>
          <cell r="S4418" t="str">
            <v>Ignorance</v>
          </cell>
        </row>
        <row r="4419">
          <cell r="B4419" t="str">
            <v>Mookie Blaylock</v>
          </cell>
          <cell r="S4419" t="str">
            <v>All Star Playmaker</v>
          </cell>
        </row>
        <row r="4420">
          <cell r="B4420" t="str">
            <v>Jim Les</v>
          </cell>
          <cell r="S4420" t="str">
            <v>Sharpshooter</v>
          </cell>
        </row>
        <row r="4421">
          <cell r="B4421" t="str">
            <v>Tyrone Hill</v>
          </cell>
          <cell r="S4421" t="str">
            <v>Rim Protector</v>
          </cell>
        </row>
        <row r="4422">
          <cell r="B4422" t="str">
            <v>Anthony Bowie</v>
          </cell>
          <cell r="S4422" t="str">
            <v>Playmaker</v>
          </cell>
        </row>
        <row r="4423">
          <cell r="B4423" t="str">
            <v>Bobby Phills</v>
          </cell>
          <cell r="S4423" t="str">
            <v>Ignorance</v>
          </cell>
        </row>
        <row r="4424">
          <cell r="B4424" t="str">
            <v>Joe Dumars</v>
          </cell>
          <cell r="S4424" t="str">
            <v>Superstar</v>
          </cell>
        </row>
        <row r="4425">
          <cell r="B4425" t="str">
            <v>Doug Christie</v>
          </cell>
          <cell r="S4425" t="str">
            <v>Playmaker</v>
          </cell>
        </row>
        <row r="4426">
          <cell r="B4426" t="str">
            <v>Tim Perry</v>
          </cell>
          <cell r="S4426" t="str">
            <v>Rim Protector</v>
          </cell>
        </row>
        <row r="4427">
          <cell r="B4427" t="str">
            <v>Jon Koncak</v>
          </cell>
          <cell r="S4427" t="str">
            <v>Rim Protector</v>
          </cell>
        </row>
        <row r="4428">
          <cell r="B4428" t="str">
            <v>John Salley</v>
          </cell>
          <cell r="S4428" t="str">
            <v>Rim Protector</v>
          </cell>
        </row>
        <row r="4429">
          <cell r="B4429" t="str">
            <v>Tom Chambers</v>
          </cell>
          <cell r="S4429" t="str">
            <v>Rim Protector</v>
          </cell>
        </row>
        <row r="4430">
          <cell r="B4430" t="str">
            <v>Pooh Richardson</v>
          </cell>
          <cell r="S4430" t="str">
            <v>All Star Playmaker</v>
          </cell>
        </row>
        <row r="4431">
          <cell r="B4431" t="str">
            <v>Charles Barkley</v>
          </cell>
          <cell r="S4431" t="str">
            <v>Superstar</v>
          </cell>
        </row>
        <row r="4432">
          <cell r="B4432" t="str">
            <v>Doug Lee</v>
          </cell>
          <cell r="S4432" t="str">
            <v>Ignorance</v>
          </cell>
        </row>
        <row r="4433">
          <cell r="B4433" t="str">
            <v>Thomas Jordan</v>
          </cell>
          <cell r="S4433" t="str">
            <v>Rim Protector</v>
          </cell>
        </row>
        <row r="4434">
          <cell r="B4434" t="str">
            <v>Kennard Winchester</v>
          </cell>
          <cell r="S4434" t="str">
            <v>Ignorance</v>
          </cell>
        </row>
        <row r="4435">
          <cell r="B4435" t="str">
            <v>Donald Hodge</v>
          </cell>
          <cell r="S4435" t="str">
            <v>Post Scorer</v>
          </cell>
        </row>
        <row r="4436">
          <cell r="B4436" t="str">
            <v>Isaac Austin</v>
          </cell>
          <cell r="S4436" t="str">
            <v>Ignorance</v>
          </cell>
        </row>
        <row r="4437">
          <cell r="B4437" t="str">
            <v>Victor Alexander</v>
          </cell>
          <cell r="S4437" t="str">
            <v>Rim Protector</v>
          </cell>
        </row>
        <row r="4438">
          <cell r="B4438" t="str">
            <v>Avery Johnson</v>
          </cell>
          <cell r="S4438" t="str">
            <v>Playmaker</v>
          </cell>
        </row>
        <row r="4439">
          <cell r="B4439" t="str">
            <v>Larry Krystkowiak</v>
          </cell>
          <cell r="S4439" t="str">
            <v>Post Scorer</v>
          </cell>
        </row>
        <row r="4440">
          <cell r="B4440" t="str">
            <v>Terrell Brandon</v>
          </cell>
          <cell r="S4440" t="str">
            <v>Playmaker</v>
          </cell>
        </row>
        <row r="4441">
          <cell r="B4441" t="str">
            <v>Ken Norman</v>
          </cell>
          <cell r="S4441" t="str">
            <v>All Star Post Scorer</v>
          </cell>
        </row>
        <row r="4442">
          <cell r="B4442" t="str">
            <v>Kenny Smith</v>
          </cell>
          <cell r="S4442" t="str">
            <v>All Star Sharpshooter</v>
          </cell>
        </row>
        <row r="4443">
          <cell r="B4443" t="str">
            <v>Donald Royal</v>
          </cell>
          <cell r="S4443" t="str">
            <v>Playmaker</v>
          </cell>
        </row>
        <row r="4444">
          <cell r="B4444" t="str">
            <v>Jeff Sanders</v>
          </cell>
          <cell r="S4444" t="str">
            <v>Post Scorer</v>
          </cell>
        </row>
        <row r="4445">
          <cell r="B4445" t="str">
            <v>Anthony Bonner</v>
          </cell>
          <cell r="S4445" t="str">
            <v>Playmaker</v>
          </cell>
        </row>
        <row r="4446">
          <cell r="B4446" t="str">
            <v>Carl Herrera</v>
          </cell>
          <cell r="S4446" t="str">
            <v>Rim Protector</v>
          </cell>
        </row>
        <row r="4447">
          <cell r="B4447" t="str">
            <v>Jaren Jackson</v>
          </cell>
          <cell r="S4447" t="str">
            <v>Ignorance</v>
          </cell>
        </row>
        <row r="4448">
          <cell r="B4448" t="str">
            <v>Steve Smith</v>
          </cell>
          <cell r="S4448" t="str">
            <v>All Star Playmaker</v>
          </cell>
        </row>
        <row r="4449">
          <cell r="B4449" t="str">
            <v>Travis Mays</v>
          </cell>
          <cell r="S4449" t="str">
            <v>Sharpshooter</v>
          </cell>
        </row>
        <row r="4450">
          <cell r="B4450" t="str">
            <v>Corey Williams</v>
          </cell>
          <cell r="S4450" t="str">
            <v>Ignorance</v>
          </cell>
        </row>
        <row r="4451">
          <cell r="B4451" t="str">
            <v>Rod Higgins</v>
          </cell>
          <cell r="S4451" t="str">
            <v>Sharpshooter</v>
          </cell>
        </row>
        <row r="4452">
          <cell r="B4452" t="str">
            <v>Vinny Del</v>
          </cell>
          <cell r="S4452" t="str">
            <v>Playmaker</v>
          </cell>
        </row>
        <row r="4453">
          <cell r="B4453" t="str">
            <v>Tony Bennett</v>
          </cell>
          <cell r="S4453" t="str">
            <v>Ignorance</v>
          </cell>
        </row>
        <row r="4454">
          <cell r="B4454" t="str">
            <v>Dell Curry</v>
          </cell>
          <cell r="S4454" t="str">
            <v>All Star Sharpshooter</v>
          </cell>
        </row>
        <row r="4455">
          <cell r="B4455" t="str">
            <v>Jo Jo</v>
          </cell>
          <cell r="S4455" t="str">
            <v>Ignorance</v>
          </cell>
        </row>
        <row r="4456">
          <cell r="B4456" t="str">
            <v>Kevin McHale</v>
          </cell>
          <cell r="S4456" t="str">
            <v>Rim Protector</v>
          </cell>
        </row>
        <row r="4457">
          <cell r="B4457" t="str">
            <v>Sean Rooks</v>
          </cell>
          <cell r="S4457" t="str">
            <v>All Star Post Scorer</v>
          </cell>
        </row>
        <row r="4458">
          <cell r="B4458" t="str">
            <v>LaSalle Thompson</v>
          </cell>
          <cell r="S4458" t="str">
            <v>Post Scorer</v>
          </cell>
        </row>
        <row r="4459">
          <cell r="B4459" t="str">
            <v>Sean Elliott</v>
          </cell>
          <cell r="S4459" t="str">
            <v>All Star Post Scorer</v>
          </cell>
        </row>
        <row r="4460">
          <cell r="B4460" t="str">
            <v>Rodney McCray</v>
          </cell>
          <cell r="S4460" t="str">
            <v>Post Scorer</v>
          </cell>
        </row>
        <row r="4461">
          <cell r="B4461" t="str">
            <v>Greg Grant</v>
          </cell>
          <cell r="S4461" t="str">
            <v>Ignorance</v>
          </cell>
        </row>
        <row r="4462">
          <cell r="B4462" t="str">
            <v>Stephen Howard</v>
          </cell>
          <cell r="S4462" t="str">
            <v>Ignorance</v>
          </cell>
        </row>
        <row r="4463">
          <cell r="B4463" t="str">
            <v>Pervis Ellison</v>
          </cell>
          <cell r="S4463" t="str">
            <v>All Star Big Man</v>
          </cell>
        </row>
        <row r="4464">
          <cell r="B4464" t="str">
            <v>Dave Hoppen</v>
          </cell>
          <cell r="S4464" t="str">
            <v>Ignorance</v>
          </cell>
        </row>
        <row r="4465">
          <cell r="B4465" t="str">
            <v>Brent Price</v>
          </cell>
          <cell r="S4465" t="str">
            <v>Sharpshooter</v>
          </cell>
        </row>
        <row r="4466">
          <cell r="B4466" t="str">
            <v>Bryant Stith</v>
          </cell>
          <cell r="S4466" t="str">
            <v>Playmaker</v>
          </cell>
        </row>
        <row r="4467">
          <cell r="B4467" t="str">
            <v>Stan Kimbrough</v>
          </cell>
          <cell r="S4467" t="str">
            <v>Ignorance</v>
          </cell>
        </row>
        <row r="4468">
          <cell r="B4468" t="str">
            <v>Matt Bullard</v>
          </cell>
          <cell r="S4468" t="str">
            <v>Sharpshooter</v>
          </cell>
        </row>
        <row r="4469">
          <cell r="B4469" t="str">
            <v>Mike Sanders</v>
          </cell>
          <cell r="S4469" t="str">
            <v>Rim Protector</v>
          </cell>
        </row>
        <row r="4470">
          <cell r="B4470" t="str">
            <v>Ricky Pierce</v>
          </cell>
          <cell r="S4470" t="str">
            <v>All Star Post Scorer</v>
          </cell>
        </row>
        <row r="4471">
          <cell r="B4471" t="str">
            <v>Oliver Miller</v>
          </cell>
          <cell r="S4471" t="str">
            <v>Rim Protector</v>
          </cell>
        </row>
        <row r="4472">
          <cell r="B4472" t="str">
            <v>Clarence Weatherspoon</v>
          </cell>
          <cell r="S4472" t="str">
            <v>All Star Post Scorer</v>
          </cell>
        </row>
        <row r="4473">
          <cell r="B4473" t="str">
            <v>Dennis Scott</v>
          </cell>
          <cell r="S4473" t="str">
            <v>All Star Sharpshooter</v>
          </cell>
        </row>
        <row r="4474">
          <cell r="B4474" t="str">
            <v>Gundars Vetra</v>
          </cell>
          <cell r="S4474" t="str">
            <v>Ignorance</v>
          </cell>
        </row>
        <row r="4475">
          <cell r="B4475" t="str">
            <v>Luc Longley</v>
          </cell>
          <cell r="S4475" t="str">
            <v>Rim Protector</v>
          </cell>
        </row>
        <row r="4476">
          <cell r="B4476" t="str">
            <v>Eric Anderson</v>
          </cell>
          <cell r="S4476" t="str">
            <v>Ignorance</v>
          </cell>
        </row>
        <row r="4477">
          <cell r="B4477" t="str">
            <v>Isaiah Morris</v>
          </cell>
          <cell r="S4477" t="str">
            <v>Ignorance</v>
          </cell>
        </row>
        <row r="4478">
          <cell r="B4478" t="str">
            <v>Dennis Rodman</v>
          </cell>
          <cell r="S4478" t="str">
            <v>Rim Protector</v>
          </cell>
        </row>
        <row r="4479">
          <cell r="B4479" t="str">
            <v>Billy Owens</v>
          </cell>
          <cell r="S4479" t="str">
            <v>All Star Post Scorer</v>
          </cell>
        </row>
        <row r="4480">
          <cell r="B4480" t="str">
            <v>John Bagley</v>
          </cell>
          <cell r="S4480" t="str">
            <v>Ignorance</v>
          </cell>
        </row>
        <row r="4481">
          <cell r="B4481" t="str">
            <v>Jon Barry</v>
          </cell>
          <cell r="S4481" t="str">
            <v>Sharpshooter</v>
          </cell>
        </row>
        <row r="4482">
          <cell r="B4482" t="str">
            <v>Willie Anderson</v>
          </cell>
          <cell r="S4482" t="str">
            <v>Post Scorer</v>
          </cell>
        </row>
        <row r="4483">
          <cell r="B4483" t="str">
            <v>Anthony Peeler</v>
          </cell>
          <cell r="S4483" t="str">
            <v>Playmaker</v>
          </cell>
        </row>
        <row r="4484">
          <cell r="B4484" t="str">
            <v>Kenny Payne</v>
          </cell>
          <cell r="S4484" t="str">
            <v>Ignorance</v>
          </cell>
        </row>
        <row r="4485">
          <cell r="B4485" t="str">
            <v>David Benoit</v>
          </cell>
          <cell r="S4485" t="str">
            <v>Post Scorer</v>
          </cell>
        </row>
        <row r="4486">
          <cell r="B4486" t="str">
            <v>Derek Harper</v>
          </cell>
          <cell r="S4486" t="str">
            <v>All Star Playmaker</v>
          </cell>
        </row>
        <row r="4487">
          <cell r="B4487" t="str">
            <v>Derrick McKey</v>
          </cell>
          <cell r="S4487" t="str">
            <v>All Star Post Scorer</v>
          </cell>
        </row>
        <row r="4488">
          <cell r="B4488" t="str">
            <v>Lamont Strothers</v>
          </cell>
          <cell r="S4488" t="str">
            <v>Sharpshooter</v>
          </cell>
        </row>
        <row r="4489">
          <cell r="B4489" t="str">
            <v>Chuck Person</v>
          </cell>
          <cell r="S4489" t="str">
            <v>All Star Sharpshooter</v>
          </cell>
        </row>
        <row r="4490">
          <cell r="B4490" t="str">
            <v>Doug West</v>
          </cell>
          <cell r="S4490" t="str">
            <v>All Star Post Scorer</v>
          </cell>
        </row>
        <row r="4491">
          <cell r="B4491" t="str">
            <v>Frank Brickowski</v>
          </cell>
          <cell r="S4491" t="str">
            <v>All Star Post Scorer</v>
          </cell>
        </row>
        <row r="4492">
          <cell r="B4492" t="str">
            <v>Tom Tolbert</v>
          </cell>
          <cell r="S4492" t="str">
            <v>Rim Protector</v>
          </cell>
        </row>
        <row r="4493">
          <cell r="B4493" t="str">
            <v>Gerald Wilkins</v>
          </cell>
          <cell r="S4493" t="str">
            <v>Playmaker</v>
          </cell>
        </row>
        <row r="4494">
          <cell r="B4494" t="str">
            <v>Ed Pinckney</v>
          </cell>
          <cell r="S4494" t="str">
            <v>Rim Protector</v>
          </cell>
        </row>
        <row r="4495">
          <cell r="B4495" t="str">
            <v>Kendall Gill</v>
          </cell>
          <cell r="S4495" t="str">
            <v>All Star Post Scorer</v>
          </cell>
        </row>
        <row r="4496">
          <cell r="B4496" t="str">
            <v>Charles Jones</v>
          </cell>
          <cell r="S4496" t="str">
            <v>Post Scorer</v>
          </cell>
        </row>
        <row r="4497">
          <cell r="B4497" t="str">
            <v>Michael Adams</v>
          </cell>
          <cell r="S4497" t="str">
            <v>All Star Playmaker</v>
          </cell>
        </row>
        <row r="4498">
          <cell r="B4498" t="str">
            <v>Duane Cooper</v>
          </cell>
          <cell r="S4498" t="str">
            <v>Ignorance</v>
          </cell>
        </row>
        <row r="4499">
          <cell r="B4499" t="str">
            <v>Marty Conlon</v>
          </cell>
          <cell r="S4499" t="str">
            <v>Ignorance</v>
          </cell>
        </row>
        <row r="4500">
          <cell r="B4500" t="str">
            <v>Pete Chilcutt</v>
          </cell>
          <cell r="S4500" t="str">
            <v>Post Scorer</v>
          </cell>
        </row>
        <row r="4501">
          <cell r="B4501" t="str">
            <v>Anthony Avent</v>
          </cell>
          <cell r="S4501" t="str">
            <v>Rim Protector</v>
          </cell>
        </row>
        <row r="4502">
          <cell r="B4502" t="str">
            <v>Trent Tucker</v>
          </cell>
          <cell r="S4502" t="str">
            <v>Ignorance</v>
          </cell>
        </row>
        <row r="4503">
          <cell r="B4503" t="str">
            <v>Steve Scheffler</v>
          </cell>
          <cell r="S4503" t="str">
            <v>Ignorance</v>
          </cell>
        </row>
        <row r="4504">
          <cell r="B4504" t="str">
            <v>Craig Ehlo</v>
          </cell>
          <cell r="S4504" t="str">
            <v>All Star Sharpshooter</v>
          </cell>
        </row>
        <row r="4505">
          <cell r="B4505" t="str">
            <v>Elden Campbell</v>
          </cell>
          <cell r="S4505" t="str">
            <v>Rim Protector</v>
          </cell>
        </row>
        <row r="4506">
          <cell r="B4506" t="str">
            <v>Mario Elie</v>
          </cell>
          <cell r="S4506" t="str">
            <v>Playmaker</v>
          </cell>
        </row>
        <row r="4507">
          <cell r="B4507" t="str">
            <v>Sam Mack</v>
          </cell>
          <cell r="S4507" t="str">
            <v>Ignorance</v>
          </cell>
        </row>
        <row r="4508">
          <cell r="B4508" t="str">
            <v>Sean Green</v>
          </cell>
          <cell r="S4508" t="str">
            <v>Ignorance</v>
          </cell>
        </row>
        <row r="4509">
          <cell r="B4509" t="str">
            <v>Kevin Gamble</v>
          </cell>
          <cell r="S4509" t="str">
            <v>Playmaker</v>
          </cell>
        </row>
        <row r="4510">
          <cell r="B4510" t="str">
            <v>Dexter Cambridge</v>
          </cell>
          <cell r="S4510" t="str">
            <v>Post Scorer</v>
          </cell>
        </row>
        <row r="4511">
          <cell r="B4511" t="str">
            <v>Mark Price</v>
          </cell>
          <cell r="S4511" t="str">
            <v>All Star Playmaker</v>
          </cell>
        </row>
        <row r="4512">
          <cell r="B4512" t="str">
            <v>Robert Horry</v>
          </cell>
          <cell r="S4512" t="str">
            <v>Rim Protector</v>
          </cell>
        </row>
        <row r="4513">
          <cell r="B4513" t="str">
            <v>Fred Roberts</v>
          </cell>
          <cell r="S4513" t="str">
            <v>Post Scorer</v>
          </cell>
        </row>
        <row r="4514">
          <cell r="B4514" t="str">
            <v>Mahmoud Abdul-Rauf</v>
          </cell>
          <cell r="S4514" t="str">
            <v>All Star Playmaker</v>
          </cell>
        </row>
        <row r="4515">
          <cell r="B4515" t="str">
            <v>Micheal Williams</v>
          </cell>
          <cell r="S4515" t="str">
            <v>All Star Playmaker</v>
          </cell>
        </row>
        <row r="4516">
          <cell r="B4516" t="str">
            <v>Scott Williams</v>
          </cell>
          <cell r="S4516" t="str">
            <v>Rim Protector</v>
          </cell>
        </row>
        <row r="4517">
          <cell r="B4517" t="str">
            <v>Doug Smith</v>
          </cell>
          <cell r="S4517" t="str">
            <v>Rim Protector</v>
          </cell>
        </row>
        <row r="4518">
          <cell r="B4518" t="str">
            <v>Terry Davis</v>
          </cell>
          <cell r="S4518" t="str">
            <v>All Star Post Scorer</v>
          </cell>
        </row>
        <row r="4519">
          <cell r="B4519" t="str">
            <v>Dana Barros</v>
          </cell>
          <cell r="S4519" t="str">
            <v>Sharpshooter</v>
          </cell>
        </row>
        <row r="4520">
          <cell r="B4520" t="str">
            <v>Walt Williams</v>
          </cell>
          <cell r="S4520" t="str">
            <v>All Star Post Scorer</v>
          </cell>
        </row>
        <row r="4521">
          <cell r="B4521" t="str">
            <v>Jay Humphries</v>
          </cell>
          <cell r="S4521" t="str">
            <v>Playmaker</v>
          </cell>
        </row>
        <row r="4522">
          <cell r="B4522" t="str">
            <v>Terry Teagle</v>
          </cell>
          <cell r="S4522" t="str">
            <v>Ignorance</v>
          </cell>
        </row>
        <row r="4523">
          <cell r="B4523" t="str">
            <v>Delaney Rudd</v>
          </cell>
          <cell r="S4523" t="str">
            <v>Ignorance</v>
          </cell>
        </row>
        <row r="4524">
          <cell r="B4524" t="str">
            <v>Charles Smith</v>
          </cell>
          <cell r="S4524" t="str">
            <v>Rim Protector</v>
          </cell>
        </row>
        <row r="4525">
          <cell r="B4525" t="str">
            <v>Harold Miner</v>
          </cell>
          <cell r="S4525" t="str">
            <v>Playmaker</v>
          </cell>
        </row>
        <row r="4526">
          <cell r="B4526" t="str">
            <v>Loy Vaught</v>
          </cell>
          <cell r="S4526" t="str">
            <v>Rim Protector</v>
          </cell>
        </row>
        <row r="4527">
          <cell r="B4527" t="str">
            <v>B.J. Armstrong</v>
          </cell>
          <cell r="S4527" t="str">
            <v>Playmaker</v>
          </cell>
        </row>
        <row r="4528">
          <cell r="B4528" t="str">
            <v>Ron Harper</v>
          </cell>
          <cell r="S4528" t="str">
            <v>All Star Playmaker</v>
          </cell>
        </row>
        <row r="4529">
          <cell r="B4529" t="str">
            <v>Marcus Webb</v>
          </cell>
          <cell r="S4529" t="str">
            <v>Ignorance</v>
          </cell>
        </row>
        <row r="4530">
          <cell r="B4530" t="str">
            <v>Nick Anderson</v>
          </cell>
          <cell r="S4530" t="str">
            <v>Superstar</v>
          </cell>
        </row>
        <row r="4531">
          <cell r="B4531" t="str">
            <v>Adam Keefe</v>
          </cell>
          <cell r="S4531" t="str">
            <v>Post Scorer</v>
          </cell>
        </row>
        <row r="4532">
          <cell r="B4532" t="str">
            <v>Sam Mitchell</v>
          </cell>
          <cell r="S4532" t="str">
            <v>Post Scorer</v>
          </cell>
        </row>
        <row r="4533">
          <cell r="B4533" t="str">
            <v>Eric Murdock</v>
          </cell>
          <cell r="S4533" t="str">
            <v>All Star Playmaker</v>
          </cell>
        </row>
        <row r="4534">
          <cell r="B4534" t="str">
            <v>Reggie Williams</v>
          </cell>
          <cell r="S4534" t="str">
            <v>All Star Post Scorer</v>
          </cell>
        </row>
        <row r="4535">
          <cell r="B4535" t="str">
            <v>Stacey Augmon</v>
          </cell>
          <cell r="S4535" t="str">
            <v>All Star Post Scorer</v>
          </cell>
        </row>
        <row r="4536">
          <cell r="B4536" t="str">
            <v>Tracy Murray</v>
          </cell>
          <cell r="S4536" t="str">
            <v>Ignorance</v>
          </cell>
        </row>
        <row r="4537">
          <cell r="B4537" t="str">
            <v>Marcus Liberty</v>
          </cell>
          <cell r="S4537" t="str">
            <v>Post Scorer</v>
          </cell>
        </row>
        <row r="4538">
          <cell r="B4538" t="str">
            <v>David Robinson</v>
          </cell>
          <cell r="S4538" t="str">
            <v>All Star Big Man</v>
          </cell>
        </row>
        <row r="4539">
          <cell r="B4539" t="str">
            <v>Vincent Askew</v>
          </cell>
          <cell r="S4539" t="str">
            <v>Post Scorer</v>
          </cell>
        </row>
        <row r="4540">
          <cell r="B4540" t="str">
            <v>Orlando Woolridge</v>
          </cell>
          <cell r="S4540" t="str">
            <v>Playmaker</v>
          </cell>
        </row>
        <row r="4541">
          <cell r="B4541" t="str">
            <v>Alvin Robertson</v>
          </cell>
          <cell r="S4541" t="str">
            <v>Playmaker</v>
          </cell>
        </row>
        <row r="4542">
          <cell r="B4542" t="str">
            <v>Gary Payton</v>
          </cell>
          <cell r="S4542" t="str">
            <v>All Star Playmaker</v>
          </cell>
        </row>
        <row r="4543">
          <cell r="B4543" t="str">
            <v>Chris Smith</v>
          </cell>
          <cell r="S4543" t="str">
            <v>Sharpshooter</v>
          </cell>
        </row>
        <row r="4544">
          <cell r="B4544" t="str">
            <v>Tim Hardaway</v>
          </cell>
          <cell r="S4544" t="str">
            <v>All Star Playmaker</v>
          </cell>
        </row>
        <row r="4545">
          <cell r="B4545" t="str">
            <v>Xavier McDaniel</v>
          </cell>
          <cell r="S4545" t="str">
            <v>All Star Post Scorer</v>
          </cell>
        </row>
        <row r="4546">
          <cell r="B4546" t="str">
            <v>Marlon Maxey</v>
          </cell>
          <cell r="S4546" t="str">
            <v>Post Scorer</v>
          </cell>
        </row>
        <row r="4547">
          <cell r="B4547" t="str">
            <v>Matt Othick</v>
          </cell>
          <cell r="S4547" t="str">
            <v>Ignorance</v>
          </cell>
        </row>
        <row r="4548">
          <cell r="B4548" t="str">
            <v>Danny Schayes</v>
          </cell>
          <cell r="S4548" t="str">
            <v>Post Scorer</v>
          </cell>
        </row>
        <row r="4549">
          <cell r="B4549" t="str">
            <v>Bill Laimbeer</v>
          </cell>
          <cell r="S4549" t="str">
            <v>Rim Protector</v>
          </cell>
        </row>
        <row r="4550">
          <cell r="B4550" t="str">
            <v>Maurice Cheeks</v>
          </cell>
          <cell r="S4550" t="str">
            <v>Sharpshooter</v>
          </cell>
        </row>
        <row r="4551">
          <cell r="B4551" t="str">
            <v>Nate McMillan</v>
          </cell>
          <cell r="S4551" t="str">
            <v>All Star Playmaker</v>
          </cell>
        </row>
        <row r="4552">
          <cell r="B4552" t="str">
            <v>Derrick Coleman</v>
          </cell>
          <cell r="S4552" t="str">
            <v>All Star Big Man</v>
          </cell>
        </row>
        <row r="4553">
          <cell r="B4553" t="str">
            <v>James Donaldson</v>
          </cell>
          <cell r="S4553" t="str">
            <v>Post Scorer</v>
          </cell>
        </row>
        <row r="4554">
          <cell r="B4554" t="str">
            <v>Walter Bond</v>
          </cell>
          <cell r="S4554" t="str">
            <v>Playmaker</v>
          </cell>
        </row>
        <row r="4555">
          <cell r="B4555" t="str">
            <v>Byron Irvin</v>
          </cell>
          <cell r="S4555" t="str">
            <v>Ignorance</v>
          </cell>
        </row>
        <row r="4556">
          <cell r="B4556" t="str">
            <v>Hersey Hawkins</v>
          </cell>
          <cell r="S4556" t="str">
            <v>Superstar</v>
          </cell>
        </row>
        <row r="4557">
          <cell r="B4557" t="str">
            <v>Kenny Battle</v>
          </cell>
          <cell r="S4557" t="str">
            <v>Ignorance</v>
          </cell>
        </row>
        <row r="4558">
          <cell r="B4558" t="str">
            <v>William Bedford</v>
          </cell>
          <cell r="S4558" t="str">
            <v>Ignorance</v>
          </cell>
        </row>
        <row r="4559">
          <cell r="B4559" t="str">
            <v>Dan Majerle</v>
          </cell>
          <cell r="S4559" t="str">
            <v>All Star Sharpshooter</v>
          </cell>
        </row>
        <row r="4560">
          <cell r="B4560" t="str">
            <v>Chris Mullin</v>
          </cell>
          <cell r="S4560" t="str">
            <v>Superstar</v>
          </cell>
        </row>
        <row r="4561">
          <cell r="B4561" t="str">
            <v>Tom Hammonds</v>
          </cell>
          <cell r="S4561" t="str">
            <v>Post Scorer</v>
          </cell>
        </row>
        <row r="4562">
          <cell r="B4562" t="str">
            <v>Clifford Robinson</v>
          </cell>
          <cell r="S4562" t="str">
            <v>All Star Big Man</v>
          </cell>
        </row>
        <row r="4563">
          <cell r="B4563" t="str">
            <v>Malik Sealy</v>
          </cell>
          <cell r="S4563" t="str">
            <v>Post Scorer</v>
          </cell>
        </row>
        <row r="4564">
          <cell r="B4564" t="str">
            <v>Isiah Thomas</v>
          </cell>
          <cell r="S4564" t="str">
            <v>All Star Playmaker</v>
          </cell>
        </row>
        <row r="4565">
          <cell r="B4565" t="str">
            <v>Chris Dudley</v>
          </cell>
          <cell r="S4565" t="str">
            <v>Rim Protector</v>
          </cell>
        </row>
        <row r="4566">
          <cell r="B4566" t="str">
            <v>Mark Eaton</v>
          </cell>
          <cell r="S4566" t="str">
            <v>Post Scorer</v>
          </cell>
        </row>
        <row r="4567">
          <cell r="B4567" t="str">
            <v>Willie Burton</v>
          </cell>
          <cell r="S4567" t="str">
            <v>Post Scorer</v>
          </cell>
        </row>
        <row r="4568">
          <cell r="B4568" t="str">
            <v>Keith Askins</v>
          </cell>
          <cell r="S4568" t="str">
            <v>Post Scorer</v>
          </cell>
        </row>
        <row r="4569">
          <cell r="B4569" t="str">
            <v>Robert Pack</v>
          </cell>
          <cell r="S4569" t="str">
            <v>Playmaker</v>
          </cell>
        </row>
        <row r="4570">
          <cell r="B4570" t="str">
            <v>Chris Morris</v>
          </cell>
          <cell r="S4570" t="str">
            <v>All Star Post Scorer</v>
          </cell>
        </row>
        <row r="4571">
          <cell r="B4571" t="str">
            <v>Andre Spencer</v>
          </cell>
          <cell r="S4571" t="str">
            <v>Rim Protector</v>
          </cell>
        </row>
        <row r="4572">
          <cell r="B4572" t="str">
            <v>Sherman Douglas</v>
          </cell>
          <cell r="S4572" t="str">
            <v>Playmaker</v>
          </cell>
        </row>
        <row r="4573">
          <cell r="B4573" t="str">
            <v>Reggie Miller</v>
          </cell>
          <cell r="S4573" t="str">
            <v>Superstar</v>
          </cell>
        </row>
        <row r="4574">
          <cell r="B4574" t="str">
            <v>Lee Mayberry</v>
          </cell>
          <cell r="S4574" t="str">
            <v>Sharpshooter</v>
          </cell>
        </row>
        <row r="4575">
          <cell r="B4575" t="str">
            <v>Henry James</v>
          </cell>
          <cell r="S4575" t="str">
            <v>Ignorance</v>
          </cell>
        </row>
        <row r="4576">
          <cell r="B4576" t="str">
            <v>Richard Dumas</v>
          </cell>
          <cell r="S4576" t="str">
            <v>All Star Post Scorer</v>
          </cell>
        </row>
        <row r="4577">
          <cell r="B4577" t="str">
            <v>Bo Kimble</v>
          </cell>
          <cell r="S4577" t="str">
            <v>Ignorance</v>
          </cell>
        </row>
        <row r="4578">
          <cell r="B4578" t="str">
            <v>Litterial Green</v>
          </cell>
          <cell r="S4578" t="str">
            <v>Ignorance</v>
          </cell>
        </row>
        <row r="4579">
          <cell r="B4579" t="str">
            <v>Dwayne Schintzius</v>
          </cell>
          <cell r="S4579" t="str">
            <v>Ignorance</v>
          </cell>
        </row>
        <row r="4580">
          <cell r="B4580" t="str">
            <v>Sedale Threatt</v>
          </cell>
          <cell r="S4580" t="str">
            <v>All Star Playmaker</v>
          </cell>
        </row>
        <row r="4581">
          <cell r="B4581" t="str">
            <v>Anthony Mason</v>
          </cell>
          <cell r="S4581" t="str">
            <v>All Star Post Scorer</v>
          </cell>
        </row>
        <row r="4582">
          <cell r="B4582" t="str">
            <v>Tree Rollins</v>
          </cell>
          <cell r="S4582" t="str">
            <v>Ignorance</v>
          </cell>
        </row>
        <row r="4583">
          <cell r="B4583" t="str">
            <v>Drazen Petrovic</v>
          </cell>
          <cell r="S4583" t="str">
            <v>Superstar</v>
          </cell>
        </row>
        <row r="4584">
          <cell r="B4584" t="str">
            <v>Mark Aguirre</v>
          </cell>
          <cell r="S4584" t="str">
            <v>Sharpshooter</v>
          </cell>
        </row>
        <row r="4585">
          <cell r="B4585" t="str">
            <v>Byron Scott</v>
          </cell>
          <cell r="S4585" t="str">
            <v>Playmaker</v>
          </cell>
        </row>
        <row r="4586">
          <cell r="B4586" t="str">
            <v>Vernon Maxwell</v>
          </cell>
          <cell r="S4586" t="str">
            <v>All Star Sharpshooter</v>
          </cell>
        </row>
        <row r="4587">
          <cell r="B4587" t="str">
            <v>Barry Stevens</v>
          </cell>
          <cell r="S4587" t="str">
            <v>Ignorance</v>
          </cell>
        </row>
        <row r="4588">
          <cell r="B4588" t="str">
            <v>Jay Guidinger</v>
          </cell>
          <cell r="S4588" t="str">
            <v>Ignorance</v>
          </cell>
        </row>
        <row r="4589">
          <cell r="B4589" t="str">
            <v>Chucky Brown</v>
          </cell>
          <cell r="S4589" t="str">
            <v>Post Scorer</v>
          </cell>
        </row>
        <row r="4590">
          <cell r="B4590" t="str">
            <v>Alex Stivrins</v>
          </cell>
          <cell r="S4590" t="str">
            <v>Ignorance</v>
          </cell>
        </row>
        <row r="4591">
          <cell r="B4591" t="str">
            <v>Terry Mills</v>
          </cell>
          <cell r="S4591" t="str">
            <v>All Star Post Scorer</v>
          </cell>
        </row>
        <row r="4592">
          <cell r="B4592" t="str">
            <v>Rolando Blackman</v>
          </cell>
          <cell r="S4592" t="str">
            <v>Playmaker</v>
          </cell>
        </row>
        <row r="4593">
          <cell r="B4593" t="str">
            <v>Rod Strickland</v>
          </cell>
          <cell r="S4593" t="str">
            <v>All Star Playmaker</v>
          </cell>
        </row>
        <row r="4594">
          <cell r="B4594" t="str">
            <v>John Starks</v>
          </cell>
          <cell r="S4594" t="str">
            <v>All Star Sharpshooter</v>
          </cell>
        </row>
        <row r="4595">
          <cell r="B4595" t="str">
            <v>J.R. Reid</v>
          </cell>
          <cell r="S4595" t="str">
            <v>Rim Protector</v>
          </cell>
        </row>
        <row r="4596">
          <cell r="B4596" t="str">
            <v>Tony Campbell</v>
          </cell>
          <cell r="S4596" t="str">
            <v>Post Scorer</v>
          </cell>
        </row>
        <row r="4597">
          <cell r="B4597" t="str">
            <v>Kevin Edwards</v>
          </cell>
          <cell r="S4597" t="str">
            <v>Playmaker</v>
          </cell>
        </row>
        <row r="4598">
          <cell r="B4598" t="str">
            <v>Alton Lister</v>
          </cell>
          <cell r="S4598" t="str">
            <v>Post Scorer</v>
          </cell>
        </row>
        <row r="4599">
          <cell r="B4599" t="str">
            <v>Michael Jordan</v>
          </cell>
          <cell r="S4599" t="str">
            <v>Superstar</v>
          </cell>
        </row>
        <row r="4600">
          <cell r="B4600" t="str">
            <v>Doc Rivers</v>
          </cell>
          <cell r="S4600" t="str">
            <v>Playmaker</v>
          </cell>
        </row>
        <row r="4601">
          <cell r="B4601" t="str">
            <v>Jeff Turner</v>
          </cell>
          <cell r="S4601" t="str">
            <v>Post Scorer</v>
          </cell>
        </row>
        <row r="4602">
          <cell r="B4602" t="str">
            <v>Gary Grant</v>
          </cell>
          <cell r="S4602" t="str">
            <v>Playmaker</v>
          </cell>
        </row>
        <row r="4603">
          <cell r="B4603" t="str">
            <v>Randy Breuer</v>
          </cell>
          <cell r="S4603" t="str">
            <v>Ignorance</v>
          </cell>
        </row>
        <row r="4604">
          <cell r="B4604" t="str">
            <v>Reggie Lewis</v>
          </cell>
          <cell r="S4604" t="str">
            <v>All Star Post Scorer</v>
          </cell>
        </row>
        <row r="4605">
          <cell r="B4605" t="str">
            <v>Hubert Davis</v>
          </cell>
          <cell r="S4605" t="str">
            <v>Post Scorer</v>
          </cell>
        </row>
        <row r="4606">
          <cell r="B4606" t="str">
            <v>Rick Mahorn</v>
          </cell>
          <cell r="S4606" t="str">
            <v>Post Scorer</v>
          </cell>
        </row>
        <row r="4607">
          <cell r="B4607" t="str">
            <v>Jim Jackson</v>
          </cell>
          <cell r="S4607" t="str">
            <v>All Star Playmaker</v>
          </cell>
        </row>
        <row r="4608">
          <cell r="B4608" t="str">
            <v>Larry Robinson</v>
          </cell>
          <cell r="S4608" t="str">
            <v>Ignorance</v>
          </cell>
        </row>
        <row r="4609">
          <cell r="B4609" t="str">
            <v>Patrick Ewing</v>
          </cell>
          <cell r="S4609" t="str">
            <v>All Star Big Man</v>
          </cell>
        </row>
        <row r="4610">
          <cell r="B4610" t="str">
            <v>Herb Williams</v>
          </cell>
          <cell r="S4610" t="str">
            <v>Ignorance</v>
          </cell>
        </row>
        <row r="4611">
          <cell r="B4611" t="str">
            <v>Shaquille O'Neal</v>
          </cell>
          <cell r="S4611" t="str">
            <v>All Star Big Man</v>
          </cell>
        </row>
        <row r="4612">
          <cell r="B4612" t="str">
            <v>Sleepy Floyd</v>
          </cell>
          <cell r="S4612" t="str">
            <v>Sharpshooter</v>
          </cell>
        </row>
        <row r="4613">
          <cell r="B4613" t="str">
            <v>LaBradford Smith</v>
          </cell>
          <cell r="S4613" t="str">
            <v>Playmaker</v>
          </cell>
        </row>
        <row r="4614">
          <cell r="B4614" t="str">
            <v>Terry Catledge</v>
          </cell>
          <cell r="S4614" t="str">
            <v>Post Scorer</v>
          </cell>
        </row>
        <row r="4615">
          <cell r="B4615" t="str">
            <v>Tim Kempton</v>
          </cell>
          <cell r="S4615" t="str">
            <v>Ignorance</v>
          </cell>
        </row>
        <row r="4616">
          <cell r="B4616" t="str">
            <v>Scott Brooks</v>
          </cell>
          <cell r="S4616" t="str">
            <v>Sharpshooter</v>
          </cell>
        </row>
        <row r="4617">
          <cell r="B4617" t="str">
            <v>Rony Seikaly</v>
          </cell>
          <cell r="S4617" t="str">
            <v>All Star Big Man</v>
          </cell>
        </row>
        <row r="4618">
          <cell r="B4618" t="str">
            <v>John Battle</v>
          </cell>
          <cell r="S4618" t="str">
            <v>Ignorance</v>
          </cell>
        </row>
        <row r="4619">
          <cell r="B4619" t="str">
            <v>Thurl Bailey</v>
          </cell>
          <cell r="S4619" t="str">
            <v>Post Scorer</v>
          </cell>
        </row>
        <row r="4620">
          <cell r="B4620" t="str">
            <v>Gerald Paddio</v>
          </cell>
          <cell r="S4620" t="str">
            <v>Ignorance</v>
          </cell>
        </row>
        <row r="4621">
          <cell r="B4621" t="str">
            <v>Kevin Willis</v>
          </cell>
          <cell r="S4621" t="str">
            <v>All Star Post Scorer</v>
          </cell>
        </row>
        <row r="4622">
          <cell r="B4622" t="str">
            <v>Gary Plummer</v>
          </cell>
          <cell r="S4622" t="str">
            <v>Post Scorer</v>
          </cell>
        </row>
        <row r="4623">
          <cell r="B4623" t="str">
            <v>Greg Foster</v>
          </cell>
          <cell r="S4623" t="str">
            <v>Ignorance</v>
          </cell>
        </row>
        <row r="4624">
          <cell r="B4624" t="str">
            <v>Sam Perkins</v>
          </cell>
          <cell r="S4624" t="str">
            <v>All Star Post Scorer</v>
          </cell>
        </row>
        <row r="4625">
          <cell r="B4625" t="str">
            <v>Detlef Schrempf</v>
          </cell>
          <cell r="S4625" t="str">
            <v>Superstar</v>
          </cell>
        </row>
        <row r="4626">
          <cell r="B4626" t="str">
            <v>Morlon Wiley</v>
          </cell>
          <cell r="S4626" t="str">
            <v>Sharpshooter</v>
          </cell>
        </row>
        <row r="4627">
          <cell r="B4627" t="str">
            <v>John Stockton*</v>
          </cell>
          <cell r="S4627" t="str">
            <v>All Star Playmaker</v>
          </cell>
        </row>
        <row r="4628">
          <cell r="B4628" t="str">
            <v>Brad Daugherty</v>
          </cell>
          <cell r="S4628" t="str">
            <v>All Star Post Scorer</v>
          </cell>
        </row>
        <row r="4629">
          <cell r="B4629" t="str">
            <v>Johnny Dawkins</v>
          </cell>
          <cell r="S4629" t="str">
            <v>Playmaker</v>
          </cell>
        </row>
        <row r="4630">
          <cell r="B4630" t="str">
            <v>Steve Kerr</v>
          </cell>
          <cell r="S4630" t="str">
            <v>Ignorance</v>
          </cell>
        </row>
        <row r="4631">
          <cell r="B4631" t="str">
            <v>Dale Ellis</v>
          </cell>
          <cell r="S4631" t="str">
            <v>All Star Sharpshooter</v>
          </cell>
        </row>
        <row r="4632">
          <cell r="B4632" t="str">
            <v>Alonzo Mourning</v>
          </cell>
          <cell r="S4632" t="str">
            <v>All Star Big Man</v>
          </cell>
        </row>
        <row r="4633">
          <cell r="B4633" t="str">
            <v>Manute Bol</v>
          </cell>
          <cell r="S4633" t="str">
            <v>Post Scorer</v>
          </cell>
        </row>
        <row r="4634">
          <cell r="B4634" t="str">
            <v>Kiki Vandeweghe</v>
          </cell>
          <cell r="S4634" t="str">
            <v>Ignorance</v>
          </cell>
        </row>
        <row r="4635">
          <cell r="B4635" t="str">
            <v>Spud Webb</v>
          </cell>
          <cell r="S4635" t="str">
            <v>All Star Playmaker</v>
          </cell>
        </row>
        <row r="4636">
          <cell r="B4636" t="str">
            <v>Jerome Lane</v>
          </cell>
          <cell r="S4636" t="str">
            <v>Ignorance</v>
          </cell>
        </row>
        <row r="4637">
          <cell r="B4637" t="str">
            <v>Matt Geiger</v>
          </cell>
          <cell r="S4637" t="str">
            <v>Post Scorer</v>
          </cell>
        </row>
        <row r="4638">
          <cell r="B4638" t="str">
            <v>Jerrod Mustaf</v>
          </cell>
          <cell r="S4638" t="str">
            <v>Post Scorer</v>
          </cell>
        </row>
        <row r="4639">
          <cell r="B4639" t="str">
            <v>Darrell Walker</v>
          </cell>
          <cell r="S4639" t="str">
            <v>Post Scorer</v>
          </cell>
        </row>
        <row r="4640">
          <cell r="B4640" t="str">
            <v>Greg Kite</v>
          </cell>
          <cell r="S4640" t="str">
            <v>Post Scorer</v>
          </cell>
        </row>
        <row r="4641">
          <cell r="B4641" t="str">
            <v>Dee Brown</v>
          </cell>
          <cell r="S4641" t="str">
            <v>All Star Playmaker</v>
          </cell>
        </row>
        <row r="4642">
          <cell r="B4642" t="str">
            <v>Negele Knight</v>
          </cell>
          <cell r="S4642" t="str">
            <v>Sharpshooter</v>
          </cell>
        </row>
        <row r="4643">
          <cell r="B4643" t="str">
            <v>Don MacLean</v>
          </cell>
          <cell r="S4643" t="str">
            <v>Ignorance</v>
          </cell>
        </row>
        <row r="4644">
          <cell r="B4644" t="str">
            <v>Paul Graham</v>
          </cell>
          <cell r="S4644" t="str">
            <v>Playmaker</v>
          </cell>
        </row>
        <row r="4645">
          <cell r="B4645" t="str">
            <v>Kurt Rambis</v>
          </cell>
          <cell r="S4645" t="str">
            <v>Post Scorer</v>
          </cell>
        </row>
        <row r="4646">
          <cell r="B4646" t="str">
            <v>Charles Shackleford</v>
          </cell>
          <cell r="S4646" t="str">
            <v>Post Scorer</v>
          </cell>
        </row>
        <row r="4647">
          <cell r="B4647" t="str">
            <v>Joe Courtney</v>
          </cell>
          <cell r="S4647" t="str">
            <v>Ignorance</v>
          </cell>
        </row>
        <row r="4648">
          <cell r="B4648" t="str">
            <v>Kevin Johnson</v>
          </cell>
          <cell r="S4648" t="str">
            <v>All Star Playmaker</v>
          </cell>
        </row>
        <row r="4649">
          <cell r="B4649" t="str">
            <v>Larry Smith</v>
          </cell>
          <cell r="S4649" t="str">
            <v>Post Scorer</v>
          </cell>
        </row>
        <row r="4650">
          <cell r="B4650" t="str">
            <v>Blue Edwards</v>
          </cell>
          <cell r="S4650" t="str">
            <v>All Star Post Scorer</v>
          </cell>
        </row>
        <row r="4651">
          <cell r="B4651" t="str">
            <v>Hot Rod</v>
          </cell>
          <cell r="S4651" t="str">
            <v>Rim Protector</v>
          </cell>
        </row>
        <row r="4652">
          <cell r="B4652" t="str">
            <v>Bob McCann</v>
          </cell>
          <cell r="S4652" t="str">
            <v>Post Scorer</v>
          </cell>
        </row>
        <row r="4653">
          <cell r="B4653" t="str">
            <v>Rick Fox</v>
          </cell>
          <cell r="S4653" t="str">
            <v>Post Scorer</v>
          </cell>
        </row>
        <row r="4654">
          <cell r="B4654" t="str">
            <v>Mark Randall</v>
          </cell>
          <cell r="S4654" t="str">
            <v>Ignorance</v>
          </cell>
        </row>
        <row r="4655">
          <cell r="B4655" t="str">
            <v>Clyde Drexler</v>
          </cell>
          <cell r="S4655" t="str">
            <v>Superstar</v>
          </cell>
        </row>
        <row r="4656">
          <cell r="B4656" t="str">
            <v>Steve Burtt</v>
          </cell>
          <cell r="S4656" t="str">
            <v>Sharpshooter</v>
          </cell>
        </row>
        <row r="4657">
          <cell r="B4657" t="str">
            <v>James Worthy</v>
          </cell>
          <cell r="S4657" t="str">
            <v>Playmaker</v>
          </cell>
        </row>
        <row r="4658">
          <cell r="B4658" t="str">
            <v>Armen Gilliam</v>
          </cell>
          <cell r="S4658" t="str">
            <v>Rim Protector</v>
          </cell>
        </row>
        <row r="4659">
          <cell r="B4659" t="str">
            <v>Steve Bardo</v>
          </cell>
          <cell r="S4659" t="str">
            <v>Ignorance</v>
          </cell>
        </row>
        <row r="4660">
          <cell r="B4660" t="str">
            <v>Jeff Malone</v>
          </cell>
          <cell r="S4660" t="str">
            <v>All Star Post Scorer</v>
          </cell>
        </row>
        <row r="4661">
          <cell r="B4661" t="str">
            <v>Blair Rasmussen</v>
          </cell>
          <cell r="S4661" t="str">
            <v>Post Scorer</v>
          </cell>
        </row>
        <row r="4662">
          <cell r="B4662" t="str">
            <v>Greg Dreiling</v>
          </cell>
          <cell r="S4662" t="str">
            <v>Ignorance</v>
          </cell>
        </row>
        <row r="4663">
          <cell r="B4663" t="str">
            <v>Radisav Curcic</v>
          </cell>
          <cell r="S4663" t="str">
            <v>Ignorance</v>
          </cell>
        </row>
        <row r="4664">
          <cell r="B4664" t="str">
            <v>Buck Johnson</v>
          </cell>
          <cell r="S4664" t="str">
            <v>Post Scorer</v>
          </cell>
        </row>
        <row r="4665">
          <cell r="B4665" t="str">
            <v>Dale Davis</v>
          </cell>
          <cell r="S4665" t="str">
            <v>Rim Protector</v>
          </cell>
        </row>
        <row r="4666">
          <cell r="B4666" t="str">
            <v>James Edwards</v>
          </cell>
          <cell r="S4666" t="str">
            <v>Post Scorer</v>
          </cell>
        </row>
        <row r="4667">
          <cell r="B4667" t="str">
            <v>Dan O'Sullivan</v>
          </cell>
          <cell r="S4667" t="str">
            <v>Ignorance</v>
          </cell>
        </row>
        <row r="4668">
          <cell r="B4668" t="str">
            <v>Mike Gminski</v>
          </cell>
          <cell r="S4668" t="str">
            <v>Ignorance</v>
          </cell>
        </row>
        <row r="4669">
          <cell r="B4669" t="str">
            <v>Cedric Ceballos</v>
          </cell>
          <cell r="S4669" t="str">
            <v>Playmaker</v>
          </cell>
        </row>
        <row r="4670">
          <cell r="B4670" t="str">
            <v>Brian Howard</v>
          </cell>
          <cell r="S4670" t="str">
            <v>Post Scorer</v>
          </cell>
        </row>
        <row r="4671">
          <cell r="B4671" t="str">
            <v>Jeff Grayer</v>
          </cell>
          <cell r="S4671" t="str">
            <v>Playmaker</v>
          </cell>
        </row>
        <row r="4672">
          <cell r="B4672" t="str">
            <v>Benoit Benjamin</v>
          </cell>
          <cell r="S4672" t="str">
            <v>Post Scorer</v>
          </cell>
        </row>
        <row r="4673">
          <cell r="B4673" t="str">
            <v>Harvey Grant</v>
          </cell>
          <cell r="S4673" t="str">
            <v>All Star Post Scorer</v>
          </cell>
        </row>
        <row r="4674">
          <cell r="B4674" t="str">
            <v>Vlade Divac</v>
          </cell>
          <cell r="S4674" t="str">
            <v>All Star Big Man</v>
          </cell>
        </row>
        <row r="4675">
          <cell r="B4675" t="str">
            <v>Scott Brooks</v>
          </cell>
          <cell r="S4675" t="str">
            <v>Sharpshooter</v>
          </cell>
        </row>
        <row r="4676">
          <cell r="B4676" t="str">
            <v>Marty Conlon</v>
          </cell>
          <cell r="S4676" t="str">
            <v>Post Scorer</v>
          </cell>
        </row>
        <row r="4677">
          <cell r="B4677" t="str">
            <v>Bobby Hurley</v>
          </cell>
          <cell r="S4677" t="str">
            <v>Playmaker</v>
          </cell>
        </row>
        <row r="4678">
          <cell r="B4678" t="str">
            <v>Buck Williams</v>
          </cell>
          <cell r="S4678" t="str">
            <v>Rim Protector</v>
          </cell>
        </row>
        <row r="4679">
          <cell r="B4679" t="str">
            <v>Vin Baker</v>
          </cell>
          <cell r="S4679" t="str">
            <v>All Star Post Scorer</v>
          </cell>
        </row>
        <row r="4680">
          <cell r="B4680" t="str">
            <v>Glen Rice</v>
          </cell>
          <cell r="S4680" t="str">
            <v>All Star Sharpshooter</v>
          </cell>
        </row>
        <row r="4681">
          <cell r="B4681" t="str">
            <v>Dikembe Mutombo</v>
          </cell>
          <cell r="S4681" t="str">
            <v>All Star Big Man</v>
          </cell>
        </row>
        <row r="4682">
          <cell r="B4682" t="str">
            <v>Rex Chapman</v>
          </cell>
          <cell r="S4682" t="str">
            <v>All Star Sharpshooter</v>
          </cell>
        </row>
        <row r="4683">
          <cell r="B4683" t="str">
            <v>Brian Davis</v>
          </cell>
          <cell r="S4683" t="str">
            <v>Ignorance</v>
          </cell>
        </row>
        <row r="4684">
          <cell r="B4684" t="str">
            <v>Danny Manning</v>
          </cell>
          <cell r="S4684" t="str">
            <v>All Star Post Scorer</v>
          </cell>
        </row>
        <row r="4685">
          <cell r="B4685" t="str">
            <v>Keith Askins</v>
          </cell>
          <cell r="S4685" t="str">
            <v>Ignorance</v>
          </cell>
        </row>
        <row r="4686">
          <cell r="B4686" t="str">
            <v>Herb Williams</v>
          </cell>
          <cell r="S4686" t="str">
            <v>Post Scorer</v>
          </cell>
        </row>
        <row r="4687">
          <cell r="B4687" t="str">
            <v>Kenny Williams</v>
          </cell>
          <cell r="S4687" t="str">
            <v>Post Scorer</v>
          </cell>
        </row>
        <row r="4688">
          <cell r="B4688" t="str">
            <v>Vlade Divac</v>
          </cell>
          <cell r="S4688" t="str">
            <v>All Star Big Man</v>
          </cell>
        </row>
        <row r="4689">
          <cell r="B4689" t="str">
            <v>John Bagley</v>
          </cell>
          <cell r="S4689" t="str">
            <v>Ignorance</v>
          </cell>
        </row>
        <row r="4690">
          <cell r="B4690" t="str">
            <v>Chad Gallagher</v>
          </cell>
          <cell r="S4690" t="str">
            <v>Ignorance</v>
          </cell>
        </row>
        <row r="4691">
          <cell r="B4691" t="str">
            <v>Reggie Williams</v>
          </cell>
          <cell r="S4691" t="str">
            <v>All Star Post Scorer</v>
          </cell>
        </row>
        <row r="4692">
          <cell r="B4692" t="str">
            <v>Bill Wennington</v>
          </cell>
          <cell r="S4692" t="str">
            <v>Post Scorer</v>
          </cell>
        </row>
        <row r="4693">
          <cell r="B4693" t="str">
            <v>Michael Cage</v>
          </cell>
          <cell r="S4693" t="str">
            <v>Post Scorer</v>
          </cell>
        </row>
        <row r="4694">
          <cell r="B4694" t="str">
            <v>Dominique Wilkins</v>
          </cell>
          <cell r="S4694" t="str">
            <v>Superstar</v>
          </cell>
        </row>
        <row r="4695">
          <cell r="B4695" t="str">
            <v>John Williams</v>
          </cell>
          <cell r="S4695" t="str">
            <v>Playmaker</v>
          </cell>
        </row>
        <row r="4696">
          <cell r="B4696" t="str">
            <v>Duane Cooper</v>
          </cell>
          <cell r="S4696" t="str">
            <v>Ignorance</v>
          </cell>
        </row>
        <row r="4697">
          <cell r="B4697" t="str">
            <v>LeRon Ellis</v>
          </cell>
          <cell r="S4697" t="str">
            <v>Post Scorer</v>
          </cell>
        </row>
        <row r="4698">
          <cell r="B4698" t="str">
            <v>Andrew Lang</v>
          </cell>
          <cell r="S4698" t="str">
            <v>Post Scorer</v>
          </cell>
        </row>
        <row r="4699">
          <cell r="B4699" t="str">
            <v>Sherman Douglas</v>
          </cell>
          <cell r="S4699" t="str">
            <v>All Star Playmaker</v>
          </cell>
        </row>
        <row r="4700">
          <cell r="B4700" t="str">
            <v>Micheal Williams</v>
          </cell>
          <cell r="S4700" t="str">
            <v>All Star Playmaker</v>
          </cell>
        </row>
        <row r="4701">
          <cell r="B4701" t="str">
            <v>Manute Bol</v>
          </cell>
          <cell r="S4701" t="str">
            <v>Ignorance</v>
          </cell>
        </row>
        <row r="4702">
          <cell r="B4702" t="str">
            <v>Lorenzo Williams</v>
          </cell>
          <cell r="S4702" t="str">
            <v>Post Scorer</v>
          </cell>
        </row>
        <row r="4703">
          <cell r="B4703" t="str">
            <v>Tyrone Hill</v>
          </cell>
          <cell r="S4703" t="str">
            <v>Rim Protector</v>
          </cell>
        </row>
        <row r="4704">
          <cell r="B4704" t="str">
            <v>Sean Elliott</v>
          </cell>
          <cell r="S4704" t="str">
            <v>Playmaker</v>
          </cell>
        </row>
        <row r="4705">
          <cell r="B4705" t="str">
            <v>Scott Williams</v>
          </cell>
          <cell r="S4705" t="str">
            <v>Rim Protector</v>
          </cell>
        </row>
        <row r="4706">
          <cell r="B4706" t="str">
            <v>Pervis Ellison</v>
          </cell>
          <cell r="S4706" t="str">
            <v>Rim Protector</v>
          </cell>
        </row>
        <row r="4707">
          <cell r="B4707" t="str">
            <v>Bison Dele</v>
          </cell>
          <cell r="S4707" t="str">
            <v>Rim Protector</v>
          </cell>
        </row>
        <row r="4708">
          <cell r="B4708" t="str">
            <v>Kenny Gattison</v>
          </cell>
          <cell r="S4708" t="str">
            <v>Rim Protector</v>
          </cell>
        </row>
        <row r="4709">
          <cell r="B4709" t="str">
            <v>Nick Van</v>
          </cell>
          <cell r="S4709" t="str">
            <v>All Star Sharpshooter</v>
          </cell>
        </row>
        <row r="4710">
          <cell r="B4710" t="str">
            <v>Christian Laettner</v>
          </cell>
          <cell r="S4710" t="str">
            <v>All Star Big Man</v>
          </cell>
        </row>
        <row r="4711">
          <cell r="B4711" t="str">
            <v>Bimbo Coles</v>
          </cell>
          <cell r="S4711" t="str">
            <v>Playmaker</v>
          </cell>
        </row>
        <row r="4712">
          <cell r="B4712" t="str">
            <v>Doug Edwards</v>
          </cell>
          <cell r="S4712" t="str">
            <v>Ignorance</v>
          </cell>
        </row>
        <row r="4713">
          <cell r="B4713" t="str">
            <v>David Benoit</v>
          </cell>
          <cell r="S4713" t="str">
            <v>Post Scorer</v>
          </cell>
        </row>
        <row r="4714">
          <cell r="B4714" t="str">
            <v>Larry Nance</v>
          </cell>
          <cell r="S4714" t="str">
            <v>Rim Protector</v>
          </cell>
        </row>
        <row r="4715">
          <cell r="B4715" t="str">
            <v>Scottie Pippen</v>
          </cell>
          <cell r="S4715" t="str">
            <v>Superstar</v>
          </cell>
        </row>
        <row r="4716">
          <cell r="B4716" t="str">
            <v>Craig Ehlo</v>
          </cell>
          <cell r="S4716" t="str">
            <v>Playmaker</v>
          </cell>
        </row>
        <row r="4717">
          <cell r="B4717" t="str">
            <v>Horace Grant</v>
          </cell>
          <cell r="S4717" t="str">
            <v>All Star Post Scorer</v>
          </cell>
        </row>
        <row r="4718">
          <cell r="B4718" t="str">
            <v>Orlando Woolridge</v>
          </cell>
          <cell r="S4718" t="str">
            <v>Rim Protector</v>
          </cell>
        </row>
        <row r="4719">
          <cell r="B4719" t="str">
            <v>Hersey Hawkins</v>
          </cell>
          <cell r="S4719" t="str">
            <v>All Star Sharpshooter</v>
          </cell>
        </row>
        <row r="4720">
          <cell r="B4720" t="str">
            <v>Bryant Stith</v>
          </cell>
          <cell r="S4720" t="str">
            <v>Playmaker</v>
          </cell>
        </row>
        <row r="4721">
          <cell r="B4721" t="str">
            <v>Rick Fox</v>
          </cell>
          <cell r="S4721" t="str">
            <v>Playmaker</v>
          </cell>
        </row>
        <row r="4722">
          <cell r="B4722" t="str">
            <v>Adonis Jordan</v>
          </cell>
          <cell r="S4722" t="str">
            <v>Ignorance</v>
          </cell>
        </row>
        <row r="4723">
          <cell r="B4723" t="str">
            <v>Lester Conner</v>
          </cell>
          <cell r="S4723" t="str">
            <v>Sharpshooter</v>
          </cell>
        </row>
        <row r="4724">
          <cell r="B4724" t="str">
            <v>Andre Spencer</v>
          </cell>
          <cell r="S4724" t="str">
            <v>Post Scorer</v>
          </cell>
        </row>
        <row r="4725">
          <cell r="B4725" t="str">
            <v>Mark West</v>
          </cell>
          <cell r="S4725" t="str">
            <v>Post Scorer</v>
          </cell>
        </row>
        <row r="4726">
          <cell r="B4726" t="str">
            <v>Moses Malone</v>
          </cell>
          <cell r="S4726" t="str">
            <v>Post Scorer</v>
          </cell>
        </row>
        <row r="4727">
          <cell r="B4727" t="str">
            <v>Steve Scheffler</v>
          </cell>
          <cell r="S4727" t="str">
            <v>Ignorance</v>
          </cell>
        </row>
        <row r="4728">
          <cell r="B4728" t="str">
            <v>Grant Long</v>
          </cell>
          <cell r="S4728" t="str">
            <v>All Star Post Scorer</v>
          </cell>
        </row>
        <row r="4729">
          <cell r="B4729" t="str">
            <v>David Wesley</v>
          </cell>
          <cell r="S4729" t="str">
            <v>Ignorance</v>
          </cell>
        </row>
        <row r="4730">
          <cell r="B4730" t="str">
            <v>John Battle</v>
          </cell>
          <cell r="S4730" t="str">
            <v>Sharpshooter</v>
          </cell>
        </row>
        <row r="4731">
          <cell r="B4731" t="str">
            <v>Robert Horry</v>
          </cell>
          <cell r="S4731" t="str">
            <v>Playmaker</v>
          </cell>
        </row>
        <row r="4732">
          <cell r="B4732" t="str">
            <v>Chris Jent</v>
          </cell>
          <cell r="S4732" t="str">
            <v>All Star Sharpshooter</v>
          </cell>
        </row>
        <row r="4733">
          <cell r="B4733" t="str">
            <v>Antoine Carr</v>
          </cell>
          <cell r="S4733" t="str">
            <v>Post Scorer</v>
          </cell>
        </row>
        <row r="4734">
          <cell r="B4734" t="str">
            <v>Kevin Edwards</v>
          </cell>
          <cell r="S4734" t="str">
            <v>Playmaker</v>
          </cell>
        </row>
        <row r="4735">
          <cell r="B4735" t="str">
            <v>Litterial Green</v>
          </cell>
          <cell r="S4735" t="str">
            <v>Ignorance</v>
          </cell>
        </row>
        <row r="4736">
          <cell r="B4736" t="str">
            <v>Duane Causwell</v>
          </cell>
          <cell r="S4736" t="str">
            <v>Rim Protector</v>
          </cell>
        </row>
        <row r="4737">
          <cell r="B4737" t="str">
            <v>Scott Skiles</v>
          </cell>
          <cell r="S4737" t="str">
            <v>Playmaker</v>
          </cell>
        </row>
        <row r="4738">
          <cell r="B4738" t="str">
            <v>Scott Haskin</v>
          </cell>
          <cell r="S4738" t="str">
            <v>Ignorance</v>
          </cell>
        </row>
        <row r="4739">
          <cell r="B4739" t="str">
            <v>Chris Morris</v>
          </cell>
          <cell r="S4739" t="str">
            <v>All Star Sharpshooter</v>
          </cell>
        </row>
        <row r="4740">
          <cell r="B4740" t="str">
            <v>Lucious Harris</v>
          </cell>
          <cell r="S4740" t="str">
            <v>Post Scorer</v>
          </cell>
        </row>
        <row r="4741">
          <cell r="B4741" t="str">
            <v>Kurt Rambis</v>
          </cell>
          <cell r="S4741" t="str">
            <v>Post Scorer</v>
          </cell>
        </row>
        <row r="4742">
          <cell r="B4742" t="str">
            <v>Rolando Blackman</v>
          </cell>
          <cell r="S4742" t="str">
            <v>Sharpshooter</v>
          </cell>
        </row>
        <row r="4743">
          <cell r="B4743" t="str">
            <v>Mookie Blaylock</v>
          </cell>
          <cell r="S4743" t="str">
            <v>All Star Playmaker</v>
          </cell>
        </row>
        <row r="4744">
          <cell r="B4744" t="str">
            <v>Randy White</v>
          </cell>
          <cell r="S4744" t="str">
            <v>Post Scorer</v>
          </cell>
        </row>
        <row r="4745">
          <cell r="B4745" t="str">
            <v>Bob Martin</v>
          </cell>
          <cell r="S4745" t="str">
            <v>Post Scorer</v>
          </cell>
        </row>
        <row r="4746">
          <cell r="B4746" t="str">
            <v>Mark Price</v>
          </cell>
          <cell r="S4746" t="str">
            <v>All Star Playmaker</v>
          </cell>
        </row>
        <row r="4747">
          <cell r="B4747" t="str">
            <v>Acie Earl</v>
          </cell>
          <cell r="S4747" t="str">
            <v>Post Scorer</v>
          </cell>
        </row>
        <row r="4748">
          <cell r="B4748" t="str">
            <v>Jim Jackson</v>
          </cell>
          <cell r="S4748" t="str">
            <v>Superstar</v>
          </cell>
        </row>
        <row r="4749">
          <cell r="B4749" t="str">
            <v>Darnell Mee</v>
          </cell>
          <cell r="S4749" t="str">
            <v>Ignorance</v>
          </cell>
        </row>
        <row r="4750">
          <cell r="B4750" t="str">
            <v>Nate McMillan</v>
          </cell>
          <cell r="S4750" t="str">
            <v>All Star Playmaker</v>
          </cell>
        </row>
        <row r="4751">
          <cell r="B4751" t="str">
            <v>Kevin Duckworth</v>
          </cell>
          <cell r="S4751" t="str">
            <v>Rim Protector</v>
          </cell>
        </row>
        <row r="4752">
          <cell r="B4752" t="str">
            <v>Jo Jo</v>
          </cell>
          <cell r="S4752" t="str">
            <v>Post Scorer</v>
          </cell>
        </row>
        <row r="4753">
          <cell r="B4753" t="str">
            <v>Keith Tower</v>
          </cell>
          <cell r="S4753" t="str">
            <v>Ignorance</v>
          </cell>
        </row>
        <row r="4754">
          <cell r="B4754" t="str">
            <v>Derrick Coleman</v>
          </cell>
          <cell r="S4754" t="str">
            <v>All Star Big Man</v>
          </cell>
        </row>
        <row r="4755">
          <cell r="B4755" t="str">
            <v>Alaa Abdelnaby</v>
          </cell>
          <cell r="S4755" t="str">
            <v>Post Scorer</v>
          </cell>
        </row>
        <row r="4756">
          <cell r="B4756" t="str">
            <v>Chuck Person</v>
          </cell>
          <cell r="S4756" t="str">
            <v>All Star Sharpshooter</v>
          </cell>
        </row>
        <row r="4757">
          <cell r="B4757" t="str">
            <v>Randy Brown</v>
          </cell>
          <cell r="S4757" t="str">
            <v>Post Scorer</v>
          </cell>
        </row>
        <row r="4758">
          <cell r="B4758" t="str">
            <v>Greg Kite</v>
          </cell>
          <cell r="S4758" t="str">
            <v>Post Scorer</v>
          </cell>
        </row>
        <row r="4759">
          <cell r="B4759" t="str">
            <v>Greg Anthony</v>
          </cell>
          <cell r="S4759" t="str">
            <v>Playmaker</v>
          </cell>
        </row>
        <row r="4760">
          <cell r="B4760" t="str">
            <v>Larry Stewart</v>
          </cell>
          <cell r="S4760" t="str">
            <v>Post Scorer</v>
          </cell>
        </row>
        <row r="4761">
          <cell r="B4761" t="str">
            <v>Dee Brown</v>
          </cell>
          <cell r="S4761" t="str">
            <v>All Star Playmaker</v>
          </cell>
        </row>
        <row r="4762">
          <cell r="B4762" t="str">
            <v>Ken Norman</v>
          </cell>
          <cell r="S4762" t="str">
            <v>Playmaker</v>
          </cell>
        </row>
        <row r="4763">
          <cell r="B4763" t="str">
            <v>Steve Henson</v>
          </cell>
          <cell r="S4763" t="str">
            <v>Ignorance</v>
          </cell>
        </row>
        <row r="4764">
          <cell r="B4764" t="str">
            <v>P.J. Brown</v>
          </cell>
          <cell r="S4764" t="str">
            <v>Rim Protector</v>
          </cell>
        </row>
        <row r="4765">
          <cell r="B4765" t="str">
            <v>Fat Lever</v>
          </cell>
          <cell r="S4765" t="str">
            <v>Playmaker</v>
          </cell>
        </row>
        <row r="4766">
          <cell r="B4766" t="str">
            <v>Stephen Howard</v>
          </cell>
          <cell r="S4766" t="str">
            <v>Ignorance</v>
          </cell>
        </row>
        <row r="4767">
          <cell r="B4767" t="str">
            <v>Thurl Bailey</v>
          </cell>
          <cell r="S4767" t="str">
            <v>Post Scorer</v>
          </cell>
        </row>
        <row r="4768">
          <cell r="B4768" t="str">
            <v>Rodney Rogers</v>
          </cell>
          <cell r="S4768" t="str">
            <v>Playmaker</v>
          </cell>
        </row>
        <row r="4769">
          <cell r="B4769" t="str">
            <v>Chucky Brown</v>
          </cell>
          <cell r="S4769" t="str">
            <v>Ignorance</v>
          </cell>
        </row>
        <row r="4770">
          <cell r="B4770" t="str">
            <v>Larry Johnson</v>
          </cell>
          <cell r="S4770" t="str">
            <v>All Star Post Scorer</v>
          </cell>
        </row>
        <row r="4771">
          <cell r="B4771" t="str">
            <v>Alec Kessler</v>
          </cell>
          <cell r="S4771" t="str">
            <v>Ignorance</v>
          </cell>
        </row>
        <row r="4772">
          <cell r="B4772" t="str">
            <v>Ricky Grace</v>
          </cell>
          <cell r="S4772" t="str">
            <v>Ignorance</v>
          </cell>
        </row>
        <row r="4773">
          <cell r="B4773" t="str">
            <v>Chris Corchiani</v>
          </cell>
          <cell r="S4773" t="str">
            <v>Ignorance</v>
          </cell>
        </row>
        <row r="4774">
          <cell r="B4774" t="str">
            <v>James Robinson</v>
          </cell>
          <cell r="S4774" t="str">
            <v>Ignorance</v>
          </cell>
        </row>
        <row r="4775">
          <cell r="B4775" t="str">
            <v>John Paxson</v>
          </cell>
          <cell r="S4775" t="str">
            <v>Ignorance</v>
          </cell>
        </row>
        <row r="4776">
          <cell r="B4776" t="str">
            <v>Tellis Frank</v>
          </cell>
          <cell r="S4776" t="str">
            <v>Post Scorer</v>
          </cell>
        </row>
        <row r="4777">
          <cell r="B4777" t="str">
            <v>Antonio Harvey</v>
          </cell>
          <cell r="S4777" t="str">
            <v>Ignorance</v>
          </cell>
        </row>
        <row r="4778">
          <cell r="B4778" t="str">
            <v>Rick Mahorn</v>
          </cell>
          <cell r="S4778" t="str">
            <v>Ignorance</v>
          </cell>
        </row>
        <row r="4779">
          <cell r="B4779" t="str">
            <v>Michael Adams</v>
          </cell>
          <cell r="S4779" t="str">
            <v>All Star Playmaker</v>
          </cell>
        </row>
        <row r="4780">
          <cell r="B4780" t="str">
            <v>J.R. Reid</v>
          </cell>
          <cell r="S4780" t="str">
            <v>Post Scorer</v>
          </cell>
        </row>
        <row r="4781">
          <cell r="B4781" t="str">
            <v>Ron Anderson</v>
          </cell>
          <cell r="S4781" t="str">
            <v>Ignorance</v>
          </cell>
        </row>
        <row r="4782">
          <cell r="B4782" t="str">
            <v>Gary Payton</v>
          </cell>
          <cell r="S4782" t="str">
            <v>All Star Playmaker</v>
          </cell>
        </row>
        <row r="4783">
          <cell r="B4783" t="str">
            <v>Charles Oakley</v>
          </cell>
          <cell r="S4783" t="str">
            <v>All Star Post Scorer</v>
          </cell>
        </row>
        <row r="4784">
          <cell r="B4784" t="str">
            <v>Derek Strong</v>
          </cell>
          <cell r="S4784" t="str">
            <v>Post Scorer</v>
          </cell>
        </row>
        <row r="4785">
          <cell r="B4785" t="str">
            <v>Rony Seikaly</v>
          </cell>
          <cell r="S4785" t="str">
            <v>All Star Big Man</v>
          </cell>
        </row>
        <row r="4786">
          <cell r="B4786" t="str">
            <v>Otis Thorpe</v>
          </cell>
          <cell r="S4786" t="str">
            <v>All Star Post Scorer</v>
          </cell>
        </row>
        <row r="4787">
          <cell r="B4787" t="str">
            <v>Greg Anderson</v>
          </cell>
          <cell r="S4787" t="str">
            <v>Rim Protector</v>
          </cell>
        </row>
        <row r="4788">
          <cell r="B4788" t="str">
            <v>Randy Woods</v>
          </cell>
          <cell r="S4788" t="str">
            <v>Ignorance</v>
          </cell>
        </row>
        <row r="4789">
          <cell r="B4789" t="str">
            <v>Donald Royal</v>
          </cell>
          <cell r="S4789" t="str">
            <v>Post Scorer</v>
          </cell>
        </row>
        <row r="4790">
          <cell r="B4790" t="str">
            <v>Kevin Gamble</v>
          </cell>
          <cell r="S4790" t="str">
            <v>Playmaker</v>
          </cell>
        </row>
        <row r="4791">
          <cell r="B4791" t="str">
            <v>Walt Williams</v>
          </cell>
          <cell r="S4791" t="str">
            <v>Playmaker</v>
          </cell>
        </row>
        <row r="4792">
          <cell r="B4792" t="str">
            <v>Darren Morningstar</v>
          </cell>
          <cell r="S4792" t="str">
            <v>Post Scorer</v>
          </cell>
        </row>
        <row r="4793">
          <cell r="B4793" t="str">
            <v>LaBradford Smith</v>
          </cell>
          <cell r="S4793" t="str">
            <v>Sharpshooter</v>
          </cell>
        </row>
        <row r="4794">
          <cell r="B4794" t="str">
            <v>Chris Mullin</v>
          </cell>
          <cell r="S4794" t="str">
            <v>All Star Playmaker</v>
          </cell>
        </row>
        <row r="4795">
          <cell r="B4795" t="str">
            <v>Doug West</v>
          </cell>
          <cell r="S4795" t="str">
            <v>All Star Post Scorer</v>
          </cell>
        </row>
        <row r="4796">
          <cell r="B4796" t="str">
            <v>Gary Alexander</v>
          </cell>
          <cell r="S4796" t="str">
            <v>Ignorance</v>
          </cell>
        </row>
        <row r="4797">
          <cell r="B4797" t="str">
            <v>Gerald Paddio</v>
          </cell>
          <cell r="S4797" t="str">
            <v>Ignorance</v>
          </cell>
        </row>
        <row r="4798">
          <cell r="B4798" t="str">
            <v>Tracy Moore</v>
          </cell>
          <cell r="S4798" t="str">
            <v>Ignorance</v>
          </cell>
        </row>
        <row r="4799">
          <cell r="B4799" t="str">
            <v>Charles Barkley</v>
          </cell>
          <cell r="S4799" t="str">
            <v>Superstar</v>
          </cell>
        </row>
        <row r="4800">
          <cell r="B4800" t="str">
            <v>Malik Sealy</v>
          </cell>
          <cell r="S4800" t="str">
            <v>Post Scorer</v>
          </cell>
        </row>
        <row r="4801">
          <cell r="B4801" t="str">
            <v>Kenny Anderson</v>
          </cell>
          <cell r="S4801" t="str">
            <v>All Star Playmaker</v>
          </cell>
        </row>
        <row r="4802">
          <cell r="B4802" t="str">
            <v>Frank Brickowski</v>
          </cell>
          <cell r="S4802" t="str">
            <v>All Star Post Scorer</v>
          </cell>
        </row>
        <row r="4803">
          <cell r="B4803" t="str">
            <v>Chris Mills</v>
          </cell>
          <cell r="S4803" t="str">
            <v>Rim Protector</v>
          </cell>
        </row>
        <row r="4804">
          <cell r="B4804" t="str">
            <v>Hakeem Olajuwon</v>
          </cell>
          <cell r="S4804" t="str">
            <v>All Star Big Man</v>
          </cell>
        </row>
        <row r="4805">
          <cell r="B4805" t="str">
            <v>Carl Herrera</v>
          </cell>
          <cell r="S4805" t="str">
            <v>Post Scorer</v>
          </cell>
        </row>
        <row r="4806">
          <cell r="B4806" t="str">
            <v>Frank Johnson</v>
          </cell>
          <cell r="S4806" t="str">
            <v>Post Scorer</v>
          </cell>
        </row>
        <row r="4807">
          <cell r="B4807" t="str">
            <v>Gerald Madkins</v>
          </cell>
          <cell r="S4807" t="str">
            <v>Ignorance</v>
          </cell>
        </row>
        <row r="4808">
          <cell r="B4808" t="str">
            <v>Greg Foster</v>
          </cell>
          <cell r="S4808" t="str">
            <v>Ignorance</v>
          </cell>
        </row>
        <row r="4809">
          <cell r="B4809" t="str">
            <v>Luther Wright</v>
          </cell>
          <cell r="S4809" t="str">
            <v>Ignorance</v>
          </cell>
        </row>
        <row r="4810">
          <cell r="B4810" t="str">
            <v>Allan Houston</v>
          </cell>
          <cell r="S4810" t="str">
            <v>Sharpshooter</v>
          </cell>
        </row>
        <row r="4811">
          <cell r="B4811" t="str">
            <v>Brad Daugherty</v>
          </cell>
          <cell r="S4811" t="str">
            <v>All Star Post Scorer</v>
          </cell>
        </row>
        <row r="4812">
          <cell r="B4812" t="str">
            <v>Evers Burns</v>
          </cell>
          <cell r="S4812" t="str">
            <v>Ignorance</v>
          </cell>
        </row>
        <row r="4813">
          <cell r="B4813" t="str">
            <v>Byron Scott</v>
          </cell>
          <cell r="S4813" t="str">
            <v>Playmaker</v>
          </cell>
        </row>
        <row r="4814">
          <cell r="B4814" t="str">
            <v>Sean Rooks</v>
          </cell>
          <cell r="S4814" t="str">
            <v>Rim Protector</v>
          </cell>
        </row>
        <row r="4815">
          <cell r="B4815" t="str">
            <v>Gheorghe Muresan</v>
          </cell>
          <cell r="S4815" t="str">
            <v>Post Scorer</v>
          </cell>
        </row>
        <row r="4816">
          <cell r="B4816" t="str">
            <v>Jayson Williams</v>
          </cell>
          <cell r="S4816" t="str">
            <v>Post Scorer</v>
          </cell>
        </row>
        <row r="4817">
          <cell r="B4817" t="str">
            <v>John Stockton*</v>
          </cell>
          <cell r="S4817" t="str">
            <v>All Star Playmaker</v>
          </cell>
        </row>
        <row r="4818">
          <cell r="B4818" t="str">
            <v>Greg Dreiling</v>
          </cell>
          <cell r="S4818" t="str">
            <v>Post Scorer</v>
          </cell>
        </row>
        <row r="4819">
          <cell r="B4819" t="str">
            <v>Dan O'Sullivan</v>
          </cell>
          <cell r="S4819" t="str">
            <v>Ignorance</v>
          </cell>
        </row>
        <row r="4820">
          <cell r="B4820" t="str">
            <v>Nick Anderson</v>
          </cell>
          <cell r="S4820" t="str">
            <v>All Star Sharpshooter</v>
          </cell>
        </row>
        <row r="4821">
          <cell r="B4821" t="str">
            <v>Jeff Hornacek</v>
          </cell>
          <cell r="S4821" t="str">
            <v>All Star Playmaker</v>
          </cell>
        </row>
        <row r="4822">
          <cell r="B4822" t="str">
            <v>Lindsey Hunter</v>
          </cell>
          <cell r="S4822" t="str">
            <v>Playmaker</v>
          </cell>
        </row>
        <row r="4823">
          <cell r="B4823" t="str">
            <v>Jack Haley</v>
          </cell>
          <cell r="S4823" t="str">
            <v>Ignorance</v>
          </cell>
        </row>
        <row r="4824">
          <cell r="B4824" t="str">
            <v>Keith Jennings</v>
          </cell>
          <cell r="S4824" t="str">
            <v>Sharpshooter</v>
          </cell>
        </row>
        <row r="4825">
          <cell r="B4825" t="str">
            <v>Lloyd Daniels</v>
          </cell>
          <cell r="S4825" t="str">
            <v>Sharpshooter</v>
          </cell>
        </row>
        <row r="4826">
          <cell r="B4826" t="str">
            <v>Tim Perry</v>
          </cell>
          <cell r="S4826" t="str">
            <v>Rim Protector</v>
          </cell>
        </row>
        <row r="4827">
          <cell r="B4827" t="str">
            <v>Avery Johnson</v>
          </cell>
          <cell r="S4827" t="str">
            <v>Playmaker</v>
          </cell>
        </row>
        <row r="4828">
          <cell r="B4828" t="str">
            <v>Armen Gilliam</v>
          </cell>
          <cell r="S4828" t="str">
            <v>Rim Protector</v>
          </cell>
        </row>
        <row r="4829">
          <cell r="B4829" t="str">
            <v>Eric Anderson</v>
          </cell>
          <cell r="S4829" t="str">
            <v>Ignorance</v>
          </cell>
        </row>
        <row r="4830">
          <cell r="B4830" t="str">
            <v>David Wood</v>
          </cell>
          <cell r="S4830" t="str">
            <v>Post Scorer</v>
          </cell>
        </row>
        <row r="4831">
          <cell r="B4831" t="str">
            <v>Danny Schayes</v>
          </cell>
          <cell r="S4831" t="str">
            <v>Ignorance</v>
          </cell>
        </row>
        <row r="4832">
          <cell r="B4832" t="str">
            <v>George Lynch</v>
          </cell>
          <cell r="S4832" t="str">
            <v>Playmaker</v>
          </cell>
        </row>
        <row r="4833">
          <cell r="B4833" t="str">
            <v>Pete Chilcutt</v>
          </cell>
          <cell r="S4833" t="str">
            <v>Post Scorer</v>
          </cell>
        </row>
        <row r="4834">
          <cell r="B4834" t="str">
            <v>Jim Les</v>
          </cell>
          <cell r="S4834" t="str">
            <v>Ignorance</v>
          </cell>
        </row>
        <row r="4835">
          <cell r="B4835" t="str">
            <v>Pete Myers</v>
          </cell>
          <cell r="S4835" t="str">
            <v>Playmaker</v>
          </cell>
        </row>
        <row r="4836">
          <cell r="B4836" t="str">
            <v>Brad Lohaus</v>
          </cell>
          <cell r="S4836" t="str">
            <v>Post Scorer</v>
          </cell>
        </row>
        <row r="4837">
          <cell r="B4837" t="str">
            <v>Isaac Austin</v>
          </cell>
          <cell r="S4837" t="str">
            <v>Post Scorer</v>
          </cell>
        </row>
        <row r="4838">
          <cell r="B4838" t="str">
            <v>Hot Rod</v>
          </cell>
          <cell r="S4838" t="str">
            <v>All Star Big Man</v>
          </cell>
        </row>
        <row r="4839">
          <cell r="B4839" t="str">
            <v>Derek Harper</v>
          </cell>
          <cell r="S4839" t="str">
            <v>Playmaker</v>
          </cell>
        </row>
        <row r="4840">
          <cell r="B4840" t="str">
            <v>Tom Gugliotta</v>
          </cell>
          <cell r="S4840" t="str">
            <v>All Star Post Scorer</v>
          </cell>
        </row>
        <row r="4841">
          <cell r="B4841" t="str">
            <v>Mike Brown</v>
          </cell>
          <cell r="S4841" t="str">
            <v>Post Scorer</v>
          </cell>
        </row>
        <row r="4842">
          <cell r="B4842" t="str">
            <v>Kevin Willis</v>
          </cell>
          <cell r="S4842" t="str">
            <v>All Star Post Scorer</v>
          </cell>
        </row>
        <row r="4843">
          <cell r="B4843" t="str">
            <v>Trevor Wilson</v>
          </cell>
          <cell r="S4843" t="str">
            <v>Playmaker</v>
          </cell>
        </row>
        <row r="4844">
          <cell r="B4844" t="str">
            <v>Popeye Jones</v>
          </cell>
          <cell r="S4844" t="str">
            <v>Rim Protector</v>
          </cell>
        </row>
        <row r="4845">
          <cell r="B4845" t="str">
            <v>Gerald Wilkins</v>
          </cell>
          <cell r="S4845" t="str">
            <v>All Star Sharpshooter</v>
          </cell>
        </row>
        <row r="4846">
          <cell r="B4846" t="str">
            <v>Sam Cassell</v>
          </cell>
          <cell r="S4846" t="str">
            <v>Playmaker</v>
          </cell>
        </row>
        <row r="4847">
          <cell r="B4847" t="str">
            <v>Mario Elie</v>
          </cell>
          <cell r="S4847" t="str">
            <v>Playmaker</v>
          </cell>
        </row>
        <row r="4848">
          <cell r="B4848" t="str">
            <v>B.J. Armstrong</v>
          </cell>
          <cell r="S4848" t="str">
            <v>Playmaker</v>
          </cell>
        </row>
        <row r="4849">
          <cell r="B4849" t="str">
            <v>Sam Perkins</v>
          </cell>
          <cell r="S4849" t="str">
            <v>All Star Sharpshooter</v>
          </cell>
        </row>
        <row r="4850">
          <cell r="B4850" t="str">
            <v>Terry Mills</v>
          </cell>
          <cell r="S4850" t="str">
            <v>All Star Post Scorer</v>
          </cell>
        </row>
        <row r="4851">
          <cell r="B4851" t="str">
            <v>Gary Grant</v>
          </cell>
          <cell r="S4851" t="str">
            <v>Playmaker</v>
          </cell>
        </row>
        <row r="4852">
          <cell r="B4852" t="str">
            <v>James Worthy</v>
          </cell>
          <cell r="S4852" t="str">
            <v>Sharpshooter</v>
          </cell>
        </row>
        <row r="4853">
          <cell r="B4853" t="str">
            <v>Kevin Brooks</v>
          </cell>
          <cell r="S4853" t="str">
            <v>Ignorance</v>
          </cell>
        </row>
        <row r="4854">
          <cell r="B4854" t="str">
            <v>Danny Ainge</v>
          </cell>
          <cell r="S4854" t="str">
            <v>Sharpshooter</v>
          </cell>
        </row>
        <row r="4855">
          <cell r="B4855" t="str">
            <v>Terrell Brandon</v>
          </cell>
          <cell r="S4855" t="str">
            <v>Playmaker</v>
          </cell>
        </row>
        <row r="4856">
          <cell r="B4856" t="str">
            <v>Bo Outlaw</v>
          </cell>
          <cell r="S4856" t="str">
            <v>Rim Protector</v>
          </cell>
        </row>
        <row r="4857">
          <cell r="B4857" t="str">
            <v>Blue Edwards</v>
          </cell>
          <cell r="S4857" t="str">
            <v>Playmaker</v>
          </cell>
        </row>
        <row r="4858">
          <cell r="B4858" t="str">
            <v>Terry Dehere</v>
          </cell>
          <cell r="S4858" t="str">
            <v>Ignorance</v>
          </cell>
        </row>
        <row r="4859">
          <cell r="B4859" t="str">
            <v>Ed Pinckney</v>
          </cell>
          <cell r="S4859" t="str">
            <v>Post Scorer</v>
          </cell>
        </row>
        <row r="4860">
          <cell r="B4860" t="str">
            <v>Joe Dumars</v>
          </cell>
          <cell r="S4860" t="str">
            <v>All Star Sharpshooter</v>
          </cell>
        </row>
        <row r="4861">
          <cell r="B4861" t="str">
            <v>Tyrone Corbin</v>
          </cell>
          <cell r="S4861" t="str">
            <v>Playmaker</v>
          </cell>
        </row>
        <row r="4862">
          <cell r="B4862" t="str">
            <v>Felton Spencer</v>
          </cell>
          <cell r="S4862" t="str">
            <v>Rim Protector</v>
          </cell>
        </row>
        <row r="4863">
          <cell r="B4863" t="str">
            <v>Malcolm Mackey</v>
          </cell>
          <cell r="S4863" t="str">
            <v>Ignorance</v>
          </cell>
        </row>
        <row r="4864">
          <cell r="B4864" t="str">
            <v>Kevin Johnson</v>
          </cell>
          <cell r="S4864" t="str">
            <v>All Star Playmaker</v>
          </cell>
        </row>
        <row r="4865">
          <cell r="B4865" t="str">
            <v>Latrell Sprewell</v>
          </cell>
          <cell r="S4865" t="str">
            <v>Superstar</v>
          </cell>
        </row>
        <row r="4866">
          <cell r="B4866" t="str">
            <v>Todd Lichti</v>
          </cell>
          <cell r="S4866" t="str">
            <v>Ignorance</v>
          </cell>
        </row>
        <row r="4867">
          <cell r="B4867" t="str">
            <v>Sleepy Floyd</v>
          </cell>
          <cell r="S4867" t="str">
            <v>Ignorance</v>
          </cell>
        </row>
        <row r="4868">
          <cell r="B4868" t="str">
            <v>Josh Grant</v>
          </cell>
          <cell r="S4868" t="str">
            <v>Ignorance</v>
          </cell>
        </row>
        <row r="4869">
          <cell r="B4869" t="str">
            <v>Clyde Drexler</v>
          </cell>
          <cell r="S4869" t="str">
            <v>Superstar</v>
          </cell>
        </row>
        <row r="4870">
          <cell r="B4870" t="str">
            <v>Jeff Grayer</v>
          </cell>
          <cell r="S4870" t="str">
            <v>Post Scorer</v>
          </cell>
        </row>
        <row r="4871">
          <cell r="B4871" t="str">
            <v>Muggsy Bogues</v>
          </cell>
          <cell r="S4871" t="str">
            <v>All Star Playmaker</v>
          </cell>
        </row>
        <row r="4872">
          <cell r="B4872" t="str">
            <v>Shawn Bradley</v>
          </cell>
          <cell r="S4872" t="str">
            <v>All Star Big Man</v>
          </cell>
        </row>
        <row r="4873">
          <cell r="B4873" t="str">
            <v>Kenny Smith</v>
          </cell>
          <cell r="S4873" t="str">
            <v>Playmaker</v>
          </cell>
        </row>
        <row r="4874">
          <cell r="B4874" t="str">
            <v>Sam Mitchell</v>
          </cell>
          <cell r="S4874" t="str">
            <v>Post Scorer</v>
          </cell>
        </row>
        <row r="4875">
          <cell r="B4875" t="str">
            <v>Corey Gaines</v>
          </cell>
          <cell r="S4875" t="str">
            <v>Ignorance</v>
          </cell>
        </row>
        <row r="4876">
          <cell r="B4876" t="str">
            <v>Stacey King</v>
          </cell>
          <cell r="S4876" t="str">
            <v>Rim Protector</v>
          </cell>
        </row>
        <row r="4877">
          <cell r="B4877" t="str">
            <v>Willie Burton</v>
          </cell>
          <cell r="S4877" t="str">
            <v>Post Scorer</v>
          </cell>
        </row>
        <row r="4878">
          <cell r="B4878" t="str">
            <v>Charles Jones</v>
          </cell>
          <cell r="S4878" t="str">
            <v>Post Scorer</v>
          </cell>
        </row>
        <row r="4879">
          <cell r="B4879" t="str">
            <v>David Robinson</v>
          </cell>
          <cell r="S4879" t="str">
            <v>All Star Big Man</v>
          </cell>
        </row>
        <row r="4880">
          <cell r="B4880" t="str">
            <v>Chris Gatling</v>
          </cell>
          <cell r="S4880" t="str">
            <v>Rim Protector</v>
          </cell>
        </row>
        <row r="4881">
          <cell r="B4881" t="str">
            <v>Jerome Kersey</v>
          </cell>
          <cell r="S4881" t="str">
            <v>Post Scorer</v>
          </cell>
        </row>
        <row r="4882">
          <cell r="B4882" t="str">
            <v>Rod Strickland</v>
          </cell>
          <cell r="S4882" t="str">
            <v>All Star Playmaker</v>
          </cell>
        </row>
        <row r="4883">
          <cell r="B4883" t="str">
            <v>Chris Webber</v>
          </cell>
          <cell r="S4883" t="str">
            <v>All Star Big Man</v>
          </cell>
        </row>
        <row r="4884">
          <cell r="B4884" t="str">
            <v>Sean Green</v>
          </cell>
          <cell r="S4884" t="str">
            <v>Ignorance</v>
          </cell>
        </row>
        <row r="4885">
          <cell r="B4885" t="str">
            <v>Jud Buechler</v>
          </cell>
          <cell r="S4885" t="str">
            <v>Ignorance</v>
          </cell>
        </row>
        <row r="4886">
          <cell r="B4886" t="str">
            <v>Jon Koncak</v>
          </cell>
          <cell r="S4886" t="str">
            <v>Rim Protector</v>
          </cell>
        </row>
        <row r="4887">
          <cell r="B4887" t="str">
            <v>Wayman Tisdale</v>
          </cell>
          <cell r="S4887" t="str">
            <v>All Star Post Scorer</v>
          </cell>
        </row>
        <row r="4888">
          <cell r="B4888" t="str">
            <v>Harvey Grant</v>
          </cell>
          <cell r="S4888" t="str">
            <v>Rim Protector</v>
          </cell>
        </row>
        <row r="4889">
          <cell r="B4889" t="str">
            <v>Mitch Richmond</v>
          </cell>
          <cell r="S4889" t="str">
            <v>Superstar</v>
          </cell>
        </row>
        <row r="4890">
          <cell r="B4890" t="str">
            <v>Ervin Johnson</v>
          </cell>
          <cell r="S4890" t="str">
            <v>Ignorance</v>
          </cell>
        </row>
        <row r="4891">
          <cell r="B4891" t="str">
            <v>Anthony Peeler</v>
          </cell>
          <cell r="S4891" t="str">
            <v>All Star Post Scorer</v>
          </cell>
        </row>
        <row r="4892">
          <cell r="B4892" t="str">
            <v>Warren Kidd</v>
          </cell>
          <cell r="S4892" t="str">
            <v>Post Scorer</v>
          </cell>
        </row>
        <row r="4893">
          <cell r="B4893" t="str">
            <v>Don MacLean</v>
          </cell>
          <cell r="S4893" t="str">
            <v>All Star Post Scorer</v>
          </cell>
        </row>
        <row r="4894">
          <cell r="B4894" t="str">
            <v>Harold Ellis</v>
          </cell>
          <cell r="S4894" t="str">
            <v>Playmaker</v>
          </cell>
        </row>
        <row r="4895">
          <cell r="B4895" t="str">
            <v>Bill Laimbeer</v>
          </cell>
          <cell r="S4895" t="str">
            <v>Rim Protector</v>
          </cell>
        </row>
        <row r="4896">
          <cell r="B4896" t="str">
            <v>Dennis Scott</v>
          </cell>
          <cell r="S4896" t="str">
            <v>All Star Sharpshooter</v>
          </cell>
        </row>
        <row r="4897">
          <cell r="B4897" t="str">
            <v>Doug Overton</v>
          </cell>
          <cell r="S4897" t="str">
            <v>Ignorance</v>
          </cell>
        </row>
        <row r="4898">
          <cell r="B4898" t="str">
            <v>Robert Pack</v>
          </cell>
          <cell r="S4898" t="str">
            <v>Playmaker</v>
          </cell>
        </row>
        <row r="4899">
          <cell r="B4899" t="str">
            <v>Jay Guidinger</v>
          </cell>
          <cell r="S4899" t="str">
            <v>Ignorance</v>
          </cell>
        </row>
        <row r="4900">
          <cell r="B4900" t="str">
            <v>Isaiah Rider</v>
          </cell>
          <cell r="S4900" t="str">
            <v>All Star Post Scorer</v>
          </cell>
        </row>
        <row r="4901">
          <cell r="B4901" t="str">
            <v>Rik Smits</v>
          </cell>
          <cell r="S4901" t="str">
            <v>All Star Post Scorer</v>
          </cell>
        </row>
        <row r="4902">
          <cell r="B4902" t="str">
            <v>Matt Bullard</v>
          </cell>
          <cell r="S4902" t="str">
            <v>Ignorance</v>
          </cell>
        </row>
        <row r="4903">
          <cell r="B4903" t="str">
            <v>Mark Macon</v>
          </cell>
          <cell r="S4903" t="str">
            <v>Post Scorer</v>
          </cell>
        </row>
        <row r="4904">
          <cell r="B4904" t="str">
            <v>Dana Barros</v>
          </cell>
          <cell r="S4904" t="str">
            <v>All Star Sharpshooter</v>
          </cell>
        </row>
        <row r="4905">
          <cell r="B4905" t="str">
            <v>Sam Bowie</v>
          </cell>
          <cell r="S4905" t="str">
            <v>Rim Protector</v>
          </cell>
        </row>
        <row r="4906">
          <cell r="B4906" t="str">
            <v>Paul Graham</v>
          </cell>
          <cell r="S4906" t="str">
            <v>Ignorance</v>
          </cell>
        </row>
        <row r="4907">
          <cell r="B4907" t="str">
            <v>Lee Mayberry</v>
          </cell>
          <cell r="S4907" t="str">
            <v>Sharpshooter</v>
          </cell>
        </row>
        <row r="4908">
          <cell r="B4908" t="str">
            <v>Corey Williams</v>
          </cell>
          <cell r="S4908" t="str">
            <v>Ignorance</v>
          </cell>
        </row>
        <row r="4909">
          <cell r="B4909" t="str">
            <v>Tony Smith</v>
          </cell>
          <cell r="S4909" t="str">
            <v>Playmaker</v>
          </cell>
        </row>
        <row r="4910">
          <cell r="B4910" t="str">
            <v>Tom Hammonds</v>
          </cell>
          <cell r="S4910" t="str">
            <v>Ignorance</v>
          </cell>
        </row>
        <row r="4911">
          <cell r="B4911" t="str">
            <v>A.C. Green</v>
          </cell>
          <cell r="S4911" t="str">
            <v>All Star Post Scorer</v>
          </cell>
        </row>
        <row r="4912">
          <cell r="B4912" t="str">
            <v>Spud Webb</v>
          </cell>
          <cell r="S4912" t="str">
            <v>All Star Playmaker</v>
          </cell>
        </row>
        <row r="4913">
          <cell r="B4913" t="str">
            <v>Will Perdue</v>
          </cell>
          <cell r="S4913" t="str">
            <v>Ignorance</v>
          </cell>
        </row>
        <row r="4914">
          <cell r="B4914" t="str">
            <v>Anthony Mason</v>
          </cell>
          <cell r="S4914" t="str">
            <v>Playmaker</v>
          </cell>
        </row>
        <row r="4915">
          <cell r="B4915" t="str">
            <v>Mark Jackson</v>
          </cell>
          <cell r="S4915" t="str">
            <v>All Star Playmaker</v>
          </cell>
        </row>
        <row r="4916">
          <cell r="B4916" t="str">
            <v>Harold Miner</v>
          </cell>
          <cell r="S4916" t="str">
            <v>Playmaker</v>
          </cell>
        </row>
        <row r="4917">
          <cell r="B4917" t="str">
            <v>Jimmy Oliver</v>
          </cell>
          <cell r="S4917" t="str">
            <v>Ignorance</v>
          </cell>
        </row>
        <row r="4918">
          <cell r="B4918" t="str">
            <v>Luc Longley</v>
          </cell>
          <cell r="S4918" t="str">
            <v>Rim Protector</v>
          </cell>
        </row>
        <row r="4919">
          <cell r="B4919" t="str">
            <v>Jerrod Mustaf</v>
          </cell>
          <cell r="S4919" t="str">
            <v>Ignorance</v>
          </cell>
        </row>
        <row r="4920">
          <cell r="B4920" t="str">
            <v>Vernon Maxwell</v>
          </cell>
          <cell r="S4920" t="str">
            <v>All Star Playmaker</v>
          </cell>
        </row>
        <row r="4921">
          <cell r="B4921" t="str">
            <v>Bill Cartwright</v>
          </cell>
          <cell r="S4921" t="str">
            <v>Post Scorer</v>
          </cell>
        </row>
        <row r="4922">
          <cell r="B4922" t="str">
            <v>Detlef Schrempf</v>
          </cell>
          <cell r="S4922" t="str">
            <v>All Star Post Scorer</v>
          </cell>
        </row>
        <row r="4923">
          <cell r="B4923" t="str">
            <v>Jaren Jackson</v>
          </cell>
          <cell r="S4923" t="str">
            <v>Ignorance</v>
          </cell>
        </row>
        <row r="4924">
          <cell r="B4924" t="str">
            <v>Ennis Whatley</v>
          </cell>
          <cell r="S4924" t="str">
            <v>Ignorance</v>
          </cell>
        </row>
        <row r="4925">
          <cell r="B4925" t="str">
            <v>Anthony Cook</v>
          </cell>
          <cell r="S4925" t="str">
            <v>Ignorance</v>
          </cell>
        </row>
        <row r="4926">
          <cell r="B4926" t="str">
            <v>Mike Peplowski</v>
          </cell>
          <cell r="S4926" t="str">
            <v>Post Scorer</v>
          </cell>
        </row>
        <row r="4927">
          <cell r="B4927" t="str">
            <v>Adam Keefe</v>
          </cell>
          <cell r="S4927" t="str">
            <v>Post Scorer</v>
          </cell>
        </row>
        <row r="4928">
          <cell r="B4928" t="str">
            <v>Antonio Davis</v>
          </cell>
          <cell r="S4928" t="str">
            <v>Rim Protector</v>
          </cell>
        </row>
        <row r="4929">
          <cell r="B4929" t="str">
            <v>Matt Geiger</v>
          </cell>
          <cell r="S4929" t="str">
            <v>Post Scorer</v>
          </cell>
        </row>
        <row r="4930">
          <cell r="B4930" t="str">
            <v>Greg Graham</v>
          </cell>
          <cell r="S4930" t="str">
            <v>Ignorance</v>
          </cell>
        </row>
        <row r="4931">
          <cell r="B4931" t="str">
            <v>Olden Polynice</v>
          </cell>
          <cell r="S4931" t="str">
            <v>Rim Protector</v>
          </cell>
        </row>
        <row r="4932">
          <cell r="B4932" t="str">
            <v>Jamal Mashburn</v>
          </cell>
          <cell r="S4932" t="str">
            <v>Superstar</v>
          </cell>
        </row>
        <row r="4933">
          <cell r="B4933" t="str">
            <v>Larry Krystkowiak</v>
          </cell>
          <cell r="S4933" t="str">
            <v>Post Scorer</v>
          </cell>
        </row>
        <row r="4934">
          <cell r="B4934" t="str">
            <v>Lionel Simmons</v>
          </cell>
          <cell r="S4934" t="str">
            <v>All Star Post Scorer</v>
          </cell>
        </row>
        <row r="4935">
          <cell r="B4935" t="str">
            <v>Johnny Dawkins</v>
          </cell>
          <cell r="S4935" t="str">
            <v>Sharpshooter</v>
          </cell>
        </row>
        <row r="4936">
          <cell r="B4936" t="str">
            <v>John Salley</v>
          </cell>
          <cell r="S4936" t="str">
            <v>Rim Protector</v>
          </cell>
        </row>
        <row r="4937">
          <cell r="B4937" t="str">
            <v>Sedale Threatt</v>
          </cell>
          <cell r="S4937" t="str">
            <v>Playmaker</v>
          </cell>
        </row>
        <row r="4938">
          <cell r="B4938" t="str">
            <v>Matt Wenstrom</v>
          </cell>
          <cell r="S4938" t="str">
            <v>Ignorance</v>
          </cell>
        </row>
        <row r="4939">
          <cell r="B4939" t="str">
            <v>Benoit Benjamin</v>
          </cell>
          <cell r="S4939" t="str">
            <v>Rim Protector</v>
          </cell>
        </row>
        <row r="4940">
          <cell r="B4940" t="str">
            <v>Tom Tolbert</v>
          </cell>
          <cell r="S4940" t="str">
            <v>Ignorance</v>
          </cell>
        </row>
        <row r="4941">
          <cell r="B4941" t="str">
            <v>Patrick Ewing</v>
          </cell>
          <cell r="S4941" t="str">
            <v>All Star Big Man</v>
          </cell>
        </row>
        <row r="4942">
          <cell r="B4942" t="str">
            <v>Byron Houston</v>
          </cell>
          <cell r="S4942" t="str">
            <v>Post Scorer</v>
          </cell>
        </row>
        <row r="4943">
          <cell r="B4943" t="str">
            <v>Joe Courtney</v>
          </cell>
          <cell r="S4943" t="str">
            <v>Ignorance</v>
          </cell>
        </row>
        <row r="4944">
          <cell r="B4944" t="str">
            <v>Alonzo Mourning</v>
          </cell>
          <cell r="S4944" t="str">
            <v>All Star Big Man</v>
          </cell>
        </row>
        <row r="4945">
          <cell r="B4945" t="str">
            <v>Bill Edwards</v>
          </cell>
          <cell r="S4945" t="str">
            <v>Post Scorer</v>
          </cell>
        </row>
        <row r="4946">
          <cell r="B4946" t="str">
            <v>Walter Bond</v>
          </cell>
          <cell r="S4946" t="str">
            <v>Ignorance</v>
          </cell>
        </row>
        <row r="4947">
          <cell r="B4947" t="str">
            <v>Eric Riley</v>
          </cell>
          <cell r="S4947" t="str">
            <v>Ignorance</v>
          </cell>
        </row>
        <row r="4948">
          <cell r="B4948" t="str">
            <v>Rich King</v>
          </cell>
          <cell r="S4948" t="str">
            <v>Ignorance</v>
          </cell>
        </row>
        <row r="4949">
          <cell r="B4949" t="str">
            <v>Brent Price</v>
          </cell>
          <cell r="S4949" t="str">
            <v>Sharpshooter</v>
          </cell>
        </row>
        <row r="4950">
          <cell r="B4950" t="str">
            <v>Clifford Robinson</v>
          </cell>
          <cell r="S4950" t="str">
            <v>All Star Post Scorer</v>
          </cell>
        </row>
        <row r="4951">
          <cell r="B4951" t="str">
            <v>Andrew Gaze</v>
          </cell>
          <cell r="S4951" t="str">
            <v>Ignorance</v>
          </cell>
        </row>
        <row r="4952">
          <cell r="B4952" t="str">
            <v>John Crotty</v>
          </cell>
          <cell r="S4952" t="str">
            <v>Ignorance</v>
          </cell>
        </row>
        <row r="4953">
          <cell r="B4953" t="str">
            <v>Rex Walters</v>
          </cell>
          <cell r="S4953" t="str">
            <v>Ignorance</v>
          </cell>
        </row>
        <row r="4954">
          <cell r="B4954" t="str">
            <v>Geert Hammink</v>
          </cell>
          <cell r="S4954" t="str">
            <v>Ignorance</v>
          </cell>
        </row>
        <row r="4955">
          <cell r="B4955" t="str">
            <v>Terry Davis</v>
          </cell>
          <cell r="S4955" t="str">
            <v>Post Scorer</v>
          </cell>
        </row>
        <row r="4956">
          <cell r="B4956" t="str">
            <v>Reggie Miller</v>
          </cell>
          <cell r="S4956" t="str">
            <v>Superstar</v>
          </cell>
        </row>
        <row r="4957">
          <cell r="B4957" t="str">
            <v>Todd Day</v>
          </cell>
          <cell r="S4957" t="str">
            <v>All Star Post Scorer</v>
          </cell>
        </row>
        <row r="4958">
          <cell r="B4958" t="str">
            <v>Tito Horford</v>
          </cell>
          <cell r="S4958" t="str">
            <v>Ignorance</v>
          </cell>
        </row>
        <row r="4959">
          <cell r="B4959" t="str">
            <v>Cedric Ceballos</v>
          </cell>
          <cell r="S4959" t="str">
            <v>All Star Post Scorer</v>
          </cell>
        </row>
        <row r="4960">
          <cell r="B4960" t="str">
            <v>Tony Harris</v>
          </cell>
          <cell r="S4960" t="str">
            <v>Sharpshooter</v>
          </cell>
        </row>
        <row r="4961">
          <cell r="B4961" t="str">
            <v>Tod Murphy</v>
          </cell>
          <cell r="S4961" t="str">
            <v>Ignorance</v>
          </cell>
        </row>
        <row r="4962">
          <cell r="B4962" t="str">
            <v>Oliver Miller</v>
          </cell>
          <cell r="S4962" t="str">
            <v>All Star Big Man</v>
          </cell>
        </row>
        <row r="4963">
          <cell r="B4963" t="str">
            <v>Jon Barry</v>
          </cell>
          <cell r="S4963" t="str">
            <v>Playmaker</v>
          </cell>
        </row>
        <row r="4964">
          <cell r="B4964" t="str">
            <v>Kenny Walker</v>
          </cell>
          <cell r="S4964" t="str">
            <v>Post Scorer</v>
          </cell>
        </row>
        <row r="4965">
          <cell r="B4965" t="str">
            <v>Doc Rivers</v>
          </cell>
          <cell r="S4965" t="str">
            <v>Playmaker</v>
          </cell>
        </row>
        <row r="4966">
          <cell r="B4966" t="str">
            <v>Ron Harper</v>
          </cell>
          <cell r="S4966" t="str">
            <v>Superstar</v>
          </cell>
        </row>
        <row r="4967">
          <cell r="B4967" t="str">
            <v>Pooh Richardson</v>
          </cell>
          <cell r="S4967" t="str">
            <v>Playmaker</v>
          </cell>
        </row>
        <row r="4968">
          <cell r="B4968" t="str">
            <v>Morlon Wiley</v>
          </cell>
          <cell r="S4968" t="str">
            <v>Ignorance</v>
          </cell>
        </row>
        <row r="4969">
          <cell r="B4969" t="str">
            <v>Chris Whitney</v>
          </cell>
          <cell r="S4969" t="str">
            <v>Ignorance</v>
          </cell>
        </row>
        <row r="4970">
          <cell r="B4970" t="str">
            <v>LaPhonso Ellis</v>
          </cell>
          <cell r="S4970" t="str">
            <v>All Star Post Scorer</v>
          </cell>
        </row>
        <row r="4971">
          <cell r="B4971" t="str">
            <v>Donald Hodge</v>
          </cell>
          <cell r="S4971" t="str">
            <v>Ignorance</v>
          </cell>
        </row>
        <row r="4972">
          <cell r="B4972" t="str">
            <v>Haywoode Workman</v>
          </cell>
          <cell r="S4972" t="str">
            <v>Playmaker</v>
          </cell>
        </row>
        <row r="4973">
          <cell r="B4973" t="str">
            <v>Earl Cureton</v>
          </cell>
          <cell r="S4973" t="str">
            <v>Post Scorer</v>
          </cell>
        </row>
        <row r="4974">
          <cell r="B4974" t="str">
            <v>Corie Blount</v>
          </cell>
          <cell r="S4974" t="str">
            <v>Post Scorer</v>
          </cell>
        </row>
        <row r="4975">
          <cell r="B4975" t="str">
            <v>Vinny Del</v>
          </cell>
          <cell r="S4975" t="str">
            <v>Playmaker</v>
          </cell>
        </row>
        <row r="4976">
          <cell r="B4976" t="str">
            <v>Tree Rollins</v>
          </cell>
          <cell r="S4976" t="str">
            <v>Ignorance</v>
          </cell>
        </row>
        <row r="4977">
          <cell r="B4977" t="str">
            <v>Mike Gminski</v>
          </cell>
          <cell r="S4977" t="str">
            <v>Ignorance</v>
          </cell>
        </row>
        <row r="4978">
          <cell r="B4978" t="str">
            <v>Elmore Spencer</v>
          </cell>
          <cell r="S4978" t="str">
            <v>Rim Protector</v>
          </cell>
        </row>
        <row r="4979">
          <cell r="B4979" t="str">
            <v>Anthony Bowie</v>
          </cell>
          <cell r="S4979" t="str">
            <v>Ignorance</v>
          </cell>
        </row>
        <row r="4980">
          <cell r="B4980" t="str">
            <v>Shaquille O'Neal</v>
          </cell>
          <cell r="S4980" t="str">
            <v>All Star Big Man</v>
          </cell>
        </row>
        <row r="4981">
          <cell r="B4981" t="str">
            <v>Tim Legler</v>
          </cell>
          <cell r="S4981" t="str">
            <v>Sharpshooter</v>
          </cell>
        </row>
        <row r="4982">
          <cell r="B4982" t="str">
            <v>Mitchell Butler</v>
          </cell>
          <cell r="S4982" t="str">
            <v>Post Scorer</v>
          </cell>
        </row>
        <row r="4983">
          <cell r="B4983" t="str">
            <v>Duane Ferrell</v>
          </cell>
          <cell r="S4983" t="str">
            <v>Post Scorer</v>
          </cell>
        </row>
        <row r="4984">
          <cell r="B4984" t="str">
            <v>Chuck Nevitt</v>
          </cell>
          <cell r="S4984" t="str">
            <v>Ignorance</v>
          </cell>
        </row>
        <row r="4985">
          <cell r="B4985" t="str">
            <v>Karl Malone*</v>
          </cell>
          <cell r="S4985" t="str">
            <v>All Star Big Man</v>
          </cell>
        </row>
        <row r="4986">
          <cell r="B4986" t="str">
            <v>Larry Robinson</v>
          </cell>
          <cell r="S4986" t="str">
            <v>Sharpshooter</v>
          </cell>
        </row>
        <row r="4987">
          <cell r="B4987" t="str">
            <v>Billy Owens</v>
          </cell>
          <cell r="S4987" t="str">
            <v>All Star Post Scorer</v>
          </cell>
        </row>
        <row r="4988">
          <cell r="B4988" t="str">
            <v>Negele Knight</v>
          </cell>
          <cell r="S4988" t="str">
            <v>Playmaker</v>
          </cell>
        </row>
        <row r="4989">
          <cell r="B4989" t="str">
            <v>Victor Alexander</v>
          </cell>
          <cell r="S4989" t="str">
            <v>Post Scorer</v>
          </cell>
        </row>
        <row r="4990">
          <cell r="B4990" t="str">
            <v>Eric Murdock</v>
          </cell>
          <cell r="S4990" t="str">
            <v>All Star Playmaker</v>
          </cell>
        </row>
        <row r="4991">
          <cell r="B4991" t="str">
            <v>Dave Johnson</v>
          </cell>
          <cell r="S4991" t="str">
            <v>Ignorance</v>
          </cell>
        </row>
        <row r="4992">
          <cell r="B4992" t="str">
            <v>James Edwards</v>
          </cell>
          <cell r="S4992" t="str">
            <v>Post Scorer</v>
          </cell>
        </row>
        <row r="4993">
          <cell r="B4993" t="str">
            <v>Ben Coleman</v>
          </cell>
          <cell r="S4993" t="str">
            <v>Ignorance</v>
          </cell>
        </row>
        <row r="4994">
          <cell r="B4994" t="str">
            <v>Loy Vaught</v>
          </cell>
          <cell r="S4994" t="str">
            <v>All Star Post Scorer</v>
          </cell>
        </row>
        <row r="4995">
          <cell r="B4995" t="str">
            <v>Robert Parish</v>
          </cell>
          <cell r="S4995" t="str">
            <v>Rim Protector</v>
          </cell>
        </row>
        <row r="4996">
          <cell r="B4996" t="str">
            <v>Jeff Malone</v>
          </cell>
          <cell r="S4996" t="str">
            <v>Playmaker</v>
          </cell>
        </row>
        <row r="4997">
          <cell r="B4997" t="str">
            <v>Dino Radja</v>
          </cell>
          <cell r="S4997" t="str">
            <v>All Star Post Scorer</v>
          </cell>
        </row>
        <row r="4998">
          <cell r="B4998" t="str">
            <v>Rod Higgins</v>
          </cell>
          <cell r="S4998" t="str">
            <v>Sharpshooter</v>
          </cell>
        </row>
        <row r="4999">
          <cell r="B4999" t="str">
            <v>Brian Shaw</v>
          </cell>
          <cell r="S4999" t="str">
            <v>Playmaker</v>
          </cell>
        </row>
        <row r="5000">
          <cell r="B5000" t="str">
            <v>Isiah Thomas</v>
          </cell>
          <cell r="S5000" t="str">
            <v>All Star Playmaker</v>
          </cell>
        </row>
        <row r="5001">
          <cell r="B5001" t="str">
            <v>Marcus Liberty</v>
          </cell>
          <cell r="S5001" t="str">
            <v>Ignorance</v>
          </cell>
        </row>
        <row r="5002">
          <cell r="B5002" t="str">
            <v>Terry Cummings</v>
          </cell>
          <cell r="S5002" t="str">
            <v>Post Scorer</v>
          </cell>
        </row>
        <row r="5003">
          <cell r="B5003" t="str">
            <v>Toni Kukoč</v>
          </cell>
          <cell r="S5003" t="str">
            <v>Playmaker</v>
          </cell>
        </row>
        <row r="5004">
          <cell r="B5004" t="str">
            <v>Tim Kempton</v>
          </cell>
          <cell r="S5004" t="str">
            <v>Post Scorer</v>
          </cell>
        </row>
        <row r="5005">
          <cell r="B5005" t="str">
            <v>Clarence Weatherspoon</v>
          </cell>
          <cell r="S5005" t="str">
            <v>All Star Big Man</v>
          </cell>
        </row>
        <row r="5006">
          <cell r="B5006" t="str">
            <v>Elliot Perry</v>
          </cell>
          <cell r="S5006" t="str">
            <v>Playmaker</v>
          </cell>
        </row>
        <row r="5007">
          <cell r="B5007" t="str">
            <v>Vincent Askew</v>
          </cell>
          <cell r="S5007" t="str">
            <v>Playmaker</v>
          </cell>
        </row>
        <row r="5008">
          <cell r="B5008" t="str">
            <v>Elden Campbell</v>
          </cell>
          <cell r="S5008" t="str">
            <v>Rim Protector</v>
          </cell>
        </row>
        <row r="5009">
          <cell r="B5009" t="str">
            <v>Jeff Turner</v>
          </cell>
          <cell r="S5009" t="str">
            <v>Post Scorer</v>
          </cell>
        </row>
        <row r="5010">
          <cell r="B5010" t="str">
            <v>Charles Smith</v>
          </cell>
          <cell r="S5010" t="str">
            <v>Rim Protector</v>
          </cell>
        </row>
        <row r="5011">
          <cell r="B5011" t="str">
            <v>Hubert Davis</v>
          </cell>
          <cell r="S5011" t="str">
            <v>Playmaker</v>
          </cell>
        </row>
        <row r="5012">
          <cell r="B5012" t="str">
            <v>Tony Campbell</v>
          </cell>
          <cell r="S5012" t="str">
            <v>Playmaker</v>
          </cell>
        </row>
        <row r="5013">
          <cell r="B5013" t="str">
            <v>Richard Petruska</v>
          </cell>
          <cell r="S5013" t="str">
            <v>Ignorance</v>
          </cell>
        </row>
        <row r="5014">
          <cell r="B5014" t="str">
            <v>Anfernee Hardaway</v>
          </cell>
          <cell r="S5014" t="str">
            <v>All Star Playmaker</v>
          </cell>
        </row>
        <row r="5015">
          <cell r="B5015" t="str">
            <v>Ricky Pierce</v>
          </cell>
          <cell r="S5015" t="str">
            <v>Playmaker</v>
          </cell>
        </row>
        <row r="5016">
          <cell r="B5016" t="str">
            <v>LaSalle Thompson</v>
          </cell>
          <cell r="S5016" t="str">
            <v>Post Scorer</v>
          </cell>
        </row>
        <row r="5017">
          <cell r="B5017" t="str">
            <v>Dwayne Schintzius</v>
          </cell>
          <cell r="S5017" t="str">
            <v>Post Scorer</v>
          </cell>
        </row>
        <row r="5018">
          <cell r="B5018" t="str">
            <v>Tom Chambers</v>
          </cell>
          <cell r="S5018" t="str">
            <v>Rim Protector</v>
          </cell>
        </row>
        <row r="5019">
          <cell r="B5019" t="str">
            <v>Anthony Avent</v>
          </cell>
          <cell r="S5019" t="str">
            <v>Post Scorer</v>
          </cell>
        </row>
        <row r="5020">
          <cell r="B5020" t="str">
            <v>Scott Burrell</v>
          </cell>
          <cell r="S5020" t="str">
            <v>Post Scorer</v>
          </cell>
        </row>
        <row r="5021">
          <cell r="B5021" t="str">
            <v>Eric Leckner</v>
          </cell>
          <cell r="S5021" t="str">
            <v>Post Scorer</v>
          </cell>
        </row>
        <row r="5022">
          <cell r="B5022" t="str">
            <v>Jay Humphries</v>
          </cell>
          <cell r="S5022" t="str">
            <v>Playmaker</v>
          </cell>
        </row>
        <row r="5023">
          <cell r="B5023" t="str">
            <v>Stanley Roberts</v>
          </cell>
          <cell r="S5023" t="str">
            <v>Rim Protector</v>
          </cell>
        </row>
        <row r="5024">
          <cell r="B5024" t="str">
            <v>Mark Randall</v>
          </cell>
          <cell r="S5024" t="str">
            <v>Ignorance</v>
          </cell>
        </row>
        <row r="5025">
          <cell r="B5025" t="str">
            <v>Calbert Cheaney</v>
          </cell>
          <cell r="S5025" t="str">
            <v>Playmaker</v>
          </cell>
        </row>
        <row r="5026">
          <cell r="B5026" t="str">
            <v>Dan Majerle</v>
          </cell>
          <cell r="S5026" t="str">
            <v>All Star Sharpshooter</v>
          </cell>
        </row>
        <row r="5027">
          <cell r="B5027" t="str">
            <v>Bryon Russell</v>
          </cell>
          <cell r="S5027" t="str">
            <v>Post Scorer</v>
          </cell>
        </row>
        <row r="5028">
          <cell r="B5028" t="str">
            <v>Shawn Kemp</v>
          </cell>
          <cell r="S5028" t="str">
            <v>All Star Big Man</v>
          </cell>
        </row>
        <row r="5029">
          <cell r="B5029" t="str">
            <v>Dale Ellis</v>
          </cell>
          <cell r="S5029" t="str">
            <v>All Star Sharpshooter</v>
          </cell>
        </row>
        <row r="5030">
          <cell r="B5030" t="str">
            <v>Eddie Johnson</v>
          </cell>
          <cell r="S5030" t="str">
            <v>Sharpshooter</v>
          </cell>
        </row>
        <row r="5031">
          <cell r="B5031" t="str">
            <v>Alphonso Ford</v>
          </cell>
          <cell r="S5031" t="str">
            <v>Ignorance</v>
          </cell>
        </row>
        <row r="5032">
          <cell r="B5032" t="str">
            <v>Derrick McKey</v>
          </cell>
          <cell r="S5032" t="str">
            <v>All Star Post Scorer</v>
          </cell>
        </row>
        <row r="5033">
          <cell r="B5033" t="str">
            <v>Doug Christie</v>
          </cell>
          <cell r="S5033" t="str">
            <v>Playmaker</v>
          </cell>
        </row>
        <row r="5034">
          <cell r="B5034" t="str">
            <v>Dale Davis</v>
          </cell>
          <cell r="S5034" t="str">
            <v>All Star Big Man</v>
          </cell>
        </row>
        <row r="5035">
          <cell r="B5035" t="str">
            <v>Rumeal Robinson</v>
          </cell>
          <cell r="S5035" t="str">
            <v>Sharpshooter</v>
          </cell>
        </row>
        <row r="5036">
          <cell r="B5036" t="str">
            <v>Steve Kerr</v>
          </cell>
          <cell r="S5036" t="str">
            <v>Sharpshooter</v>
          </cell>
        </row>
        <row r="5037">
          <cell r="B5037" t="str">
            <v>Vern Fleming</v>
          </cell>
          <cell r="S5037" t="str">
            <v>Playmaker</v>
          </cell>
        </row>
        <row r="5038">
          <cell r="B5038" t="str">
            <v>Joe Kleine</v>
          </cell>
          <cell r="S5038" t="str">
            <v>Post Scorer</v>
          </cell>
        </row>
        <row r="5039">
          <cell r="B5039" t="str">
            <v>Dell Demps</v>
          </cell>
          <cell r="S5039" t="str">
            <v>Ignorance</v>
          </cell>
        </row>
        <row r="5040">
          <cell r="B5040" t="str">
            <v>Xavier McDaniel</v>
          </cell>
          <cell r="S5040" t="str">
            <v>Rim Protector</v>
          </cell>
        </row>
        <row r="5041">
          <cell r="B5041" t="str">
            <v>Stacey Augmon</v>
          </cell>
          <cell r="S5041" t="str">
            <v>All Star Post Scorer</v>
          </cell>
        </row>
        <row r="5042">
          <cell r="B5042" t="str">
            <v>Kevin Thompson</v>
          </cell>
          <cell r="S5042" t="str">
            <v>Ignorance</v>
          </cell>
        </row>
        <row r="5043">
          <cell r="B5043" t="str">
            <v>Kendall Gill</v>
          </cell>
          <cell r="S5043" t="str">
            <v>All Star Playmaker</v>
          </cell>
        </row>
        <row r="5044">
          <cell r="B5044" t="str">
            <v>Chris Smith</v>
          </cell>
          <cell r="S5044" t="str">
            <v>Sharpshooter</v>
          </cell>
        </row>
        <row r="5045">
          <cell r="B5045" t="str">
            <v>Mark Bryant</v>
          </cell>
          <cell r="S5045" t="str">
            <v>Post Scorer</v>
          </cell>
        </row>
        <row r="5046">
          <cell r="B5046" t="str">
            <v>Doug Smith</v>
          </cell>
          <cell r="S5046" t="str">
            <v>Rim Protector</v>
          </cell>
        </row>
        <row r="5047">
          <cell r="B5047" t="str">
            <v>Steve Smith</v>
          </cell>
          <cell r="S5047" t="str">
            <v>All Star Playmaker</v>
          </cell>
        </row>
        <row r="5048">
          <cell r="B5048" t="str">
            <v>Chris King</v>
          </cell>
          <cell r="S5048" t="str">
            <v>Ignorance</v>
          </cell>
        </row>
        <row r="5049">
          <cell r="B5049" t="str">
            <v>Terry Porter</v>
          </cell>
          <cell r="S5049" t="str">
            <v>All Star Sharpshooter</v>
          </cell>
        </row>
        <row r="5050">
          <cell r="B5050" t="str">
            <v>John Starks</v>
          </cell>
          <cell r="S5050" t="str">
            <v>All Star Playmaker</v>
          </cell>
        </row>
        <row r="5051">
          <cell r="B5051" t="str">
            <v>Anthony Bonner</v>
          </cell>
          <cell r="S5051" t="str">
            <v>Post Scorer</v>
          </cell>
        </row>
        <row r="5052">
          <cell r="B5052" t="str">
            <v>Mark Aguirre</v>
          </cell>
          <cell r="S5052" t="str">
            <v>Playmaker</v>
          </cell>
        </row>
        <row r="5053">
          <cell r="B5053" t="str">
            <v>Andres Guibert</v>
          </cell>
          <cell r="S5053" t="str">
            <v>Ignorance</v>
          </cell>
        </row>
        <row r="5054">
          <cell r="B5054" t="str">
            <v>Tracy Murray</v>
          </cell>
          <cell r="S5054" t="str">
            <v>Sharpshooter</v>
          </cell>
        </row>
        <row r="5055">
          <cell r="B5055" t="str">
            <v>Reggie Jordan</v>
          </cell>
          <cell r="S5055" t="str">
            <v>Post Scorer</v>
          </cell>
        </row>
        <row r="5056">
          <cell r="B5056" t="str">
            <v>Mahmoud Abdul-Rauf</v>
          </cell>
          <cell r="S5056" t="str">
            <v>Playmaker</v>
          </cell>
        </row>
        <row r="5057">
          <cell r="B5057" t="str">
            <v>Henry James</v>
          </cell>
          <cell r="S5057" t="str">
            <v>Ignorance</v>
          </cell>
        </row>
        <row r="5058">
          <cell r="B5058" t="str">
            <v>Reggie Smith</v>
          </cell>
          <cell r="S5058" t="str">
            <v>Ignorance</v>
          </cell>
        </row>
        <row r="5059">
          <cell r="B5059" t="str">
            <v>Marlon Maxey</v>
          </cell>
          <cell r="S5059" t="str">
            <v>Post Scorer</v>
          </cell>
        </row>
        <row r="5060">
          <cell r="B5060" t="str">
            <v>Randy Breuer</v>
          </cell>
          <cell r="S5060" t="str">
            <v>Ignorance</v>
          </cell>
        </row>
        <row r="5061">
          <cell r="B5061" t="str">
            <v>Skeeter Henry</v>
          </cell>
          <cell r="S5061" t="str">
            <v>Ignorance</v>
          </cell>
        </row>
        <row r="5062">
          <cell r="B5062" t="str">
            <v>Dennis Rodman</v>
          </cell>
          <cell r="S5062" t="str">
            <v>Rim Protector</v>
          </cell>
        </row>
        <row r="5063">
          <cell r="B5063" t="str">
            <v>Chris Dudley</v>
          </cell>
          <cell r="S5063" t="str">
            <v>Post Scorer</v>
          </cell>
        </row>
        <row r="5064">
          <cell r="B5064" t="str">
            <v>Johnny Newman</v>
          </cell>
          <cell r="S5064" t="str">
            <v>Playmaker</v>
          </cell>
        </row>
        <row r="5065">
          <cell r="B5065" t="str">
            <v>Willie Anderson</v>
          </cell>
          <cell r="S5065" t="str">
            <v>Playmaker</v>
          </cell>
        </row>
        <row r="5066">
          <cell r="B5066" t="str">
            <v>David Wingate</v>
          </cell>
          <cell r="S5066" t="str">
            <v>Sharpshooter</v>
          </cell>
        </row>
        <row r="5067">
          <cell r="B5067" t="str">
            <v>Bobby Phills</v>
          </cell>
          <cell r="S5067" t="str">
            <v>Playmaker</v>
          </cell>
        </row>
        <row r="5068">
          <cell r="B5068" t="str">
            <v>Dell Curry</v>
          </cell>
          <cell r="S5068" t="str">
            <v>All Star Sharpshooter</v>
          </cell>
        </row>
        <row r="5069">
          <cell r="B5069" t="str">
            <v>Stanley Jackson</v>
          </cell>
          <cell r="S5069" t="str">
            <v>Ignorance</v>
          </cell>
        </row>
        <row r="5070">
          <cell r="B5070" t="str">
            <v>Tony Bennett</v>
          </cell>
          <cell r="S5070" t="str">
            <v>Ignorance</v>
          </cell>
        </row>
        <row r="5071">
          <cell r="B5071" t="str">
            <v>Danny Ferry</v>
          </cell>
          <cell r="S5071" t="str">
            <v>Post Scorer</v>
          </cell>
        </row>
        <row r="5072">
          <cell r="B5072" t="str">
            <v>Xavier McDaniel</v>
          </cell>
          <cell r="S5072" t="str">
            <v>Post Scorer</v>
          </cell>
        </row>
        <row r="5073">
          <cell r="B5073" t="str">
            <v>Darnell Mee</v>
          </cell>
          <cell r="S5073" t="str">
            <v>Ignorance</v>
          </cell>
        </row>
        <row r="5074">
          <cell r="B5074" t="str">
            <v>Reggie Slater</v>
          </cell>
          <cell r="S5074" t="str">
            <v>Post Scorer</v>
          </cell>
        </row>
        <row r="5075">
          <cell r="B5075" t="str">
            <v>Randolph Keys</v>
          </cell>
          <cell r="S5075" t="str">
            <v>Post Scorer</v>
          </cell>
        </row>
        <row r="5076">
          <cell r="B5076" t="str">
            <v>Johnny Newman</v>
          </cell>
          <cell r="S5076" t="str">
            <v>Playmaker</v>
          </cell>
        </row>
        <row r="5077">
          <cell r="B5077" t="str">
            <v>Tom Hovasse</v>
          </cell>
          <cell r="S5077" t="str">
            <v>Ignorance</v>
          </cell>
        </row>
        <row r="5078">
          <cell r="B5078" t="str">
            <v>Benoit Benjamin</v>
          </cell>
          <cell r="S5078" t="str">
            <v>Rim Protector</v>
          </cell>
        </row>
        <row r="5079">
          <cell r="B5079" t="str">
            <v>Pete Myers</v>
          </cell>
          <cell r="S5079" t="str">
            <v>Sharpshooter</v>
          </cell>
        </row>
        <row r="5080">
          <cell r="B5080" t="str">
            <v>Rick Mahorn</v>
          </cell>
          <cell r="S5080" t="str">
            <v>Post Scorer</v>
          </cell>
        </row>
        <row r="5081">
          <cell r="B5081" t="str">
            <v>Dwayne Morton</v>
          </cell>
          <cell r="S5081" t="str">
            <v>Ignorance</v>
          </cell>
        </row>
        <row r="5082">
          <cell r="B5082" t="str">
            <v>Greg Grant</v>
          </cell>
          <cell r="S5082" t="str">
            <v>Ignorance</v>
          </cell>
        </row>
        <row r="5083">
          <cell r="B5083" t="str">
            <v>Mark Strickland</v>
          </cell>
          <cell r="S5083" t="str">
            <v>Ignorance</v>
          </cell>
        </row>
        <row r="5084">
          <cell r="B5084" t="str">
            <v>Kevin Edwards</v>
          </cell>
          <cell r="S5084" t="str">
            <v>All Star Sharpshooter</v>
          </cell>
        </row>
        <row r="5085">
          <cell r="B5085" t="str">
            <v>Terry Davis</v>
          </cell>
          <cell r="S5085" t="str">
            <v>Post Scorer</v>
          </cell>
        </row>
        <row r="5086">
          <cell r="B5086" t="str">
            <v>Brian Shaw</v>
          </cell>
          <cell r="S5086" t="str">
            <v>Playmaker</v>
          </cell>
        </row>
        <row r="5087">
          <cell r="B5087" t="str">
            <v>Michael Cage</v>
          </cell>
          <cell r="S5087" t="str">
            <v>Rim Protector</v>
          </cell>
        </row>
        <row r="5088">
          <cell r="B5088" t="str">
            <v>Anthony Mason</v>
          </cell>
          <cell r="S5088" t="str">
            <v>All Star Post Scorer</v>
          </cell>
        </row>
        <row r="5089">
          <cell r="B5089" t="str">
            <v>Charles Shackleford</v>
          </cell>
          <cell r="S5089" t="str">
            <v>Post Scorer</v>
          </cell>
        </row>
        <row r="5090">
          <cell r="B5090" t="str">
            <v>Dontonio Wingfield</v>
          </cell>
          <cell r="S5090" t="str">
            <v>Ignorance</v>
          </cell>
        </row>
        <row r="5091">
          <cell r="B5091" t="str">
            <v>Jeff Grayer</v>
          </cell>
          <cell r="S5091" t="str">
            <v>Playmaker</v>
          </cell>
        </row>
        <row r="5092">
          <cell r="B5092" t="str">
            <v>Bobby Phills</v>
          </cell>
          <cell r="S5092" t="str">
            <v>Playmaker</v>
          </cell>
        </row>
        <row r="5093">
          <cell r="B5093" t="str">
            <v>Sharone Wright</v>
          </cell>
          <cell r="S5093" t="str">
            <v>Rim Protector</v>
          </cell>
        </row>
        <row r="5094">
          <cell r="B5094" t="str">
            <v>Jeff Hornacek</v>
          </cell>
          <cell r="S5094" t="str">
            <v>All Star Playmaker</v>
          </cell>
        </row>
        <row r="5095">
          <cell r="B5095" t="str">
            <v>Corie Blount</v>
          </cell>
          <cell r="S5095" t="str">
            <v>Post Scorer</v>
          </cell>
        </row>
        <row r="5096">
          <cell r="B5096" t="str">
            <v>Eric Leckner</v>
          </cell>
          <cell r="S5096" t="str">
            <v>Post Scorer</v>
          </cell>
        </row>
        <row r="5097">
          <cell r="B5097" t="str">
            <v>Eric Piatkowski</v>
          </cell>
          <cell r="S5097" t="str">
            <v>Sharpshooter</v>
          </cell>
        </row>
        <row r="5098">
          <cell r="B5098" t="str">
            <v>Dan Majerle</v>
          </cell>
          <cell r="S5098" t="str">
            <v>All Star Sharpshooter</v>
          </cell>
        </row>
        <row r="5099">
          <cell r="B5099" t="str">
            <v>Calbert Cheaney</v>
          </cell>
          <cell r="S5099" t="str">
            <v>All Star Sharpshooter</v>
          </cell>
        </row>
        <row r="5100">
          <cell r="B5100" t="str">
            <v>Christian Laettner</v>
          </cell>
          <cell r="S5100" t="str">
            <v>All Star Post Scorer</v>
          </cell>
        </row>
        <row r="5101">
          <cell r="B5101" t="str">
            <v>Jim McIlvaine</v>
          </cell>
          <cell r="S5101" t="str">
            <v>Post Scorer</v>
          </cell>
        </row>
        <row r="5102">
          <cell r="B5102" t="str">
            <v>Jack Haley</v>
          </cell>
          <cell r="S5102" t="str">
            <v>Ignorance</v>
          </cell>
        </row>
        <row r="5103">
          <cell r="B5103" t="str">
            <v>Steve Scheffler</v>
          </cell>
          <cell r="S5103" t="str">
            <v>Ignorance</v>
          </cell>
        </row>
        <row r="5104">
          <cell r="B5104" t="str">
            <v>Allan Houston</v>
          </cell>
          <cell r="S5104" t="str">
            <v>All Star Sharpshooter</v>
          </cell>
        </row>
        <row r="5105">
          <cell r="B5105" t="str">
            <v>Geert Hammink</v>
          </cell>
          <cell r="S5105" t="str">
            <v>Ignorance</v>
          </cell>
        </row>
        <row r="5106">
          <cell r="B5106" t="str">
            <v>Clyde Drexler</v>
          </cell>
          <cell r="S5106" t="str">
            <v>Superstar</v>
          </cell>
        </row>
        <row r="5107">
          <cell r="B5107" t="str">
            <v>Kendall Gill</v>
          </cell>
          <cell r="S5107" t="str">
            <v>All Star Sharpshooter</v>
          </cell>
        </row>
        <row r="5108">
          <cell r="B5108" t="str">
            <v>John Starks</v>
          </cell>
          <cell r="S5108" t="str">
            <v>All Star Sharpshooter</v>
          </cell>
        </row>
        <row r="5109">
          <cell r="B5109" t="str">
            <v>Clifford Robinson</v>
          </cell>
          <cell r="S5109" t="str">
            <v>Superstar</v>
          </cell>
        </row>
        <row r="5110">
          <cell r="B5110" t="str">
            <v>Chris Gatling</v>
          </cell>
          <cell r="S5110" t="str">
            <v>All Star Post Scorer</v>
          </cell>
        </row>
        <row r="5111">
          <cell r="B5111" t="str">
            <v>Jon Barry</v>
          </cell>
          <cell r="S5111" t="str">
            <v>Ignorance</v>
          </cell>
        </row>
        <row r="5112">
          <cell r="B5112" t="str">
            <v>Jim Jackson</v>
          </cell>
          <cell r="S5112" t="str">
            <v>Superstar</v>
          </cell>
        </row>
        <row r="5113">
          <cell r="B5113" t="str">
            <v>George McCloud</v>
          </cell>
          <cell r="S5113" t="str">
            <v>Sharpshooter</v>
          </cell>
        </row>
        <row r="5114">
          <cell r="B5114" t="str">
            <v>Chris Morris</v>
          </cell>
          <cell r="S5114" t="str">
            <v>All Star Sharpshooter</v>
          </cell>
        </row>
        <row r="5115">
          <cell r="B5115" t="str">
            <v>Bryon Russell</v>
          </cell>
          <cell r="S5115" t="str">
            <v>Post Scorer</v>
          </cell>
        </row>
        <row r="5116">
          <cell r="B5116" t="str">
            <v>Gary Payton</v>
          </cell>
          <cell r="S5116" t="str">
            <v>All Star Playmaker</v>
          </cell>
        </row>
        <row r="5117">
          <cell r="B5117" t="str">
            <v>Lindsey Hunter</v>
          </cell>
          <cell r="S5117" t="str">
            <v>Playmaker</v>
          </cell>
        </row>
        <row r="5118">
          <cell r="B5118" t="str">
            <v>Nick Van</v>
          </cell>
          <cell r="S5118" t="str">
            <v>All Star Playmaker</v>
          </cell>
        </row>
        <row r="5119">
          <cell r="B5119" t="str">
            <v>Dwayne Schintzius</v>
          </cell>
          <cell r="S5119" t="str">
            <v>Ignorance</v>
          </cell>
        </row>
        <row r="5120">
          <cell r="B5120" t="str">
            <v>Derek Strong</v>
          </cell>
          <cell r="S5120" t="str">
            <v>Post Scorer</v>
          </cell>
        </row>
        <row r="5121">
          <cell r="B5121" t="str">
            <v>Eric Murdock</v>
          </cell>
          <cell r="S5121" t="str">
            <v>All Star Playmaker</v>
          </cell>
        </row>
        <row r="5122">
          <cell r="B5122" t="str">
            <v>Duane Ferrell</v>
          </cell>
          <cell r="S5122" t="str">
            <v>Ignorance</v>
          </cell>
        </row>
        <row r="5123">
          <cell r="B5123" t="str">
            <v>Juwan Howard</v>
          </cell>
          <cell r="S5123" t="str">
            <v>All Star Post Scorer</v>
          </cell>
        </row>
        <row r="5124">
          <cell r="B5124" t="str">
            <v>Danny Young</v>
          </cell>
          <cell r="S5124" t="str">
            <v>Ignorance</v>
          </cell>
        </row>
        <row r="5125">
          <cell r="B5125" t="str">
            <v>Hot Rod</v>
          </cell>
          <cell r="S5125" t="str">
            <v>All Star Post Scorer</v>
          </cell>
        </row>
        <row r="5126">
          <cell r="B5126" t="str">
            <v>Rex Chapman</v>
          </cell>
          <cell r="S5126" t="str">
            <v>All Star Sharpshooter</v>
          </cell>
        </row>
        <row r="5127">
          <cell r="B5127" t="str">
            <v>Shaquille O'Neal</v>
          </cell>
          <cell r="S5127" t="str">
            <v>All Star Big Man</v>
          </cell>
        </row>
        <row r="5128">
          <cell r="B5128" t="str">
            <v>Vernon Maxwell</v>
          </cell>
          <cell r="S5128" t="str">
            <v>All Star Sharpshooter</v>
          </cell>
        </row>
        <row r="5129">
          <cell r="B5129" t="str">
            <v>Robert Parish</v>
          </cell>
          <cell r="S5129" t="str">
            <v>Post Scorer</v>
          </cell>
        </row>
        <row r="5130">
          <cell r="B5130" t="str">
            <v>Otis Thorpe</v>
          </cell>
          <cell r="S5130" t="str">
            <v>All Star Post Scorer</v>
          </cell>
        </row>
        <row r="5131">
          <cell r="B5131" t="str">
            <v>Winston Garland</v>
          </cell>
          <cell r="S5131" t="str">
            <v>Playmaker</v>
          </cell>
        </row>
        <row r="5132">
          <cell r="B5132" t="str">
            <v>Aaron Williams</v>
          </cell>
          <cell r="S5132" t="str">
            <v>Ignorance</v>
          </cell>
        </row>
        <row r="5133">
          <cell r="B5133" t="str">
            <v>Jaren Jackson</v>
          </cell>
          <cell r="S5133" t="str">
            <v>Post Scorer</v>
          </cell>
        </row>
        <row r="5134">
          <cell r="B5134" t="str">
            <v>Mitchell Butler</v>
          </cell>
          <cell r="S5134" t="str">
            <v>Sharpshooter</v>
          </cell>
        </row>
        <row r="5135">
          <cell r="B5135" t="str">
            <v>Tim Breaux</v>
          </cell>
          <cell r="S5135" t="str">
            <v>Ignorance</v>
          </cell>
        </row>
        <row r="5136">
          <cell r="B5136" t="str">
            <v>Marty Conlon</v>
          </cell>
          <cell r="S5136" t="str">
            <v>Rim Protector</v>
          </cell>
        </row>
        <row r="5137">
          <cell r="B5137" t="str">
            <v>Darrell Armstrong</v>
          </cell>
          <cell r="S5137" t="str">
            <v>Ignorance</v>
          </cell>
        </row>
        <row r="5138">
          <cell r="B5138" t="str">
            <v>Tony Smith</v>
          </cell>
          <cell r="S5138" t="str">
            <v>Sharpshooter</v>
          </cell>
        </row>
        <row r="5139">
          <cell r="B5139" t="str">
            <v>Latrell Sprewell</v>
          </cell>
          <cell r="S5139" t="str">
            <v>Superstar</v>
          </cell>
        </row>
        <row r="5140">
          <cell r="B5140" t="str">
            <v>Žan Tabak</v>
          </cell>
          <cell r="S5140" t="str">
            <v>Ignorance</v>
          </cell>
        </row>
        <row r="5141">
          <cell r="B5141" t="str">
            <v>Greg Anthony</v>
          </cell>
          <cell r="S5141" t="str">
            <v>Sharpshooter</v>
          </cell>
        </row>
        <row r="5142">
          <cell r="B5142" t="str">
            <v>Eric Montross</v>
          </cell>
          <cell r="S5142" t="str">
            <v>Rim Protector</v>
          </cell>
        </row>
        <row r="5143">
          <cell r="B5143" t="str">
            <v>Ken Norman</v>
          </cell>
          <cell r="S5143" t="str">
            <v>All Star Sharpshooter</v>
          </cell>
        </row>
        <row r="5144">
          <cell r="B5144" t="str">
            <v>Antonio Harvey</v>
          </cell>
          <cell r="S5144" t="str">
            <v>Ignorance</v>
          </cell>
        </row>
        <row r="5145">
          <cell r="B5145" t="str">
            <v>Kevin Johnson</v>
          </cell>
          <cell r="S5145" t="str">
            <v>All Star Playmaker</v>
          </cell>
        </row>
        <row r="5146">
          <cell r="B5146" t="str">
            <v>Chucky Brown</v>
          </cell>
          <cell r="S5146" t="str">
            <v>Post Scorer</v>
          </cell>
        </row>
        <row r="5147">
          <cell r="B5147" t="str">
            <v>Eddie Jones</v>
          </cell>
          <cell r="S5147" t="str">
            <v>All Star Sharpshooter</v>
          </cell>
        </row>
        <row r="5148">
          <cell r="B5148" t="str">
            <v>Hubert Davis</v>
          </cell>
          <cell r="S5148" t="str">
            <v>Sharpshooter</v>
          </cell>
        </row>
        <row r="5149">
          <cell r="B5149" t="str">
            <v>Pete Chilcutt</v>
          </cell>
          <cell r="S5149" t="str">
            <v>Post Scorer</v>
          </cell>
        </row>
        <row r="5150">
          <cell r="B5150" t="str">
            <v>Mark Jackson</v>
          </cell>
          <cell r="S5150" t="str">
            <v>All Star Playmaker</v>
          </cell>
        </row>
        <row r="5151">
          <cell r="B5151" t="str">
            <v>Adrian Caldwell</v>
          </cell>
          <cell r="S5151" t="str">
            <v>Ignorance</v>
          </cell>
        </row>
        <row r="5152">
          <cell r="B5152" t="str">
            <v>B.J. Tyler</v>
          </cell>
          <cell r="S5152" t="str">
            <v>Sharpshooter</v>
          </cell>
        </row>
        <row r="5153">
          <cell r="B5153" t="str">
            <v>Mark Randall</v>
          </cell>
          <cell r="S5153" t="str">
            <v>Ignorance</v>
          </cell>
        </row>
        <row r="5154">
          <cell r="B5154" t="str">
            <v>Darrin Hancock</v>
          </cell>
          <cell r="S5154" t="str">
            <v>Ignorance</v>
          </cell>
        </row>
        <row r="5155">
          <cell r="B5155" t="str">
            <v>Doug Edwards</v>
          </cell>
          <cell r="S5155" t="str">
            <v>Ignorance</v>
          </cell>
        </row>
        <row r="5156">
          <cell r="B5156" t="str">
            <v>Doug Smith</v>
          </cell>
          <cell r="S5156" t="str">
            <v>Post Scorer</v>
          </cell>
        </row>
        <row r="5157">
          <cell r="B5157" t="str">
            <v>Lionel Simmons</v>
          </cell>
          <cell r="S5157" t="str">
            <v>Post Scorer</v>
          </cell>
        </row>
        <row r="5158">
          <cell r="B5158" t="str">
            <v>John Williams</v>
          </cell>
          <cell r="S5158" t="str">
            <v>Ignorance</v>
          </cell>
        </row>
        <row r="5159">
          <cell r="B5159" t="str">
            <v>Alonzo Mourning</v>
          </cell>
          <cell r="S5159" t="str">
            <v>All Star Big Man</v>
          </cell>
        </row>
        <row r="5160">
          <cell r="B5160" t="str">
            <v>Armen Gilliam</v>
          </cell>
          <cell r="S5160" t="str">
            <v>All Star Post Scorer</v>
          </cell>
        </row>
        <row r="5161">
          <cell r="B5161" t="str">
            <v>Manute Bol</v>
          </cell>
          <cell r="S5161" t="str">
            <v>Post Scorer</v>
          </cell>
        </row>
        <row r="5162">
          <cell r="B5162" t="str">
            <v>Billy Owens</v>
          </cell>
          <cell r="S5162" t="str">
            <v>All Star Post Scorer</v>
          </cell>
        </row>
        <row r="5163">
          <cell r="B5163" t="str">
            <v>Ervin Johnson</v>
          </cell>
          <cell r="S5163" t="str">
            <v>Post Scorer</v>
          </cell>
        </row>
        <row r="5164">
          <cell r="B5164" t="str">
            <v>Sean Elliott</v>
          </cell>
          <cell r="S5164" t="str">
            <v>All Star Sharpshooter</v>
          </cell>
        </row>
        <row r="5165">
          <cell r="B5165" t="str">
            <v>Lorenzo Williams</v>
          </cell>
          <cell r="S5165" t="str">
            <v>Rim Protector</v>
          </cell>
        </row>
        <row r="5166">
          <cell r="B5166" t="str">
            <v>Mike Brown</v>
          </cell>
          <cell r="S5166" t="str">
            <v>Ignorance</v>
          </cell>
        </row>
        <row r="5167">
          <cell r="B5167" t="str">
            <v>Tom Tolbert</v>
          </cell>
          <cell r="S5167" t="str">
            <v>Ignorance</v>
          </cell>
        </row>
        <row r="5168">
          <cell r="B5168" t="str">
            <v>Jamal Mashburn</v>
          </cell>
          <cell r="S5168" t="str">
            <v>Superstar</v>
          </cell>
        </row>
        <row r="5169">
          <cell r="B5169" t="str">
            <v>Vin Baker</v>
          </cell>
          <cell r="S5169" t="str">
            <v>All Star Big Man</v>
          </cell>
        </row>
        <row r="5170">
          <cell r="B5170" t="str">
            <v>Elmore Spencer</v>
          </cell>
          <cell r="S5170" t="str">
            <v>Rim Protector</v>
          </cell>
        </row>
        <row r="5171">
          <cell r="B5171" t="str">
            <v>Patrick Ewing</v>
          </cell>
          <cell r="S5171" t="str">
            <v>All Star Big Man</v>
          </cell>
        </row>
        <row r="5172">
          <cell r="B5172" t="str">
            <v>Jim Les</v>
          </cell>
          <cell r="S5172" t="str">
            <v>Ignorance</v>
          </cell>
        </row>
        <row r="5173">
          <cell r="B5173" t="str">
            <v>Darrick Martin</v>
          </cell>
          <cell r="S5173" t="str">
            <v>Playmaker</v>
          </cell>
        </row>
        <row r="5174">
          <cell r="B5174" t="str">
            <v>Dale Ellis</v>
          </cell>
          <cell r="S5174" t="str">
            <v>Sharpshooter</v>
          </cell>
        </row>
        <row r="5175">
          <cell r="B5175" t="str">
            <v>Anthony Tucker</v>
          </cell>
          <cell r="S5175" t="str">
            <v>Post Scorer</v>
          </cell>
        </row>
        <row r="5176">
          <cell r="B5176" t="str">
            <v>Jerome Harmon</v>
          </cell>
          <cell r="S5176" t="str">
            <v>Sharpshooter</v>
          </cell>
        </row>
        <row r="5177">
          <cell r="B5177" t="str">
            <v>Charles Jones</v>
          </cell>
          <cell r="S5177" t="str">
            <v>Post Scorer</v>
          </cell>
        </row>
        <row r="5178">
          <cell r="B5178" t="str">
            <v>Tom Hammonds</v>
          </cell>
          <cell r="S5178" t="str">
            <v>Post Scorer</v>
          </cell>
        </row>
        <row r="5179">
          <cell r="B5179" t="str">
            <v>Mike Peplowski</v>
          </cell>
          <cell r="S5179" t="str">
            <v>Ignorance</v>
          </cell>
        </row>
        <row r="5180">
          <cell r="B5180" t="str">
            <v>Scott Brooks</v>
          </cell>
          <cell r="S5180" t="str">
            <v>Sharpshooter</v>
          </cell>
        </row>
        <row r="5181">
          <cell r="B5181" t="str">
            <v>Bill Cartwright</v>
          </cell>
          <cell r="S5181" t="str">
            <v>Post Scorer</v>
          </cell>
        </row>
        <row r="5182">
          <cell r="B5182" t="str">
            <v>Chris Mullin</v>
          </cell>
          <cell r="S5182" t="str">
            <v>Superstar</v>
          </cell>
        </row>
        <row r="5183">
          <cell r="B5183" t="str">
            <v>John Crotty</v>
          </cell>
          <cell r="S5183" t="str">
            <v>Ignorance</v>
          </cell>
        </row>
        <row r="5184">
          <cell r="B5184" t="str">
            <v>Carl Herrera</v>
          </cell>
          <cell r="S5184" t="str">
            <v>Post Scorer</v>
          </cell>
        </row>
        <row r="5185">
          <cell r="B5185" t="str">
            <v>Clifford Rozier</v>
          </cell>
          <cell r="S5185" t="str">
            <v>Rim Protector</v>
          </cell>
        </row>
        <row r="5186">
          <cell r="B5186" t="str">
            <v>Eric Mobley</v>
          </cell>
          <cell r="S5186" t="str">
            <v>Post Scorer</v>
          </cell>
        </row>
        <row r="5187">
          <cell r="B5187" t="str">
            <v>Elliot Perry</v>
          </cell>
          <cell r="S5187" t="str">
            <v>Playmaker</v>
          </cell>
        </row>
        <row r="5188">
          <cell r="B5188" t="str">
            <v>Tim Legler</v>
          </cell>
          <cell r="S5188" t="str">
            <v>Sharpshooter</v>
          </cell>
        </row>
        <row r="5189">
          <cell r="B5189" t="str">
            <v>Avery Johnson</v>
          </cell>
          <cell r="S5189" t="str">
            <v>All Star Playmaker</v>
          </cell>
        </row>
        <row r="5190">
          <cell r="B5190" t="str">
            <v>Kenny Anderson</v>
          </cell>
          <cell r="S5190" t="str">
            <v>All Star Playmaker</v>
          </cell>
        </row>
        <row r="5191">
          <cell r="B5191" t="str">
            <v>Sean Rooks</v>
          </cell>
          <cell r="S5191" t="str">
            <v>Rim Protector</v>
          </cell>
        </row>
        <row r="5192">
          <cell r="B5192" t="str">
            <v>Chuck Person</v>
          </cell>
          <cell r="S5192" t="str">
            <v>All Star Sharpshooter</v>
          </cell>
        </row>
        <row r="5193">
          <cell r="B5193" t="str">
            <v>Chris Webber</v>
          </cell>
          <cell r="S5193" t="str">
            <v>All Star Big Man</v>
          </cell>
        </row>
        <row r="5194">
          <cell r="B5194" t="str">
            <v>Rod Higgins</v>
          </cell>
          <cell r="S5194" t="str">
            <v>Ignorance</v>
          </cell>
        </row>
        <row r="5195">
          <cell r="B5195" t="str">
            <v>Greg Sutton</v>
          </cell>
          <cell r="S5195" t="str">
            <v>Sharpshooter</v>
          </cell>
        </row>
        <row r="5196">
          <cell r="B5196" t="str">
            <v>Dell Curry</v>
          </cell>
          <cell r="S5196" t="str">
            <v>All Star Sharpshooter</v>
          </cell>
        </row>
        <row r="5197">
          <cell r="B5197" t="str">
            <v>Steve Colter</v>
          </cell>
          <cell r="S5197" t="str">
            <v>Ignorance</v>
          </cell>
        </row>
        <row r="5198">
          <cell r="B5198" t="str">
            <v>Rod Strickland</v>
          </cell>
          <cell r="S5198" t="str">
            <v>All Star Playmaker</v>
          </cell>
        </row>
        <row r="5199">
          <cell r="B5199" t="str">
            <v>Jayson Williams</v>
          </cell>
          <cell r="S5199" t="str">
            <v>Post Scorer</v>
          </cell>
        </row>
        <row r="5200">
          <cell r="B5200" t="str">
            <v>Gary Grant</v>
          </cell>
          <cell r="S5200" t="str">
            <v>Playmaker</v>
          </cell>
        </row>
        <row r="5201">
          <cell r="B5201" t="str">
            <v>B.J. Armstrong</v>
          </cell>
          <cell r="S5201" t="str">
            <v>All Star Sharpshooter</v>
          </cell>
        </row>
        <row r="5202">
          <cell r="B5202" t="str">
            <v>Kenny Smith</v>
          </cell>
          <cell r="S5202" t="str">
            <v>All Star Sharpshooter</v>
          </cell>
        </row>
        <row r="5203">
          <cell r="B5203" t="str">
            <v>Sam Mitchell</v>
          </cell>
          <cell r="S5203" t="str">
            <v>Post Scorer</v>
          </cell>
        </row>
        <row r="5204">
          <cell r="B5204" t="str">
            <v>Bill Curley</v>
          </cell>
          <cell r="S5204" t="str">
            <v>Post Scorer</v>
          </cell>
        </row>
        <row r="5205">
          <cell r="B5205" t="str">
            <v>Charles Smith</v>
          </cell>
          <cell r="S5205" t="str">
            <v>Rim Protector</v>
          </cell>
        </row>
        <row r="5206">
          <cell r="B5206" t="str">
            <v>Rafael Addison</v>
          </cell>
          <cell r="S5206" t="str">
            <v>Playmaker</v>
          </cell>
        </row>
        <row r="5207">
          <cell r="B5207" t="str">
            <v>Dominique Wilkins</v>
          </cell>
          <cell r="S5207" t="str">
            <v>All Star Sharpshooter</v>
          </cell>
        </row>
        <row r="5208">
          <cell r="B5208" t="str">
            <v>Ennis Whatley</v>
          </cell>
          <cell r="S5208" t="str">
            <v>Ignorance</v>
          </cell>
        </row>
        <row r="5209">
          <cell r="B5209" t="str">
            <v>Dee Brown</v>
          </cell>
          <cell r="S5209" t="str">
            <v>All Star Sharpshooter</v>
          </cell>
        </row>
        <row r="5210">
          <cell r="B5210" t="str">
            <v>Joe Kleine</v>
          </cell>
          <cell r="S5210" t="str">
            <v>Post Scorer</v>
          </cell>
        </row>
        <row r="5211">
          <cell r="B5211" t="str">
            <v>Don MacLean</v>
          </cell>
          <cell r="S5211" t="str">
            <v>Playmaker</v>
          </cell>
        </row>
        <row r="5212">
          <cell r="B5212" t="str">
            <v>Danny Ainge</v>
          </cell>
          <cell r="S5212" t="str">
            <v>Sharpshooter</v>
          </cell>
        </row>
        <row r="5213">
          <cell r="B5213" t="str">
            <v>Hersey Hawkins</v>
          </cell>
          <cell r="S5213" t="str">
            <v>All Star Sharpshooter</v>
          </cell>
        </row>
        <row r="5214">
          <cell r="B5214" t="str">
            <v>Will Perdue</v>
          </cell>
          <cell r="S5214" t="str">
            <v>Rim Protector</v>
          </cell>
        </row>
        <row r="5215">
          <cell r="B5215" t="str">
            <v>Fred Roberts</v>
          </cell>
          <cell r="S5215" t="str">
            <v>Ignorance</v>
          </cell>
        </row>
        <row r="5216">
          <cell r="B5216" t="str">
            <v>Felton Spencer</v>
          </cell>
          <cell r="S5216" t="str">
            <v>Rim Protector</v>
          </cell>
        </row>
        <row r="5217">
          <cell r="B5217" t="str">
            <v>Johnny Dawkins</v>
          </cell>
          <cell r="S5217" t="str">
            <v>Playmaker</v>
          </cell>
        </row>
        <row r="5218">
          <cell r="B5218" t="str">
            <v>Kevin Gamble</v>
          </cell>
          <cell r="S5218" t="str">
            <v>Sharpshooter</v>
          </cell>
        </row>
        <row r="5219">
          <cell r="B5219" t="str">
            <v>Muggsy Bogues</v>
          </cell>
          <cell r="S5219" t="str">
            <v>All Star Playmaker</v>
          </cell>
        </row>
        <row r="5220">
          <cell r="B5220" t="str">
            <v>Herb Williams</v>
          </cell>
          <cell r="S5220" t="str">
            <v>Post Scorer</v>
          </cell>
        </row>
        <row r="5221">
          <cell r="B5221" t="str">
            <v>Cliff Levingston</v>
          </cell>
          <cell r="S5221" t="str">
            <v>Ignorance</v>
          </cell>
        </row>
        <row r="5222">
          <cell r="B5222" t="str">
            <v>Scott Skiles</v>
          </cell>
          <cell r="S5222" t="str">
            <v>All Star Playmaker</v>
          </cell>
        </row>
        <row r="5223">
          <cell r="B5223" t="str">
            <v>Ron Grandison</v>
          </cell>
          <cell r="S5223" t="str">
            <v>Ignorance</v>
          </cell>
        </row>
        <row r="5224">
          <cell r="B5224" t="str">
            <v>Ricky Pierce</v>
          </cell>
          <cell r="S5224" t="str">
            <v>Playmaker</v>
          </cell>
        </row>
        <row r="5225">
          <cell r="B5225" t="str">
            <v>Monty Williams</v>
          </cell>
          <cell r="S5225" t="str">
            <v>Post Scorer</v>
          </cell>
        </row>
        <row r="5226">
          <cell r="B5226" t="str">
            <v>Michael Smith</v>
          </cell>
          <cell r="S5226" t="str">
            <v>Ignorance</v>
          </cell>
        </row>
        <row r="5227">
          <cell r="B5227" t="str">
            <v>Lee Mayberry</v>
          </cell>
          <cell r="S5227" t="str">
            <v>Sharpshooter</v>
          </cell>
        </row>
        <row r="5228">
          <cell r="B5228" t="str">
            <v>David Benoit</v>
          </cell>
          <cell r="S5228" t="str">
            <v>Rim Protector</v>
          </cell>
        </row>
        <row r="5229">
          <cell r="B5229" t="str">
            <v>LaPhonso Ellis</v>
          </cell>
          <cell r="S5229" t="str">
            <v>Post Scorer</v>
          </cell>
        </row>
        <row r="5230">
          <cell r="B5230" t="str">
            <v>Moses Malone</v>
          </cell>
          <cell r="S5230" t="str">
            <v>Ignorance</v>
          </cell>
        </row>
        <row r="5231">
          <cell r="B5231" t="str">
            <v>Duane Causwell</v>
          </cell>
          <cell r="S5231" t="str">
            <v>Post Scorer</v>
          </cell>
        </row>
        <row r="5232">
          <cell r="B5232" t="str">
            <v>Shawn Bradley</v>
          </cell>
          <cell r="S5232" t="str">
            <v>All Star Big Man</v>
          </cell>
        </row>
        <row r="5233">
          <cell r="B5233" t="str">
            <v>Glen Rice</v>
          </cell>
          <cell r="S5233" t="str">
            <v>All Star Sharpshooter</v>
          </cell>
        </row>
        <row r="5234">
          <cell r="B5234" t="str">
            <v>Greg Minor</v>
          </cell>
          <cell r="S5234" t="str">
            <v>Post Scorer</v>
          </cell>
        </row>
        <row r="5235">
          <cell r="B5235" t="str">
            <v>Bob Martin</v>
          </cell>
          <cell r="S5235" t="str">
            <v>Post Scorer</v>
          </cell>
        </row>
        <row r="5236">
          <cell r="B5236" t="str">
            <v>Doug Lee</v>
          </cell>
          <cell r="S5236" t="str">
            <v>Ignorance</v>
          </cell>
        </row>
        <row r="5237">
          <cell r="B5237" t="str">
            <v>Scott Williams</v>
          </cell>
          <cell r="S5237" t="str">
            <v>Rim Protector</v>
          </cell>
        </row>
        <row r="5238">
          <cell r="B5238" t="str">
            <v>Terry Dehere</v>
          </cell>
          <cell r="S5238" t="str">
            <v>Playmaker</v>
          </cell>
        </row>
        <row r="5239">
          <cell r="B5239" t="str">
            <v>Jo Jo</v>
          </cell>
          <cell r="S5239" t="str">
            <v>Sharpshooter</v>
          </cell>
        </row>
        <row r="5240">
          <cell r="B5240" t="str">
            <v>Donald Hodge</v>
          </cell>
          <cell r="S5240" t="str">
            <v>Post Scorer</v>
          </cell>
        </row>
        <row r="5241">
          <cell r="B5241" t="str">
            <v>Scottie Pippen</v>
          </cell>
          <cell r="S5241" t="str">
            <v>Superstar</v>
          </cell>
        </row>
        <row r="5242">
          <cell r="B5242" t="str">
            <v>Ron Harper</v>
          </cell>
          <cell r="S5242" t="str">
            <v>Playmaker</v>
          </cell>
        </row>
        <row r="5243">
          <cell r="B5243" t="str">
            <v>Terry Mills</v>
          </cell>
          <cell r="S5243" t="str">
            <v>All Star Sharpshooter</v>
          </cell>
        </row>
        <row r="5244">
          <cell r="B5244" t="str">
            <v>Tim Hardaway</v>
          </cell>
          <cell r="S5244" t="str">
            <v>All Star Playmaker</v>
          </cell>
        </row>
        <row r="5245">
          <cell r="B5245" t="str">
            <v>Donald Royal</v>
          </cell>
          <cell r="S5245" t="str">
            <v>Playmaker</v>
          </cell>
        </row>
        <row r="5246">
          <cell r="B5246" t="str">
            <v>Jay Humphries</v>
          </cell>
          <cell r="S5246" t="str">
            <v>Ignorance</v>
          </cell>
        </row>
        <row r="5247">
          <cell r="B5247" t="str">
            <v>David Wood</v>
          </cell>
          <cell r="S5247" t="str">
            <v>Post Scorer</v>
          </cell>
        </row>
        <row r="5248">
          <cell r="B5248" t="str">
            <v>Kevin Pritchard</v>
          </cell>
          <cell r="S5248" t="str">
            <v>Ignorance</v>
          </cell>
        </row>
        <row r="5249">
          <cell r="B5249" t="str">
            <v>Elden Campbell</v>
          </cell>
          <cell r="S5249" t="str">
            <v>Rim Protector</v>
          </cell>
        </row>
        <row r="5250">
          <cell r="B5250" t="str">
            <v>James Edwards</v>
          </cell>
          <cell r="S5250" t="str">
            <v>Ignorance</v>
          </cell>
        </row>
        <row r="5251">
          <cell r="B5251" t="str">
            <v>Robert Horry</v>
          </cell>
          <cell r="S5251" t="str">
            <v>All Star Sharpshooter</v>
          </cell>
        </row>
        <row r="5252">
          <cell r="B5252" t="str">
            <v>Richard Dumas</v>
          </cell>
          <cell r="S5252" t="str">
            <v>Post Scorer</v>
          </cell>
        </row>
        <row r="5253">
          <cell r="B5253" t="str">
            <v>James Blackwell</v>
          </cell>
          <cell r="S5253" t="str">
            <v>Ignorance</v>
          </cell>
        </row>
        <row r="5254">
          <cell r="B5254" t="str">
            <v>Trevor Ruffin</v>
          </cell>
          <cell r="S5254" t="str">
            <v>Ignorance</v>
          </cell>
        </row>
        <row r="5255">
          <cell r="B5255" t="str">
            <v>Matt Fish</v>
          </cell>
          <cell r="S5255" t="str">
            <v>Post Scorer</v>
          </cell>
        </row>
        <row r="5256">
          <cell r="B5256" t="str">
            <v>Mark Bryant</v>
          </cell>
          <cell r="S5256" t="str">
            <v>Post Scorer</v>
          </cell>
        </row>
        <row r="5257">
          <cell r="B5257" t="str">
            <v>Bryant Stith</v>
          </cell>
          <cell r="S5257" t="str">
            <v>Playmaker</v>
          </cell>
        </row>
        <row r="5258">
          <cell r="B5258" t="str">
            <v>Tracy Murray</v>
          </cell>
          <cell r="S5258" t="str">
            <v>Ignorance</v>
          </cell>
        </row>
        <row r="5259">
          <cell r="B5259" t="str">
            <v>Derrick Alston</v>
          </cell>
          <cell r="S5259" t="str">
            <v>Post Scorer</v>
          </cell>
        </row>
        <row r="5260">
          <cell r="B5260" t="str">
            <v>Sleepy Floyd</v>
          </cell>
          <cell r="S5260" t="str">
            <v>Sharpshooter</v>
          </cell>
        </row>
        <row r="5261">
          <cell r="B5261" t="str">
            <v>Mark West</v>
          </cell>
          <cell r="S5261" t="str">
            <v>Rim Protector</v>
          </cell>
        </row>
        <row r="5262">
          <cell r="B5262" t="str">
            <v>LaSalle Thompson</v>
          </cell>
          <cell r="S5262" t="str">
            <v>Post Scorer</v>
          </cell>
        </row>
        <row r="5263">
          <cell r="B5263" t="str">
            <v>Eldridge Recasner</v>
          </cell>
          <cell r="S5263" t="str">
            <v>Ignorance</v>
          </cell>
        </row>
        <row r="5264">
          <cell r="B5264" t="str">
            <v>Acie Earl</v>
          </cell>
          <cell r="S5264" t="str">
            <v>Ignorance</v>
          </cell>
        </row>
        <row r="5265">
          <cell r="B5265" t="str">
            <v>Jamie Watson</v>
          </cell>
          <cell r="S5265" t="str">
            <v>Ignorance</v>
          </cell>
        </row>
        <row r="5266">
          <cell r="B5266" t="str">
            <v>Anthony Bowie</v>
          </cell>
          <cell r="S5266" t="str">
            <v>Post Scorer</v>
          </cell>
        </row>
        <row r="5267">
          <cell r="B5267" t="str">
            <v>Jerome Kersey</v>
          </cell>
          <cell r="S5267" t="str">
            <v>Rim Protector</v>
          </cell>
        </row>
        <row r="5268">
          <cell r="B5268" t="str">
            <v>Danny Schayes</v>
          </cell>
          <cell r="S5268" t="str">
            <v>Post Scorer</v>
          </cell>
        </row>
        <row r="5269">
          <cell r="B5269" t="str">
            <v>Loy Vaught</v>
          </cell>
          <cell r="S5269" t="str">
            <v>All Star Post Scorer</v>
          </cell>
        </row>
        <row r="5270">
          <cell r="B5270" t="str">
            <v>Jud Buechler</v>
          </cell>
          <cell r="S5270" t="str">
            <v>Ignorance</v>
          </cell>
        </row>
        <row r="5271">
          <cell r="B5271" t="str">
            <v>Sergei Bazarevich</v>
          </cell>
          <cell r="S5271" t="str">
            <v>Ignorance</v>
          </cell>
        </row>
        <row r="5272">
          <cell r="B5272" t="str">
            <v>Reggie Miller</v>
          </cell>
          <cell r="S5272" t="str">
            <v>All Star Sharpshooter</v>
          </cell>
        </row>
        <row r="5273">
          <cell r="B5273" t="str">
            <v>Wayman Tisdale</v>
          </cell>
          <cell r="S5273" t="str">
            <v>Rim Protector</v>
          </cell>
        </row>
        <row r="5274">
          <cell r="B5274" t="str">
            <v>Chris Smith</v>
          </cell>
          <cell r="S5274" t="str">
            <v>Sharpshooter</v>
          </cell>
        </row>
        <row r="5275">
          <cell r="B5275" t="str">
            <v>Henry Turner</v>
          </cell>
          <cell r="S5275" t="str">
            <v>Ignorance</v>
          </cell>
        </row>
        <row r="5276">
          <cell r="B5276" t="str">
            <v>Chris Dudley</v>
          </cell>
          <cell r="S5276" t="str">
            <v>Rim Protector</v>
          </cell>
        </row>
        <row r="5277">
          <cell r="B5277" t="str">
            <v>Grant Long</v>
          </cell>
          <cell r="S5277" t="str">
            <v>All Star Post Scorer</v>
          </cell>
        </row>
        <row r="5278">
          <cell r="B5278" t="str">
            <v>Mahmoud Abdul-Rauf</v>
          </cell>
          <cell r="S5278" t="str">
            <v>All Star Sharpshooter</v>
          </cell>
        </row>
        <row r="5279">
          <cell r="B5279" t="str">
            <v>Alton Lister</v>
          </cell>
          <cell r="S5279" t="str">
            <v>Post Scorer</v>
          </cell>
        </row>
        <row r="5280">
          <cell r="B5280" t="str">
            <v>Bill Wennington</v>
          </cell>
          <cell r="S5280" t="str">
            <v>Post Scorer</v>
          </cell>
        </row>
        <row r="5281">
          <cell r="B5281" t="str">
            <v>Derek Harper</v>
          </cell>
          <cell r="S5281" t="str">
            <v>All Star Sharpshooter</v>
          </cell>
        </row>
        <row r="5282">
          <cell r="B5282" t="str">
            <v>Tree Rollins</v>
          </cell>
          <cell r="S5282" t="str">
            <v>Ignorance</v>
          </cell>
        </row>
        <row r="5283">
          <cell r="B5283" t="str">
            <v>Danny Manning</v>
          </cell>
          <cell r="S5283" t="str">
            <v>All Star Post Scorer</v>
          </cell>
        </row>
        <row r="5284">
          <cell r="B5284" t="str">
            <v>Ledell Eackles</v>
          </cell>
          <cell r="S5284" t="str">
            <v>Sharpshooter</v>
          </cell>
        </row>
        <row r="5285">
          <cell r="B5285" t="str">
            <v>Craig Ehlo</v>
          </cell>
          <cell r="S5285" t="str">
            <v>Sharpshooter</v>
          </cell>
        </row>
        <row r="5286">
          <cell r="B5286" t="str">
            <v>Detlef Schrempf</v>
          </cell>
          <cell r="S5286" t="str">
            <v>Superstar</v>
          </cell>
        </row>
        <row r="5287">
          <cell r="B5287" t="str">
            <v>Vlade Divac</v>
          </cell>
          <cell r="S5287" t="str">
            <v>All Star Big Man</v>
          </cell>
        </row>
        <row r="5288">
          <cell r="B5288" t="str">
            <v>Chris Mills</v>
          </cell>
          <cell r="S5288" t="str">
            <v>All Star Sharpshooter</v>
          </cell>
        </row>
        <row r="5289">
          <cell r="B5289" t="str">
            <v>Terry Cummings</v>
          </cell>
          <cell r="S5289" t="str">
            <v>Post Scorer</v>
          </cell>
        </row>
        <row r="5290">
          <cell r="B5290" t="str">
            <v>Stacey King</v>
          </cell>
          <cell r="S5290" t="str">
            <v>Post Scorer</v>
          </cell>
        </row>
        <row r="5291">
          <cell r="B5291" t="str">
            <v>Buck Williams</v>
          </cell>
          <cell r="S5291" t="str">
            <v>Rim Protector</v>
          </cell>
        </row>
        <row r="5292">
          <cell r="B5292" t="str">
            <v>Julius Nwosu</v>
          </cell>
          <cell r="S5292" t="str">
            <v>Ignorance</v>
          </cell>
        </row>
        <row r="5293">
          <cell r="B5293" t="str">
            <v>Victor Alexander</v>
          </cell>
          <cell r="S5293" t="str">
            <v>Rim Protector</v>
          </cell>
        </row>
        <row r="5294">
          <cell r="B5294" t="str">
            <v>Anthony Avent</v>
          </cell>
          <cell r="S5294" t="str">
            <v>Post Scorer</v>
          </cell>
        </row>
        <row r="5295">
          <cell r="B5295" t="str">
            <v>Anthony Miller</v>
          </cell>
          <cell r="S5295" t="str">
            <v>Post Scorer</v>
          </cell>
        </row>
        <row r="5296">
          <cell r="B5296" t="str">
            <v>Shawn Kemp</v>
          </cell>
          <cell r="S5296" t="str">
            <v>All Star Big Man</v>
          </cell>
        </row>
        <row r="5297">
          <cell r="B5297" t="str">
            <v>Steve Kerr</v>
          </cell>
          <cell r="S5297" t="str">
            <v>Sharpshooter</v>
          </cell>
        </row>
        <row r="5298">
          <cell r="B5298" t="str">
            <v>Mitch Richmond</v>
          </cell>
          <cell r="S5298" t="str">
            <v>Superstar</v>
          </cell>
        </row>
        <row r="5299">
          <cell r="B5299" t="str">
            <v>Matt Geiger</v>
          </cell>
          <cell r="S5299" t="str">
            <v>Rim Protector</v>
          </cell>
        </row>
        <row r="5300">
          <cell r="B5300" t="str">
            <v>Micheal Williams</v>
          </cell>
          <cell r="S5300" t="str">
            <v>Playmaker</v>
          </cell>
        </row>
        <row r="5301">
          <cell r="B5301" t="str">
            <v>Harold Miner</v>
          </cell>
          <cell r="S5301" t="str">
            <v>Sharpshooter</v>
          </cell>
        </row>
        <row r="5302">
          <cell r="B5302" t="str">
            <v>Askia Jones</v>
          </cell>
          <cell r="S5302" t="str">
            <v>Ignorance</v>
          </cell>
        </row>
        <row r="5303">
          <cell r="B5303" t="str">
            <v>Grant Hill</v>
          </cell>
          <cell r="S5303" t="str">
            <v>Superstar</v>
          </cell>
        </row>
        <row r="5304">
          <cell r="B5304" t="str">
            <v>Karl Malone*</v>
          </cell>
          <cell r="S5304" t="str">
            <v>Superstar</v>
          </cell>
        </row>
        <row r="5305">
          <cell r="B5305" t="str">
            <v>Larry Johnson</v>
          </cell>
          <cell r="S5305" t="str">
            <v>Superstar</v>
          </cell>
        </row>
        <row r="5306">
          <cell r="B5306" t="str">
            <v>David Wesley</v>
          </cell>
          <cell r="S5306" t="str">
            <v>Playmaker</v>
          </cell>
        </row>
        <row r="5307">
          <cell r="B5307" t="str">
            <v>Oliver Miller</v>
          </cell>
          <cell r="S5307" t="str">
            <v>Rim Protector</v>
          </cell>
        </row>
        <row r="5308">
          <cell r="B5308" t="str">
            <v>Pooh Richardson</v>
          </cell>
          <cell r="S5308" t="str">
            <v>All Star Playmaker</v>
          </cell>
        </row>
        <row r="5309">
          <cell r="B5309" t="str">
            <v>Tony Harris</v>
          </cell>
          <cell r="S5309" t="str">
            <v>Ignorance</v>
          </cell>
        </row>
        <row r="5310">
          <cell r="B5310" t="str">
            <v>Ivano Newbill</v>
          </cell>
          <cell r="S5310" t="str">
            <v>Ignorance</v>
          </cell>
        </row>
        <row r="5311">
          <cell r="B5311" t="str">
            <v>Rex Walters</v>
          </cell>
          <cell r="S5311" t="str">
            <v>Sharpshooter</v>
          </cell>
        </row>
        <row r="5312">
          <cell r="B5312" t="str">
            <v>Ed Pinckney</v>
          </cell>
          <cell r="S5312" t="str">
            <v>Ignorance</v>
          </cell>
        </row>
        <row r="5313">
          <cell r="B5313" t="str">
            <v>Sam Bowie</v>
          </cell>
          <cell r="S5313" t="str">
            <v>Rim Protector</v>
          </cell>
        </row>
        <row r="5314">
          <cell r="B5314" t="str">
            <v>Sam Cassell</v>
          </cell>
          <cell r="S5314" t="str">
            <v>Playmaker</v>
          </cell>
        </row>
        <row r="5315">
          <cell r="B5315" t="str">
            <v>Charles Oakley</v>
          </cell>
          <cell r="S5315" t="str">
            <v>All Star Post Scorer</v>
          </cell>
        </row>
        <row r="5316">
          <cell r="B5316" t="str">
            <v>Steve Henson</v>
          </cell>
          <cell r="S5316" t="str">
            <v>Ignorance</v>
          </cell>
        </row>
        <row r="5317">
          <cell r="B5317" t="str">
            <v>Tim Perry</v>
          </cell>
          <cell r="S5317" t="str">
            <v>Ignorance</v>
          </cell>
        </row>
        <row r="5318">
          <cell r="B5318" t="str">
            <v>Sherman Douglas</v>
          </cell>
          <cell r="S5318" t="str">
            <v>All Star Playmaker</v>
          </cell>
        </row>
        <row r="5319">
          <cell r="B5319" t="str">
            <v>Byron Scott</v>
          </cell>
          <cell r="S5319" t="str">
            <v>Sharpshooter</v>
          </cell>
        </row>
        <row r="5320">
          <cell r="B5320" t="str">
            <v>Howard Eisley</v>
          </cell>
          <cell r="S5320" t="str">
            <v>Ignorance</v>
          </cell>
        </row>
        <row r="5321">
          <cell r="B5321" t="str">
            <v>Sam Perkins</v>
          </cell>
          <cell r="S5321" t="str">
            <v>All Star Sharpshooter</v>
          </cell>
        </row>
        <row r="5322">
          <cell r="B5322" t="str">
            <v>Jeff Turner</v>
          </cell>
          <cell r="S5322" t="str">
            <v>Post Scorer</v>
          </cell>
        </row>
        <row r="5323">
          <cell r="B5323" t="str">
            <v>Joe Dumars</v>
          </cell>
          <cell r="S5323" t="str">
            <v>All Star Playmaker</v>
          </cell>
        </row>
        <row r="5324">
          <cell r="B5324" t="str">
            <v>Mark Price</v>
          </cell>
          <cell r="S5324" t="str">
            <v>All Star Sharpshooter</v>
          </cell>
        </row>
        <row r="5325">
          <cell r="B5325" t="str">
            <v>Brooks Thompson</v>
          </cell>
          <cell r="S5325" t="str">
            <v>Ignorance</v>
          </cell>
        </row>
        <row r="5326">
          <cell r="B5326" t="str">
            <v>Dana Barros</v>
          </cell>
          <cell r="S5326" t="str">
            <v>All Star Playmaker</v>
          </cell>
        </row>
        <row r="5327">
          <cell r="B5327" t="str">
            <v>Toni Kukoč</v>
          </cell>
          <cell r="S5327" t="str">
            <v>All Star Playmaker</v>
          </cell>
        </row>
        <row r="5328">
          <cell r="B5328" t="str">
            <v>Derrick McKey</v>
          </cell>
          <cell r="S5328" t="str">
            <v>All Star Post Scorer</v>
          </cell>
        </row>
        <row r="5329">
          <cell r="B5329" t="str">
            <v>Trevor Wilson</v>
          </cell>
          <cell r="S5329" t="str">
            <v>Ignorance</v>
          </cell>
        </row>
        <row r="5330">
          <cell r="B5330" t="str">
            <v>Steve Smith</v>
          </cell>
          <cell r="S5330" t="str">
            <v>All Star Sharpshooter</v>
          </cell>
        </row>
        <row r="5331">
          <cell r="B5331" t="str">
            <v>Donyell Marshall</v>
          </cell>
          <cell r="S5331" t="str">
            <v>Rim Protector</v>
          </cell>
        </row>
        <row r="5332">
          <cell r="B5332" t="str">
            <v>Reggie Williams</v>
          </cell>
          <cell r="S5332" t="str">
            <v>All Star Sharpshooter</v>
          </cell>
        </row>
        <row r="5333">
          <cell r="B5333" t="str">
            <v>Greg Anderson</v>
          </cell>
          <cell r="S5333" t="str">
            <v>Post Scorer</v>
          </cell>
        </row>
        <row r="5334">
          <cell r="B5334" t="str">
            <v>Brad Lohaus</v>
          </cell>
          <cell r="S5334" t="str">
            <v>Sharpshooter</v>
          </cell>
        </row>
        <row r="5335">
          <cell r="B5335" t="str">
            <v>Tony Dawson</v>
          </cell>
          <cell r="S5335" t="str">
            <v>Ignorance</v>
          </cell>
        </row>
        <row r="5336">
          <cell r="B5336" t="str">
            <v>Spud Webb</v>
          </cell>
          <cell r="S5336" t="str">
            <v>All Star Playmaker</v>
          </cell>
        </row>
        <row r="5337">
          <cell r="B5337" t="str">
            <v>Sarunas Marciulionis</v>
          </cell>
          <cell r="S5337" t="str">
            <v>Playmaker</v>
          </cell>
        </row>
        <row r="5338">
          <cell r="B5338" t="str">
            <v>Vern Fleming</v>
          </cell>
          <cell r="S5338" t="str">
            <v>Post Scorer</v>
          </cell>
        </row>
        <row r="5339">
          <cell r="B5339" t="str">
            <v>Sean Higgins</v>
          </cell>
          <cell r="S5339" t="str">
            <v>Ignorance</v>
          </cell>
        </row>
        <row r="5340">
          <cell r="B5340" t="str">
            <v>Antonio Davis</v>
          </cell>
          <cell r="S5340" t="str">
            <v>Rim Protector</v>
          </cell>
        </row>
        <row r="5341">
          <cell r="B5341" t="str">
            <v>Kurt Rambis</v>
          </cell>
          <cell r="S5341" t="str">
            <v>Ignorance</v>
          </cell>
        </row>
        <row r="5342">
          <cell r="B5342" t="str">
            <v>Vinny Del</v>
          </cell>
          <cell r="S5342" t="str">
            <v>Playmaker</v>
          </cell>
        </row>
        <row r="5343">
          <cell r="B5343" t="str">
            <v>Tony Bennett</v>
          </cell>
          <cell r="S5343" t="str">
            <v>Sharpshooter</v>
          </cell>
        </row>
        <row r="5344">
          <cell r="B5344" t="str">
            <v>Lester Conner</v>
          </cell>
          <cell r="S5344" t="str">
            <v>Ignorance</v>
          </cell>
        </row>
        <row r="5345">
          <cell r="B5345" t="str">
            <v>Tyrone Hill</v>
          </cell>
          <cell r="S5345" t="str">
            <v>All Star Post Scorer</v>
          </cell>
        </row>
        <row r="5346">
          <cell r="B5346" t="str">
            <v>Stacey Augmon</v>
          </cell>
          <cell r="S5346" t="str">
            <v>All Star Post Scorer</v>
          </cell>
        </row>
        <row r="5347">
          <cell r="B5347" t="str">
            <v>Harold Ellis</v>
          </cell>
          <cell r="S5347" t="str">
            <v>Post Scorer</v>
          </cell>
        </row>
        <row r="5348">
          <cell r="B5348" t="str">
            <v>Dennis Rodman</v>
          </cell>
          <cell r="S5348" t="str">
            <v>Rim Protector</v>
          </cell>
        </row>
        <row r="5349">
          <cell r="B5349" t="str">
            <v>Doc Rivers</v>
          </cell>
          <cell r="S5349" t="str">
            <v>Sharpshooter</v>
          </cell>
        </row>
        <row r="5350">
          <cell r="B5350" t="str">
            <v>Brian Oliver</v>
          </cell>
          <cell r="S5350" t="str">
            <v>Ignorance</v>
          </cell>
        </row>
        <row r="5351">
          <cell r="B5351" t="str">
            <v>Walter Bond</v>
          </cell>
          <cell r="S5351" t="str">
            <v>Sharpshooter</v>
          </cell>
        </row>
        <row r="5352">
          <cell r="B5352" t="str">
            <v>Elmer Bennett</v>
          </cell>
          <cell r="S5352" t="str">
            <v>Ignorance</v>
          </cell>
        </row>
        <row r="5353">
          <cell r="B5353" t="str">
            <v>Todd Day</v>
          </cell>
          <cell r="S5353" t="str">
            <v>All Star Sharpshooter</v>
          </cell>
        </row>
        <row r="5354">
          <cell r="B5354" t="str">
            <v>Kenny Gattison</v>
          </cell>
          <cell r="S5354" t="str">
            <v>Post Scorer</v>
          </cell>
        </row>
        <row r="5355">
          <cell r="B5355" t="str">
            <v>Byron Houston</v>
          </cell>
          <cell r="S5355" t="str">
            <v>Ignorance</v>
          </cell>
        </row>
        <row r="5356">
          <cell r="B5356" t="str">
            <v>Tony Campbell</v>
          </cell>
          <cell r="S5356" t="str">
            <v>Post Scorer</v>
          </cell>
        </row>
        <row r="5357">
          <cell r="B5357" t="str">
            <v>Malik Sealy</v>
          </cell>
          <cell r="S5357" t="str">
            <v>Playmaker</v>
          </cell>
        </row>
        <row r="5358">
          <cell r="B5358" t="str">
            <v>Jason Kidd</v>
          </cell>
          <cell r="S5358" t="str">
            <v>All Star Playmaker</v>
          </cell>
        </row>
        <row r="5359">
          <cell r="B5359" t="str">
            <v>Roy Tarpley</v>
          </cell>
          <cell r="S5359" t="str">
            <v>Rim Protector</v>
          </cell>
        </row>
        <row r="5360">
          <cell r="B5360" t="str">
            <v>Aaron McKie</v>
          </cell>
          <cell r="S5360" t="str">
            <v>Post Scorer</v>
          </cell>
        </row>
        <row r="5361">
          <cell r="B5361" t="str">
            <v>Walt Williams</v>
          </cell>
          <cell r="S5361" t="str">
            <v>All Star Playmaker</v>
          </cell>
        </row>
        <row r="5362">
          <cell r="B5362" t="str">
            <v>Bobby Hurley</v>
          </cell>
          <cell r="S5362" t="str">
            <v>Sharpshooter</v>
          </cell>
        </row>
        <row r="5363">
          <cell r="B5363" t="str">
            <v>Lamond Murray</v>
          </cell>
          <cell r="S5363" t="str">
            <v>All Star Post Scorer</v>
          </cell>
        </row>
        <row r="5364">
          <cell r="B5364" t="str">
            <v>Nick Anderson</v>
          </cell>
          <cell r="S5364" t="str">
            <v>All Star Sharpshooter</v>
          </cell>
        </row>
        <row r="5365">
          <cell r="B5365" t="str">
            <v>Gheorghe Muresan</v>
          </cell>
          <cell r="S5365" t="str">
            <v>Rim Protector</v>
          </cell>
        </row>
        <row r="5366">
          <cell r="B5366" t="str">
            <v>Rick Fox</v>
          </cell>
          <cell r="S5366" t="str">
            <v>Playmaker</v>
          </cell>
        </row>
        <row r="5367">
          <cell r="B5367" t="str">
            <v>Jeff Malone</v>
          </cell>
          <cell r="S5367" t="str">
            <v>All Star Post Scorer</v>
          </cell>
        </row>
        <row r="5368">
          <cell r="B5368" t="str">
            <v>Andres Guibert</v>
          </cell>
          <cell r="S5368" t="str">
            <v>Post Scorer</v>
          </cell>
        </row>
        <row r="5369">
          <cell r="B5369" t="str">
            <v>Scott Burrell</v>
          </cell>
          <cell r="S5369" t="str">
            <v>All Star Sharpshooter</v>
          </cell>
        </row>
        <row r="5370">
          <cell r="B5370" t="str">
            <v>John Battle</v>
          </cell>
          <cell r="S5370" t="str">
            <v>Ignorance</v>
          </cell>
        </row>
        <row r="5371">
          <cell r="B5371" t="str">
            <v>Anthony Peeler</v>
          </cell>
          <cell r="S5371" t="str">
            <v>Sharpshooter</v>
          </cell>
        </row>
        <row r="5372">
          <cell r="B5372" t="str">
            <v>Robert Pack</v>
          </cell>
          <cell r="S5372" t="str">
            <v>All Star Playmaker</v>
          </cell>
        </row>
        <row r="5373">
          <cell r="B5373" t="str">
            <v>David Robinson</v>
          </cell>
          <cell r="S5373" t="str">
            <v>All Star Big Man</v>
          </cell>
        </row>
        <row r="5374">
          <cell r="B5374" t="str">
            <v>Anthony Bonner</v>
          </cell>
          <cell r="S5374" t="str">
            <v>Post Scorer</v>
          </cell>
        </row>
        <row r="5375">
          <cell r="B5375" t="str">
            <v>Bison Dele</v>
          </cell>
          <cell r="S5375" t="str">
            <v>Rim Protector</v>
          </cell>
        </row>
        <row r="5376">
          <cell r="B5376" t="str">
            <v>Aaron Swinson</v>
          </cell>
          <cell r="S5376" t="str">
            <v>Ignorance</v>
          </cell>
        </row>
        <row r="5377">
          <cell r="B5377" t="str">
            <v>Randy Woods</v>
          </cell>
          <cell r="S5377" t="str">
            <v>Ignorance</v>
          </cell>
        </row>
        <row r="5378">
          <cell r="B5378" t="str">
            <v>J.R. Reid</v>
          </cell>
          <cell r="S5378" t="str">
            <v>Rim Protector</v>
          </cell>
        </row>
        <row r="5379">
          <cell r="B5379" t="str">
            <v>Mario Elie</v>
          </cell>
          <cell r="S5379" t="str">
            <v>Sharpshooter</v>
          </cell>
        </row>
        <row r="5380">
          <cell r="B5380" t="str">
            <v>Eric Riley</v>
          </cell>
          <cell r="S5380" t="str">
            <v>Post Scorer</v>
          </cell>
        </row>
        <row r="5381">
          <cell r="B5381" t="str">
            <v>Michael Jordan</v>
          </cell>
          <cell r="S5381" t="str">
            <v>Superstar</v>
          </cell>
        </row>
        <row r="5382">
          <cell r="B5382" t="str">
            <v>Dale Davis</v>
          </cell>
          <cell r="S5382" t="str">
            <v>Rim Protector</v>
          </cell>
        </row>
        <row r="5383">
          <cell r="B5383" t="str">
            <v>Hakeem Olajuwon</v>
          </cell>
          <cell r="S5383" t="str">
            <v>All Star Big Man</v>
          </cell>
        </row>
        <row r="5384">
          <cell r="B5384" t="str">
            <v>Cedric Ceballos</v>
          </cell>
          <cell r="S5384" t="str">
            <v>All Star Post Scorer</v>
          </cell>
        </row>
        <row r="5385">
          <cell r="B5385" t="str">
            <v>Mookie Blaylock</v>
          </cell>
          <cell r="S5385" t="str">
            <v>All Star Playmaker</v>
          </cell>
        </row>
        <row r="5386">
          <cell r="B5386" t="str">
            <v>Lloyd Daniels</v>
          </cell>
          <cell r="S5386" t="str">
            <v>Sharpshooter</v>
          </cell>
        </row>
        <row r="5387">
          <cell r="B5387" t="str">
            <v>Danny Ferry</v>
          </cell>
          <cell r="S5387" t="str">
            <v>Sharpshooter</v>
          </cell>
        </row>
        <row r="5388">
          <cell r="B5388" t="str">
            <v>Chris Childs</v>
          </cell>
          <cell r="S5388" t="str">
            <v>Sharpshooter</v>
          </cell>
        </row>
        <row r="5389">
          <cell r="B5389" t="str">
            <v>Clarence Weatherspoon</v>
          </cell>
          <cell r="S5389" t="str">
            <v>All Star Post Scorer</v>
          </cell>
        </row>
        <row r="5390">
          <cell r="B5390" t="str">
            <v>George Lynch</v>
          </cell>
          <cell r="S5390" t="str">
            <v>Post Scorer</v>
          </cell>
        </row>
        <row r="5391">
          <cell r="B5391" t="str">
            <v>Joe Wolf</v>
          </cell>
          <cell r="S5391" t="str">
            <v>Ignorance</v>
          </cell>
        </row>
        <row r="5392">
          <cell r="B5392" t="str">
            <v>Kevin Duckworth</v>
          </cell>
          <cell r="S5392" t="str">
            <v>Rim Protector</v>
          </cell>
        </row>
        <row r="5393">
          <cell r="B5393" t="str">
            <v>Bo Outlaw</v>
          </cell>
          <cell r="S5393" t="str">
            <v>Rim Protector</v>
          </cell>
        </row>
        <row r="5394">
          <cell r="B5394" t="str">
            <v>Terry Porter</v>
          </cell>
          <cell r="S5394" t="str">
            <v>Sharpshooter</v>
          </cell>
        </row>
        <row r="5395">
          <cell r="B5395" t="str">
            <v>Olden Polynice</v>
          </cell>
          <cell r="S5395" t="str">
            <v>Rim Protector</v>
          </cell>
        </row>
        <row r="5396">
          <cell r="B5396" t="str">
            <v>Nate McMillan</v>
          </cell>
          <cell r="S5396" t="str">
            <v>Playmaker</v>
          </cell>
        </row>
        <row r="5397">
          <cell r="B5397" t="str">
            <v>Brian Grant</v>
          </cell>
          <cell r="S5397" t="str">
            <v>Rim Protector</v>
          </cell>
        </row>
        <row r="5398">
          <cell r="B5398" t="str">
            <v>Greg Dreiling</v>
          </cell>
          <cell r="S5398" t="str">
            <v>Ignorance</v>
          </cell>
        </row>
        <row r="5399">
          <cell r="B5399" t="str">
            <v>Dickey Simpkins</v>
          </cell>
          <cell r="S5399" t="str">
            <v>Ignorance</v>
          </cell>
        </row>
        <row r="5400">
          <cell r="B5400" t="str">
            <v>John Stockton*</v>
          </cell>
          <cell r="S5400" t="str">
            <v>All Star Playmaker</v>
          </cell>
        </row>
        <row r="5401">
          <cell r="B5401" t="str">
            <v>Willie Burton</v>
          </cell>
          <cell r="S5401" t="str">
            <v>All Star Sharpshooter</v>
          </cell>
        </row>
        <row r="5402">
          <cell r="B5402" t="str">
            <v>Harvey Grant</v>
          </cell>
          <cell r="S5402" t="str">
            <v>Rim Protector</v>
          </cell>
        </row>
        <row r="5403">
          <cell r="B5403" t="str">
            <v>Keith Jennings</v>
          </cell>
          <cell r="S5403" t="str">
            <v>Playmaker</v>
          </cell>
        </row>
        <row r="5404">
          <cell r="B5404" t="str">
            <v>Randy Brown</v>
          </cell>
          <cell r="S5404" t="str">
            <v>Playmaker</v>
          </cell>
        </row>
        <row r="5405">
          <cell r="B5405" t="str">
            <v>Tom Chambers</v>
          </cell>
          <cell r="S5405" t="str">
            <v>Post Scorer</v>
          </cell>
        </row>
        <row r="5406">
          <cell r="B5406" t="str">
            <v>Michael Adams</v>
          </cell>
          <cell r="S5406" t="str">
            <v>Sharpshooter</v>
          </cell>
        </row>
        <row r="5407">
          <cell r="B5407" t="str">
            <v>Doug Overton</v>
          </cell>
          <cell r="S5407" t="str">
            <v>Sharpshooter</v>
          </cell>
        </row>
        <row r="5408">
          <cell r="B5408" t="str">
            <v>Larry Stewart</v>
          </cell>
          <cell r="S5408" t="str">
            <v>Ignorance</v>
          </cell>
        </row>
        <row r="5409">
          <cell r="B5409" t="str">
            <v>Horace Grant</v>
          </cell>
          <cell r="S5409" t="str">
            <v>All Star Post Scorer</v>
          </cell>
        </row>
        <row r="5410">
          <cell r="B5410" t="str">
            <v>Sedale Threatt</v>
          </cell>
          <cell r="S5410" t="str">
            <v>Playmaker</v>
          </cell>
        </row>
        <row r="5411">
          <cell r="B5411" t="str">
            <v>Mark Macon</v>
          </cell>
          <cell r="S5411" t="str">
            <v>Sharpshooter</v>
          </cell>
        </row>
        <row r="5412">
          <cell r="B5412" t="str">
            <v>Tate George</v>
          </cell>
          <cell r="S5412" t="str">
            <v>Ignorance</v>
          </cell>
        </row>
        <row r="5413">
          <cell r="B5413" t="str">
            <v>Antoine Carr</v>
          </cell>
          <cell r="S5413" t="str">
            <v>Rim Protector</v>
          </cell>
        </row>
        <row r="5414">
          <cell r="B5414" t="str">
            <v>James Robinson</v>
          </cell>
          <cell r="S5414" t="str">
            <v>Sharpshooter</v>
          </cell>
        </row>
        <row r="5415">
          <cell r="B5415" t="str">
            <v>Jalen Rose</v>
          </cell>
          <cell r="S5415" t="str">
            <v>Playmaker</v>
          </cell>
        </row>
        <row r="5416">
          <cell r="B5416" t="str">
            <v>Haywoode Workman</v>
          </cell>
          <cell r="S5416" t="str">
            <v>Sharpshooter</v>
          </cell>
        </row>
        <row r="5417">
          <cell r="B5417" t="str">
            <v>Keith Askins</v>
          </cell>
          <cell r="S5417" t="str">
            <v>Post Scorer</v>
          </cell>
        </row>
        <row r="5418">
          <cell r="B5418" t="str">
            <v>Luc Longley</v>
          </cell>
          <cell r="S5418" t="str">
            <v>Rim Protector</v>
          </cell>
        </row>
        <row r="5419">
          <cell r="B5419" t="str">
            <v>Derrick Coleman</v>
          </cell>
          <cell r="S5419" t="str">
            <v>All Star Big Man</v>
          </cell>
        </row>
        <row r="5420">
          <cell r="B5420" t="str">
            <v>Dino Radja</v>
          </cell>
          <cell r="S5420" t="str">
            <v>All Star Big Man</v>
          </cell>
        </row>
        <row r="5421">
          <cell r="B5421" t="str">
            <v>Vincent Askew</v>
          </cell>
          <cell r="S5421" t="str">
            <v>Playmaker</v>
          </cell>
        </row>
        <row r="5422">
          <cell r="B5422" t="str">
            <v>Corey Gaines</v>
          </cell>
          <cell r="S5422" t="str">
            <v>Playmaker</v>
          </cell>
        </row>
        <row r="5423">
          <cell r="B5423" t="str">
            <v>Kevin Willis</v>
          </cell>
          <cell r="S5423" t="str">
            <v>All Star Post Scorer</v>
          </cell>
        </row>
        <row r="5424">
          <cell r="B5424" t="str">
            <v>Adam Keefe</v>
          </cell>
          <cell r="S5424" t="str">
            <v>Post Scorer</v>
          </cell>
        </row>
        <row r="5425">
          <cell r="B5425" t="str">
            <v>Gerald Madkins</v>
          </cell>
          <cell r="S5425" t="str">
            <v>Ignorance</v>
          </cell>
        </row>
        <row r="5426">
          <cell r="B5426" t="str">
            <v>Carlos Rogers</v>
          </cell>
          <cell r="S5426" t="str">
            <v>Rim Protector</v>
          </cell>
        </row>
        <row r="5427">
          <cell r="B5427" t="str">
            <v>Negele Knight</v>
          </cell>
          <cell r="S5427" t="str">
            <v>Sharpshooter</v>
          </cell>
        </row>
        <row r="5428">
          <cell r="B5428" t="str">
            <v>Pervis Ellison</v>
          </cell>
          <cell r="S5428" t="str">
            <v>Rim Protector</v>
          </cell>
        </row>
        <row r="5429">
          <cell r="B5429" t="str">
            <v>Rodney Rogers</v>
          </cell>
          <cell r="S5429" t="str">
            <v>All Star Post Scorer</v>
          </cell>
        </row>
        <row r="5430">
          <cell r="B5430" t="str">
            <v>Charles Barkley</v>
          </cell>
          <cell r="S5430" t="str">
            <v>Superstar</v>
          </cell>
        </row>
        <row r="5431">
          <cell r="B5431" t="str">
            <v>John Salley</v>
          </cell>
          <cell r="S5431" t="str">
            <v>Rim Protector</v>
          </cell>
        </row>
        <row r="5432">
          <cell r="B5432" t="str">
            <v>Dikembe Mutombo</v>
          </cell>
          <cell r="S5432" t="str">
            <v>All Star Big Man</v>
          </cell>
        </row>
        <row r="5433">
          <cell r="B5433" t="str">
            <v>Dennis Scott</v>
          </cell>
          <cell r="S5433" t="str">
            <v>All Star Sharpshooter</v>
          </cell>
        </row>
        <row r="5434">
          <cell r="B5434" t="str">
            <v>Alphonso Ford</v>
          </cell>
          <cell r="S5434" t="str">
            <v>Post Scorer</v>
          </cell>
        </row>
        <row r="5435">
          <cell r="B5435" t="str">
            <v>Greg Foster</v>
          </cell>
          <cell r="S5435" t="str">
            <v>Post Scorer</v>
          </cell>
        </row>
        <row r="5436">
          <cell r="B5436" t="str">
            <v>Jon Koncak</v>
          </cell>
          <cell r="S5436" t="str">
            <v>Post Scorer</v>
          </cell>
        </row>
        <row r="5437">
          <cell r="B5437" t="str">
            <v>P.J. Brown</v>
          </cell>
          <cell r="S5437" t="str">
            <v>Rim Protector</v>
          </cell>
        </row>
        <row r="5438">
          <cell r="B5438" t="str">
            <v>Chris Whitney</v>
          </cell>
          <cell r="S5438" t="str">
            <v>Ignorance</v>
          </cell>
        </row>
        <row r="5439">
          <cell r="B5439" t="str">
            <v>Isaiah Rider</v>
          </cell>
          <cell r="S5439" t="str">
            <v>Superstar</v>
          </cell>
        </row>
        <row r="5440">
          <cell r="B5440" t="str">
            <v>Anfernee Hardaway</v>
          </cell>
          <cell r="S5440" t="str">
            <v>All Star Playmaker</v>
          </cell>
        </row>
        <row r="5441">
          <cell r="B5441" t="str">
            <v>Rik Smits</v>
          </cell>
          <cell r="S5441" t="str">
            <v>All Star Post Scorer</v>
          </cell>
        </row>
        <row r="5442">
          <cell r="B5442" t="str">
            <v>Terrell Brandon</v>
          </cell>
          <cell r="S5442" t="str">
            <v>All Star Playmaker</v>
          </cell>
        </row>
        <row r="5443">
          <cell r="B5443" t="str">
            <v>Bimbo Coles</v>
          </cell>
          <cell r="S5443" t="str">
            <v>All Star Playmaker</v>
          </cell>
        </row>
        <row r="5444">
          <cell r="B5444" t="str">
            <v>Alaa Abdelnaby</v>
          </cell>
          <cell r="S5444" t="str">
            <v>Post Scorer</v>
          </cell>
        </row>
        <row r="5445">
          <cell r="B5445" t="str">
            <v>Blue Edwards</v>
          </cell>
          <cell r="S5445" t="str">
            <v>Post Scorer</v>
          </cell>
        </row>
        <row r="5446">
          <cell r="B5446" t="str">
            <v>Wesley Person</v>
          </cell>
          <cell r="S5446" t="str">
            <v>Sharpshooter</v>
          </cell>
        </row>
        <row r="5447">
          <cell r="B5447" t="str">
            <v>Tony Dumas</v>
          </cell>
          <cell r="S5447" t="str">
            <v>Ignorance</v>
          </cell>
        </row>
        <row r="5448">
          <cell r="B5448" t="str">
            <v>Popeye Jones</v>
          </cell>
          <cell r="S5448" t="str">
            <v>Rim Protector</v>
          </cell>
        </row>
        <row r="5449">
          <cell r="B5449" t="str">
            <v>Glenn Robinson</v>
          </cell>
          <cell r="S5449" t="str">
            <v>Superstar</v>
          </cell>
        </row>
        <row r="5450">
          <cell r="B5450" t="str">
            <v>James Donaldson</v>
          </cell>
          <cell r="S5450" t="str">
            <v>Post Scorer</v>
          </cell>
        </row>
        <row r="5451">
          <cell r="B5451" t="str">
            <v>Lucious Harris</v>
          </cell>
          <cell r="S5451" t="str">
            <v>Sharpshooter</v>
          </cell>
        </row>
        <row r="5452">
          <cell r="B5452" t="str">
            <v>Tyrone Corbin</v>
          </cell>
          <cell r="S5452" t="str">
            <v>Post Scorer</v>
          </cell>
        </row>
        <row r="5453">
          <cell r="B5453" t="str">
            <v>Antonio Lang</v>
          </cell>
          <cell r="S5453" t="str">
            <v>Ignorance</v>
          </cell>
        </row>
        <row r="5454">
          <cell r="B5454" t="str">
            <v>Tom Gugliotta</v>
          </cell>
          <cell r="S5454" t="str">
            <v>All Star Post Scorer</v>
          </cell>
        </row>
        <row r="5455">
          <cell r="B5455" t="str">
            <v>Khalid Reeves</v>
          </cell>
          <cell r="S5455" t="str">
            <v>Playmaker</v>
          </cell>
        </row>
        <row r="5456">
          <cell r="B5456" t="str">
            <v>Willie Anderson</v>
          </cell>
          <cell r="S5456" t="str">
            <v>Post Scorer</v>
          </cell>
        </row>
        <row r="5457">
          <cell r="B5457" t="str">
            <v>Doug West</v>
          </cell>
          <cell r="S5457" t="str">
            <v>All Star Post Scorer</v>
          </cell>
        </row>
        <row r="5458">
          <cell r="B5458" t="str">
            <v>Ryan Lorthridge</v>
          </cell>
          <cell r="S5458" t="str">
            <v>Playmaker</v>
          </cell>
        </row>
        <row r="5459">
          <cell r="B5459" t="str">
            <v>Kenny Walker</v>
          </cell>
          <cell r="S5459" t="str">
            <v>Post Scorer</v>
          </cell>
        </row>
        <row r="5460">
          <cell r="B5460" t="str">
            <v>Greg Graham</v>
          </cell>
          <cell r="S5460" t="str">
            <v>Post Scorer</v>
          </cell>
        </row>
        <row r="5461">
          <cell r="B5461" t="str">
            <v>David Wingate</v>
          </cell>
          <cell r="S5461" t="str">
            <v>Ignorance</v>
          </cell>
        </row>
        <row r="5462">
          <cell r="B5462" t="str">
            <v>Pat Durham</v>
          </cell>
          <cell r="S5462" t="str">
            <v>Post Scorer</v>
          </cell>
        </row>
        <row r="5463">
          <cell r="B5463" t="str">
            <v>Morlon Wiley</v>
          </cell>
          <cell r="S5463" t="str">
            <v>Ignorance</v>
          </cell>
        </row>
        <row r="5464">
          <cell r="B5464" t="str">
            <v>Larry Krystkowiak</v>
          </cell>
          <cell r="S5464" t="str">
            <v>Post Scorer</v>
          </cell>
        </row>
        <row r="5465">
          <cell r="B5465" t="str">
            <v>A.C. Green</v>
          </cell>
          <cell r="S5465" t="str">
            <v>All Star Post Scorer</v>
          </cell>
        </row>
        <row r="5466">
          <cell r="B5466" t="str">
            <v>Rony Seikaly</v>
          </cell>
          <cell r="S5466" t="str">
            <v>All Star Post Scorer</v>
          </cell>
        </row>
        <row r="5467">
          <cell r="B5467" t="str">
            <v>Tony Massenburg</v>
          </cell>
          <cell r="S5467" t="str">
            <v>Rim Protector</v>
          </cell>
        </row>
        <row r="5468">
          <cell r="B5468" t="str">
            <v>Andrew Lang</v>
          </cell>
          <cell r="S5468" t="str">
            <v>Rim Protector</v>
          </cell>
        </row>
        <row r="5469">
          <cell r="B5469" t="str">
            <v>Hersey Hawkins</v>
          </cell>
          <cell r="S5469" t="str">
            <v>All Star Sharpshooter</v>
          </cell>
        </row>
        <row r="5470">
          <cell r="B5470" t="str">
            <v>Monty Williams</v>
          </cell>
          <cell r="S5470" t="str">
            <v>Ignorance</v>
          </cell>
        </row>
        <row r="5471">
          <cell r="B5471" t="str">
            <v>Olden Polynice</v>
          </cell>
          <cell r="S5471" t="str">
            <v>Rim Protector</v>
          </cell>
        </row>
        <row r="5472">
          <cell r="B5472" t="str">
            <v>Sam Perkins</v>
          </cell>
          <cell r="S5472" t="str">
            <v>All Star Sharpshooter</v>
          </cell>
        </row>
        <row r="5473">
          <cell r="B5473" t="str">
            <v>Eric Mobley</v>
          </cell>
          <cell r="S5473" t="str">
            <v>Post Scorer</v>
          </cell>
        </row>
        <row r="5474">
          <cell r="B5474" t="str">
            <v>Luc Longley</v>
          </cell>
          <cell r="S5474" t="str">
            <v>Rim Protector</v>
          </cell>
        </row>
        <row r="5475">
          <cell r="B5475" t="str">
            <v>Fred Roberts</v>
          </cell>
          <cell r="S5475" t="str">
            <v>Ignorance</v>
          </cell>
        </row>
        <row r="5476">
          <cell r="B5476" t="str">
            <v>Christian Laettner</v>
          </cell>
          <cell r="S5476" t="str">
            <v>All Star Post Scorer</v>
          </cell>
        </row>
        <row r="5477">
          <cell r="B5477" t="str">
            <v>Bimbo Coles</v>
          </cell>
          <cell r="S5477" t="str">
            <v>All Star Sharpshooter</v>
          </cell>
        </row>
        <row r="5478">
          <cell r="B5478" t="str">
            <v>Jamal Mashburn</v>
          </cell>
          <cell r="S5478" t="str">
            <v>Superstar</v>
          </cell>
        </row>
        <row r="5479">
          <cell r="B5479" t="str">
            <v>Derrick Coleman</v>
          </cell>
          <cell r="S5479" t="str">
            <v>Rim Protector</v>
          </cell>
        </row>
        <row r="5480">
          <cell r="B5480" t="str">
            <v>Chris King</v>
          </cell>
          <cell r="S5480" t="str">
            <v>Playmaker</v>
          </cell>
        </row>
        <row r="5481">
          <cell r="B5481" t="str">
            <v>Lou Roe</v>
          </cell>
          <cell r="S5481" t="str">
            <v>Ignorance</v>
          </cell>
        </row>
        <row r="5482">
          <cell r="B5482" t="str">
            <v>Sasha Danilovic</v>
          </cell>
          <cell r="S5482" t="str">
            <v>All Star Sharpshooter</v>
          </cell>
        </row>
        <row r="5483">
          <cell r="B5483" t="str">
            <v>Mario Bennett</v>
          </cell>
          <cell r="S5483" t="str">
            <v>Post Scorer</v>
          </cell>
        </row>
        <row r="5484">
          <cell r="B5484" t="str">
            <v>Jeff Malone</v>
          </cell>
          <cell r="S5484" t="str">
            <v>Ignorance</v>
          </cell>
        </row>
        <row r="5485">
          <cell r="B5485" t="str">
            <v>Randolph Childress</v>
          </cell>
          <cell r="S5485" t="str">
            <v>Ignorance</v>
          </cell>
        </row>
        <row r="5486">
          <cell r="B5486" t="str">
            <v>Jalen Rose</v>
          </cell>
          <cell r="S5486" t="str">
            <v>Playmaker</v>
          </cell>
        </row>
        <row r="5487">
          <cell r="B5487" t="str">
            <v>Scottie Pippen</v>
          </cell>
          <cell r="S5487" t="str">
            <v>All Star Playmaker</v>
          </cell>
        </row>
        <row r="5488">
          <cell r="B5488" t="str">
            <v>Kevin Pritchard</v>
          </cell>
          <cell r="S5488" t="str">
            <v>Sharpshooter</v>
          </cell>
        </row>
        <row r="5489">
          <cell r="B5489" t="str">
            <v>Anthony Miller</v>
          </cell>
          <cell r="S5489" t="str">
            <v>Ignorance</v>
          </cell>
        </row>
        <row r="5490">
          <cell r="B5490" t="str">
            <v>Terry Mills</v>
          </cell>
          <cell r="S5490" t="str">
            <v>Sharpshooter</v>
          </cell>
        </row>
        <row r="5491">
          <cell r="B5491" t="str">
            <v>Reggie Jordan</v>
          </cell>
          <cell r="S5491" t="str">
            <v>Ignorance</v>
          </cell>
        </row>
        <row r="5492">
          <cell r="B5492" t="str">
            <v>Todd Mundt</v>
          </cell>
          <cell r="S5492" t="str">
            <v>Ignorance</v>
          </cell>
        </row>
        <row r="5493">
          <cell r="B5493" t="str">
            <v>Anthony Bowie</v>
          </cell>
          <cell r="S5493" t="str">
            <v>Post Scorer</v>
          </cell>
        </row>
        <row r="5494">
          <cell r="B5494" t="str">
            <v>Ervin Johnson</v>
          </cell>
          <cell r="S5494" t="str">
            <v>Rim Protector</v>
          </cell>
        </row>
        <row r="5495">
          <cell r="B5495" t="str">
            <v>Mark West</v>
          </cell>
          <cell r="S5495" t="str">
            <v>Post Scorer</v>
          </cell>
        </row>
        <row r="5496">
          <cell r="B5496" t="str">
            <v>Jerry Stackhouse</v>
          </cell>
          <cell r="S5496" t="str">
            <v>Superstar</v>
          </cell>
        </row>
        <row r="5497">
          <cell r="B5497" t="str">
            <v>Damon Stoudamire</v>
          </cell>
          <cell r="S5497" t="str">
            <v>All Star Playmaker</v>
          </cell>
        </row>
        <row r="5498">
          <cell r="B5498" t="str">
            <v>Robert Horry</v>
          </cell>
          <cell r="S5498" t="str">
            <v>All Star Sharpshooter</v>
          </cell>
        </row>
        <row r="5499">
          <cell r="B5499" t="str">
            <v>Brooks Thompson</v>
          </cell>
          <cell r="S5499" t="str">
            <v>Ignorance</v>
          </cell>
        </row>
        <row r="5500">
          <cell r="B5500" t="str">
            <v>Martin Lewis</v>
          </cell>
          <cell r="S5500" t="str">
            <v>Ignorance</v>
          </cell>
        </row>
        <row r="5501">
          <cell r="B5501" t="str">
            <v>Brian Shaw</v>
          </cell>
          <cell r="S5501" t="str">
            <v>Playmaker</v>
          </cell>
        </row>
        <row r="5502">
          <cell r="B5502" t="str">
            <v>Todd Day</v>
          </cell>
          <cell r="S5502" t="str">
            <v>All Star Sharpshooter</v>
          </cell>
        </row>
        <row r="5503">
          <cell r="B5503" t="str">
            <v>Randy Woods</v>
          </cell>
          <cell r="S5503" t="str">
            <v>Ignorance</v>
          </cell>
        </row>
        <row r="5504">
          <cell r="B5504" t="str">
            <v>Stacey Augmon</v>
          </cell>
          <cell r="S5504" t="str">
            <v>All Star Post Scorer</v>
          </cell>
        </row>
        <row r="5505">
          <cell r="B5505" t="str">
            <v>Rik Smits</v>
          </cell>
          <cell r="S5505" t="str">
            <v>All Star Post Scorer</v>
          </cell>
        </row>
        <row r="5506">
          <cell r="B5506" t="str">
            <v>Donny Marshall</v>
          </cell>
          <cell r="S5506" t="str">
            <v>Ignorance</v>
          </cell>
        </row>
        <row r="5507">
          <cell r="B5507" t="str">
            <v>Rumeal Robinson</v>
          </cell>
          <cell r="S5507" t="str">
            <v>Sharpshooter</v>
          </cell>
        </row>
        <row r="5508">
          <cell r="B5508" t="str">
            <v>Elden Campbell</v>
          </cell>
          <cell r="S5508" t="str">
            <v>All Star Big Man</v>
          </cell>
        </row>
        <row r="5509">
          <cell r="B5509" t="str">
            <v>Darryl Johnson</v>
          </cell>
          <cell r="S5509" t="str">
            <v>Ignorance</v>
          </cell>
        </row>
        <row r="5510">
          <cell r="B5510" t="str">
            <v>Mahmoud Abdul-Rauf</v>
          </cell>
          <cell r="S5510" t="str">
            <v>All Star Sharpshooter</v>
          </cell>
        </row>
        <row r="5511">
          <cell r="B5511" t="str">
            <v>Alan Henderson</v>
          </cell>
          <cell r="S5511" t="str">
            <v>Post Scorer</v>
          </cell>
        </row>
        <row r="5512">
          <cell r="B5512" t="str">
            <v>Chuck Person</v>
          </cell>
          <cell r="S5512" t="str">
            <v>All Star Sharpshooter</v>
          </cell>
        </row>
        <row r="5513">
          <cell r="B5513" t="str">
            <v>Corliss Williamson</v>
          </cell>
          <cell r="S5513" t="str">
            <v>Post Scorer</v>
          </cell>
        </row>
        <row r="5514">
          <cell r="B5514" t="str">
            <v>Toni Kukoč</v>
          </cell>
          <cell r="S5514" t="str">
            <v>All Star Sharpshooter</v>
          </cell>
        </row>
        <row r="5515">
          <cell r="B5515" t="str">
            <v>Mark Davis</v>
          </cell>
          <cell r="S5515" t="str">
            <v>Post Scorer</v>
          </cell>
        </row>
        <row r="5516">
          <cell r="B5516" t="str">
            <v>Voshon Lenard</v>
          </cell>
          <cell r="S5516" t="str">
            <v>Sharpshooter</v>
          </cell>
        </row>
        <row r="5517">
          <cell r="B5517" t="str">
            <v>Calbert Cheaney</v>
          </cell>
          <cell r="S5517" t="str">
            <v>All Star Post Scorer</v>
          </cell>
        </row>
        <row r="5518">
          <cell r="B5518" t="str">
            <v>Tim Hardaway</v>
          </cell>
          <cell r="S5518" t="str">
            <v>All Star Playmaker</v>
          </cell>
        </row>
        <row r="5519">
          <cell r="B5519" t="str">
            <v>Brent Price</v>
          </cell>
          <cell r="S5519" t="str">
            <v>All Star Sharpshooter</v>
          </cell>
        </row>
        <row r="5520">
          <cell r="B5520" t="str">
            <v>Chris Carr</v>
          </cell>
          <cell r="S5520" t="str">
            <v>Ignorance</v>
          </cell>
        </row>
        <row r="5521">
          <cell r="B5521" t="str">
            <v>Jim Jackson</v>
          </cell>
          <cell r="S5521" t="str">
            <v>All Star Sharpshooter</v>
          </cell>
        </row>
        <row r="5522">
          <cell r="B5522" t="str">
            <v>Geert Hammink</v>
          </cell>
          <cell r="S5522" t="str">
            <v>Ignorance</v>
          </cell>
        </row>
        <row r="5523">
          <cell r="B5523" t="str">
            <v>Rick Mahorn</v>
          </cell>
          <cell r="S5523" t="str">
            <v>Ignorance</v>
          </cell>
        </row>
        <row r="5524">
          <cell r="B5524" t="str">
            <v>Greg Minor</v>
          </cell>
          <cell r="S5524" t="str">
            <v>Playmaker</v>
          </cell>
        </row>
        <row r="5525">
          <cell r="B5525" t="str">
            <v>Andy Toolson</v>
          </cell>
          <cell r="S5525" t="str">
            <v>Ignorance</v>
          </cell>
        </row>
        <row r="5526">
          <cell r="B5526" t="str">
            <v>Greg Grant</v>
          </cell>
          <cell r="S5526" t="str">
            <v>Sharpshooter</v>
          </cell>
        </row>
        <row r="5527">
          <cell r="B5527" t="str">
            <v>James Edwards</v>
          </cell>
          <cell r="S5527" t="str">
            <v>Post Scorer</v>
          </cell>
        </row>
        <row r="5528">
          <cell r="B5528" t="str">
            <v>Shawn Bradley</v>
          </cell>
          <cell r="S5528" t="str">
            <v>All Star Big Man</v>
          </cell>
        </row>
        <row r="5529">
          <cell r="B5529" t="str">
            <v>Pervis Ellison</v>
          </cell>
          <cell r="S5529" t="str">
            <v>Rim Protector</v>
          </cell>
        </row>
        <row r="5530">
          <cell r="B5530" t="str">
            <v>Pooh Richardson</v>
          </cell>
          <cell r="S5530" t="str">
            <v>All Star Sharpshooter</v>
          </cell>
        </row>
        <row r="5531">
          <cell r="B5531" t="str">
            <v>Malik Sealy</v>
          </cell>
          <cell r="S5531" t="str">
            <v>Playmaker</v>
          </cell>
        </row>
        <row r="5532">
          <cell r="B5532" t="str">
            <v>Kevin Garnett</v>
          </cell>
          <cell r="S5532" t="str">
            <v>Rim Protector</v>
          </cell>
        </row>
        <row r="5533">
          <cell r="B5533" t="str">
            <v>Robert Parish</v>
          </cell>
          <cell r="S5533" t="str">
            <v>Post Scorer</v>
          </cell>
        </row>
        <row r="5534">
          <cell r="B5534" t="str">
            <v>Doug Edwards</v>
          </cell>
          <cell r="S5534" t="str">
            <v>Post Scorer</v>
          </cell>
        </row>
        <row r="5535">
          <cell r="B5535" t="str">
            <v>Loren Meyer</v>
          </cell>
          <cell r="S5535" t="str">
            <v>Post Scorer</v>
          </cell>
        </row>
        <row r="5536">
          <cell r="B5536" t="str">
            <v>Mookie Blaylock</v>
          </cell>
          <cell r="S5536" t="str">
            <v>All Star Sharpshooter</v>
          </cell>
        </row>
        <row r="5537">
          <cell r="B5537" t="str">
            <v>Mark Jackson</v>
          </cell>
          <cell r="S5537" t="str">
            <v>All Star Playmaker</v>
          </cell>
        </row>
        <row r="5538">
          <cell r="B5538" t="str">
            <v>Allan Houston</v>
          </cell>
          <cell r="S5538" t="str">
            <v>All Star Sharpshooter</v>
          </cell>
        </row>
        <row r="5539">
          <cell r="B5539" t="str">
            <v>Dickey Simpkins</v>
          </cell>
          <cell r="S5539" t="str">
            <v>Ignorance</v>
          </cell>
        </row>
        <row r="5540">
          <cell r="B5540" t="str">
            <v>Scott Skiles</v>
          </cell>
          <cell r="S5540" t="str">
            <v>Sharpshooter</v>
          </cell>
        </row>
        <row r="5541">
          <cell r="B5541" t="str">
            <v>Robert Churchwell</v>
          </cell>
          <cell r="S5541" t="str">
            <v>Ignorance</v>
          </cell>
        </row>
        <row r="5542">
          <cell r="B5542" t="str">
            <v>Adrian Caldwell</v>
          </cell>
          <cell r="S5542" t="str">
            <v>Ignorance</v>
          </cell>
        </row>
        <row r="5543">
          <cell r="B5543" t="str">
            <v>Wayman Tisdale</v>
          </cell>
          <cell r="S5543" t="str">
            <v>Rim Protector</v>
          </cell>
        </row>
        <row r="5544">
          <cell r="B5544" t="str">
            <v>Chris Mills</v>
          </cell>
          <cell r="S5544" t="str">
            <v>All Star Post Scorer</v>
          </cell>
        </row>
        <row r="5545">
          <cell r="B5545" t="str">
            <v>David Robinson</v>
          </cell>
          <cell r="S5545" t="str">
            <v>All Star Big Man</v>
          </cell>
        </row>
        <row r="5546">
          <cell r="B5546" t="str">
            <v>Donald Hodge</v>
          </cell>
          <cell r="S5546" t="str">
            <v>Ignorance</v>
          </cell>
        </row>
        <row r="5547">
          <cell r="B5547" t="str">
            <v>Glenn Robinson</v>
          </cell>
          <cell r="S5547" t="str">
            <v>Superstar</v>
          </cell>
        </row>
        <row r="5548">
          <cell r="B5548" t="str">
            <v>John Amaechi</v>
          </cell>
          <cell r="S5548" t="str">
            <v>Post Scorer</v>
          </cell>
        </row>
        <row r="5549">
          <cell r="B5549" t="str">
            <v>Chucky Brown</v>
          </cell>
          <cell r="S5549" t="str">
            <v>Rim Protector</v>
          </cell>
        </row>
        <row r="5550">
          <cell r="B5550" t="str">
            <v>Theo Ratliff</v>
          </cell>
          <cell r="S5550" t="str">
            <v>Post Scorer</v>
          </cell>
        </row>
        <row r="5551">
          <cell r="B5551" t="str">
            <v>Terry Dehere</v>
          </cell>
          <cell r="S5551" t="str">
            <v>All Star Sharpshooter</v>
          </cell>
        </row>
        <row r="5552">
          <cell r="B5552" t="str">
            <v>Terrell Brandon</v>
          </cell>
          <cell r="S5552" t="str">
            <v>All Star Playmaker</v>
          </cell>
        </row>
        <row r="5553">
          <cell r="B5553" t="str">
            <v>Isaiah Rider</v>
          </cell>
          <cell r="S5553" t="str">
            <v>All Star Sharpshooter</v>
          </cell>
        </row>
        <row r="5554">
          <cell r="B5554" t="str">
            <v>Jim McIlvaine</v>
          </cell>
          <cell r="S5554" t="str">
            <v>Post Scorer</v>
          </cell>
        </row>
        <row r="5555">
          <cell r="B5555" t="str">
            <v>Lindsey Hunter</v>
          </cell>
          <cell r="S5555" t="str">
            <v>All Star Sharpshooter</v>
          </cell>
        </row>
        <row r="5556">
          <cell r="B5556" t="str">
            <v>Clarence Weatherspoon</v>
          </cell>
          <cell r="S5556" t="str">
            <v>All Star Big Man</v>
          </cell>
        </row>
        <row r="5557">
          <cell r="B5557" t="str">
            <v>Michael Curry</v>
          </cell>
          <cell r="S5557" t="str">
            <v>Post Scorer</v>
          </cell>
        </row>
        <row r="5558">
          <cell r="B5558" t="str">
            <v>Steve Bardo</v>
          </cell>
          <cell r="S5558" t="str">
            <v>Post Scorer</v>
          </cell>
        </row>
        <row r="5559">
          <cell r="B5559" t="str">
            <v>Dan O'Sullivan</v>
          </cell>
          <cell r="S5559" t="str">
            <v>Rim Protector</v>
          </cell>
        </row>
        <row r="5560">
          <cell r="B5560" t="str">
            <v>Anfernee Hardaway</v>
          </cell>
          <cell r="S5560" t="str">
            <v>Superstar</v>
          </cell>
        </row>
        <row r="5561">
          <cell r="B5561" t="str">
            <v>Jason Kidd</v>
          </cell>
          <cell r="S5561" t="str">
            <v>All Star Playmaker</v>
          </cell>
        </row>
        <row r="5562">
          <cell r="B5562" t="str">
            <v>Elmore Spencer</v>
          </cell>
          <cell r="S5562" t="str">
            <v>Ignorance</v>
          </cell>
        </row>
        <row r="5563">
          <cell r="B5563" t="str">
            <v>Keith Tower</v>
          </cell>
          <cell r="S5563" t="str">
            <v>Ignorance</v>
          </cell>
        </row>
        <row r="5564">
          <cell r="B5564" t="str">
            <v>Ron Grandison</v>
          </cell>
          <cell r="S5564" t="str">
            <v>Ignorance</v>
          </cell>
        </row>
        <row r="5565">
          <cell r="B5565" t="str">
            <v>Clifford Robinson</v>
          </cell>
          <cell r="S5565" t="str">
            <v>Superstar</v>
          </cell>
        </row>
        <row r="5566">
          <cell r="B5566" t="str">
            <v>Sean Higgins</v>
          </cell>
          <cell r="S5566" t="str">
            <v>Sharpshooter</v>
          </cell>
        </row>
        <row r="5567">
          <cell r="B5567" t="str">
            <v>Greg Foster</v>
          </cell>
          <cell r="S5567" t="str">
            <v>Post Scorer</v>
          </cell>
        </row>
        <row r="5568">
          <cell r="B5568" t="str">
            <v>Brent Barry</v>
          </cell>
          <cell r="S5568" t="str">
            <v>All Star Sharpshooter</v>
          </cell>
        </row>
        <row r="5569">
          <cell r="B5569" t="str">
            <v>Horace Grant</v>
          </cell>
          <cell r="S5569" t="str">
            <v>All Star Post Scorer</v>
          </cell>
        </row>
        <row r="5570">
          <cell r="B5570" t="str">
            <v>Danny Manning</v>
          </cell>
          <cell r="S5570" t="str">
            <v>All Star Post Scorer</v>
          </cell>
        </row>
        <row r="5571">
          <cell r="B5571" t="str">
            <v>Duane Causwell</v>
          </cell>
          <cell r="S5571" t="str">
            <v>Post Scorer</v>
          </cell>
        </row>
        <row r="5572">
          <cell r="B5572" t="str">
            <v>Donyell Marshall</v>
          </cell>
          <cell r="S5572" t="str">
            <v>Post Scorer</v>
          </cell>
        </row>
        <row r="5573">
          <cell r="B5573" t="str">
            <v>Jud Buechler</v>
          </cell>
          <cell r="S5573" t="str">
            <v>Ignorance</v>
          </cell>
        </row>
        <row r="5574">
          <cell r="B5574" t="str">
            <v>Juwan Howard</v>
          </cell>
          <cell r="S5574" t="str">
            <v>All Star Post Scorer</v>
          </cell>
        </row>
        <row r="5575">
          <cell r="B5575" t="str">
            <v>James Robinson</v>
          </cell>
          <cell r="S5575" t="str">
            <v>Sharpshooter</v>
          </cell>
        </row>
        <row r="5576">
          <cell r="B5576" t="str">
            <v>Tom Gugliotta</v>
          </cell>
          <cell r="S5576" t="str">
            <v>All Star Post Scorer</v>
          </cell>
        </row>
        <row r="5577">
          <cell r="B5577" t="str">
            <v>Harvey Grant</v>
          </cell>
          <cell r="S5577" t="str">
            <v>Rim Protector</v>
          </cell>
        </row>
        <row r="5578">
          <cell r="B5578" t="str">
            <v>Clint McDaniel</v>
          </cell>
          <cell r="S5578" t="str">
            <v>Ignorance</v>
          </cell>
        </row>
        <row r="5579">
          <cell r="B5579" t="str">
            <v>Tom Hammonds</v>
          </cell>
          <cell r="S5579" t="str">
            <v>Post Scorer</v>
          </cell>
        </row>
        <row r="5580">
          <cell r="B5580" t="str">
            <v>Jaren Jackson</v>
          </cell>
          <cell r="S5580" t="str">
            <v>Ignorance</v>
          </cell>
        </row>
        <row r="5581">
          <cell r="B5581" t="str">
            <v>Gary Payton</v>
          </cell>
          <cell r="S5581" t="str">
            <v>All Star Playmaker</v>
          </cell>
        </row>
        <row r="5582">
          <cell r="B5582" t="str">
            <v>Steve Smith</v>
          </cell>
          <cell r="S5582" t="str">
            <v>All Star Sharpshooter</v>
          </cell>
        </row>
        <row r="5583">
          <cell r="B5583" t="str">
            <v>Will Perdue</v>
          </cell>
          <cell r="S5583" t="str">
            <v>Rim Protector</v>
          </cell>
        </row>
        <row r="5584">
          <cell r="B5584" t="str">
            <v>Tim Perry</v>
          </cell>
          <cell r="S5584" t="str">
            <v>Ignorance</v>
          </cell>
        </row>
        <row r="5585">
          <cell r="B5585" t="str">
            <v>Greg Anderson</v>
          </cell>
          <cell r="S5585" t="str">
            <v>Ignorance</v>
          </cell>
        </row>
        <row r="5586">
          <cell r="B5586" t="str">
            <v>Keith Askins</v>
          </cell>
          <cell r="S5586" t="str">
            <v>Rim Protector</v>
          </cell>
        </row>
        <row r="5587">
          <cell r="B5587" t="str">
            <v>Gary Grant</v>
          </cell>
          <cell r="S5587" t="str">
            <v>Sharpshooter</v>
          </cell>
        </row>
        <row r="5588">
          <cell r="B5588" t="str">
            <v>J.R. Reid</v>
          </cell>
          <cell r="S5588" t="str">
            <v>Post Scorer</v>
          </cell>
        </row>
        <row r="5589">
          <cell r="B5589" t="str">
            <v>Bryant Stith</v>
          </cell>
          <cell r="S5589" t="str">
            <v>All Star Post Scorer</v>
          </cell>
        </row>
        <row r="5590">
          <cell r="B5590" t="str">
            <v>LeRon Ellis</v>
          </cell>
          <cell r="S5590" t="str">
            <v>Ignorance</v>
          </cell>
        </row>
        <row r="5591">
          <cell r="B5591" t="str">
            <v>Otis Thorpe</v>
          </cell>
          <cell r="S5591" t="str">
            <v>All Star Post Scorer</v>
          </cell>
        </row>
        <row r="5592">
          <cell r="B5592" t="str">
            <v>Dale Ellis</v>
          </cell>
          <cell r="S5592" t="str">
            <v>All Star Sharpshooter</v>
          </cell>
        </row>
        <row r="5593">
          <cell r="B5593" t="str">
            <v>Eddie Jones</v>
          </cell>
          <cell r="S5593" t="str">
            <v>All Star Sharpshooter</v>
          </cell>
        </row>
        <row r="5594">
          <cell r="B5594" t="str">
            <v>Jamie Watson</v>
          </cell>
          <cell r="S5594" t="str">
            <v>Post Scorer</v>
          </cell>
        </row>
        <row r="5595">
          <cell r="B5595" t="str">
            <v>Mark Bryant</v>
          </cell>
          <cell r="S5595" t="str">
            <v>Rim Protector</v>
          </cell>
        </row>
        <row r="5596">
          <cell r="B5596" t="str">
            <v>Doug Overton</v>
          </cell>
          <cell r="S5596" t="str">
            <v>Ignorance</v>
          </cell>
        </row>
        <row r="5597">
          <cell r="B5597" t="str">
            <v>Tony Smith</v>
          </cell>
          <cell r="S5597" t="str">
            <v>Sharpshooter</v>
          </cell>
        </row>
        <row r="5598">
          <cell r="B5598" t="str">
            <v>Duane Ferrell</v>
          </cell>
          <cell r="S5598" t="str">
            <v>Ignorance</v>
          </cell>
        </row>
        <row r="5599">
          <cell r="B5599" t="str">
            <v>Harold Miner</v>
          </cell>
          <cell r="S5599" t="str">
            <v>Ignorance</v>
          </cell>
        </row>
        <row r="5600">
          <cell r="B5600" t="str">
            <v>Sarunas Marciulionis</v>
          </cell>
          <cell r="S5600" t="str">
            <v>Playmaker</v>
          </cell>
        </row>
        <row r="5601">
          <cell r="B5601" t="str">
            <v>Hot Rod</v>
          </cell>
          <cell r="S5601" t="str">
            <v>Rim Protector</v>
          </cell>
        </row>
        <row r="5602">
          <cell r="B5602" t="str">
            <v>Sedale Threatt</v>
          </cell>
          <cell r="S5602" t="str">
            <v>Sharpshooter</v>
          </cell>
        </row>
        <row r="5603">
          <cell r="B5603" t="str">
            <v>Chris Mullin</v>
          </cell>
          <cell r="S5603" t="str">
            <v>All Star Sharpshooter</v>
          </cell>
        </row>
        <row r="5604">
          <cell r="B5604" t="str">
            <v>Eldridge Recasner</v>
          </cell>
          <cell r="S5604" t="str">
            <v>Sharpshooter</v>
          </cell>
        </row>
        <row r="5605">
          <cell r="B5605" t="str">
            <v>A.C. Green</v>
          </cell>
          <cell r="S5605" t="str">
            <v>Post Scorer</v>
          </cell>
        </row>
        <row r="5606">
          <cell r="B5606" t="str">
            <v>John Salley</v>
          </cell>
          <cell r="S5606" t="str">
            <v>Post Scorer</v>
          </cell>
        </row>
        <row r="5607">
          <cell r="B5607" t="str">
            <v>Willie Anderson</v>
          </cell>
          <cell r="S5607" t="str">
            <v>Playmaker</v>
          </cell>
        </row>
        <row r="5608">
          <cell r="B5608" t="str">
            <v>Marty Conlon</v>
          </cell>
          <cell r="S5608" t="str">
            <v>Post Scorer</v>
          </cell>
        </row>
        <row r="5609">
          <cell r="B5609" t="str">
            <v>Jeff Hornacek</v>
          </cell>
          <cell r="S5609" t="str">
            <v>All Star Sharpshooter</v>
          </cell>
        </row>
        <row r="5610">
          <cell r="B5610" t="str">
            <v>Joe Wolf</v>
          </cell>
          <cell r="S5610" t="str">
            <v>Post Scorer</v>
          </cell>
        </row>
        <row r="5611">
          <cell r="B5611" t="str">
            <v>Billy Owens</v>
          </cell>
          <cell r="S5611" t="str">
            <v>All Star Post Scorer</v>
          </cell>
        </row>
        <row r="5612">
          <cell r="B5612" t="str">
            <v>Shaquille O'Neal</v>
          </cell>
          <cell r="S5612" t="str">
            <v>All Star Big Man</v>
          </cell>
        </row>
        <row r="5613">
          <cell r="B5613" t="str">
            <v>Antoine Carr</v>
          </cell>
          <cell r="S5613" t="str">
            <v>Rim Protector</v>
          </cell>
        </row>
        <row r="5614">
          <cell r="B5614" t="str">
            <v>Cedric Ceballos</v>
          </cell>
          <cell r="S5614" t="str">
            <v>All Star Post Scorer</v>
          </cell>
        </row>
        <row r="5615">
          <cell r="B5615" t="str">
            <v>Doug Smith</v>
          </cell>
          <cell r="S5615" t="str">
            <v>Ignorance</v>
          </cell>
        </row>
        <row r="5616">
          <cell r="B5616" t="str">
            <v>Brian Grant</v>
          </cell>
          <cell r="S5616" t="str">
            <v>All Star Post Scorer</v>
          </cell>
        </row>
        <row r="5617">
          <cell r="B5617" t="str">
            <v>Michael Cage</v>
          </cell>
          <cell r="S5617" t="str">
            <v>Rim Protector</v>
          </cell>
        </row>
        <row r="5618">
          <cell r="B5618" t="str">
            <v>Rodney Rogers</v>
          </cell>
          <cell r="S5618" t="str">
            <v>Playmaker</v>
          </cell>
        </row>
        <row r="5619">
          <cell r="B5619" t="str">
            <v>Charles Jones</v>
          </cell>
          <cell r="S5619" t="str">
            <v>Ignorance</v>
          </cell>
        </row>
        <row r="5620">
          <cell r="B5620" t="str">
            <v>Tyrone Hill</v>
          </cell>
          <cell r="S5620" t="str">
            <v>Rim Protector</v>
          </cell>
        </row>
        <row r="5621">
          <cell r="B5621" t="str">
            <v>Cuonzo Martin</v>
          </cell>
          <cell r="S5621" t="str">
            <v>Ignorance</v>
          </cell>
        </row>
        <row r="5622">
          <cell r="B5622" t="str">
            <v>Eric Murdock</v>
          </cell>
          <cell r="S5622" t="str">
            <v>Playmaker</v>
          </cell>
        </row>
        <row r="5623">
          <cell r="B5623" t="str">
            <v>Bob McCann</v>
          </cell>
          <cell r="S5623" t="str">
            <v>Post Scorer</v>
          </cell>
        </row>
        <row r="5624">
          <cell r="B5624" t="str">
            <v>Cory Alexander</v>
          </cell>
          <cell r="S5624" t="str">
            <v>Ignorance</v>
          </cell>
        </row>
        <row r="5625">
          <cell r="B5625" t="str">
            <v>Bryant Reeves</v>
          </cell>
          <cell r="S5625" t="str">
            <v>All Star Post Scorer</v>
          </cell>
        </row>
        <row r="5626">
          <cell r="B5626" t="str">
            <v>Dell Demps</v>
          </cell>
          <cell r="S5626" t="str">
            <v>Ignorance</v>
          </cell>
        </row>
        <row r="5627">
          <cell r="B5627" t="str">
            <v>Craig Ehlo</v>
          </cell>
          <cell r="S5627" t="str">
            <v>Sharpshooter</v>
          </cell>
        </row>
        <row r="5628">
          <cell r="B5628" t="str">
            <v>Dee Brown</v>
          </cell>
          <cell r="S5628" t="str">
            <v>Playmaker</v>
          </cell>
        </row>
        <row r="5629">
          <cell r="B5629" t="str">
            <v>Scott Burrell</v>
          </cell>
          <cell r="S5629" t="str">
            <v>All Star Sharpshooter</v>
          </cell>
        </row>
        <row r="5630">
          <cell r="B5630" t="str">
            <v>Jeff Turner</v>
          </cell>
          <cell r="S5630" t="str">
            <v>Post Scorer</v>
          </cell>
        </row>
        <row r="5631">
          <cell r="B5631" t="str">
            <v>Lamond Murray</v>
          </cell>
          <cell r="S5631" t="str">
            <v>Playmaker</v>
          </cell>
        </row>
        <row r="5632">
          <cell r="B5632" t="str">
            <v>Eric Piatkowski</v>
          </cell>
          <cell r="S5632" t="str">
            <v>Ignorance</v>
          </cell>
        </row>
        <row r="5633">
          <cell r="B5633" t="str">
            <v>Shawn Kemp</v>
          </cell>
          <cell r="S5633" t="str">
            <v>All Star Big Man</v>
          </cell>
        </row>
        <row r="5634">
          <cell r="B5634" t="str">
            <v>Richard Dumas</v>
          </cell>
          <cell r="S5634" t="str">
            <v>Playmaker</v>
          </cell>
        </row>
        <row r="5635">
          <cell r="B5635" t="str">
            <v>Dana Barros</v>
          </cell>
          <cell r="S5635" t="str">
            <v>All Star Sharpshooter</v>
          </cell>
        </row>
        <row r="5636">
          <cell r="B5636" t="str">
            <v>Michael Finley</v>
          </cell>
          <cell r="S5636" t="str">
            <v>All Star Post Scorer</v>
          </cell>
        </row>
        <row r="5637">
          <cell r="B5637" t="str">
            <v>Ricky Pierce</v>
          </cell>
          <cell r="S5637" t="str">
            <v>Playmaker</v>
          </cell>
        </row>
        <row r="5638">
          <cell r="B5638" t="str">
            <v>Jimmy King</v>
          </cell>
          <cell r="S5638" t="str">
            <v>Ignorance</v>
          </cell>
        </row>
        <row r="5639">
          <cell r="B5639" t="str">
            <v>Gheorghe Muresan</v>
          </cell>
          <cell r="S5639" t="str">
            <v>All Star Big Man</v>
          </cell>
        </row>
        <row r="5640">
          <cell r="B5640" t="str">
            <v>John Starks</v>
          </cell>
          <cell r="S5640" t="str">
            <v>All Star Sharpshooter</v>
          </cell>
        </row>
        <row r="5641">
          <cell r="B5641" t="str">
            <v>Kevin Johnson</v>
          </cell>
          <cell r="S5641" t="str">
            <v>All Star Playmaker</v>
          </cell>
        </row>
        <row r="5642">
          <cell r="B5642" t="str">
            <v>Sam Mitchell</v>
          </cell>
          <cell r="S5642" t="str">
            <v>Rim Protector</v>
          </cell>
        </row>
        <row r="5643">
          <cell r="B5643" t="str">
            <v>Rick Fox</v>
          </cell>
          <cell r="S5643" t="str">
            <v>All Star Playmaker</v>
          </cell>
        </row>
        <row r="5644">
          <cell r="B5644" t="str">
            <v>Jerry Reynolds</v>
          </cell>
          <cell r="S5644" t="str">
            <v>Ignorance</v>
          </cell>
        </row>
        <row r="5645">
          <cell r="B5645" t="str">
            <v>Armen Gilliam</v>
          </cell>
          <cell r="S5645" t="str">
            <v>All Star Post Scorer</v>
          </cell>
        </row>
        <row r="5646">
          <cell r="B5646" t="str">
            <v>Cedric Lewis</v>
          </cell>
          <cell r="S5646" t="str">
            <v>Ignorance</v>
          </cell>
        </row>
        <row r="5647">
          <cell r="B5647" t="str">
            <v>Alton Lister</v>
          </cell>
          <cell r="S5647" t="str">
            <v>Post Scorer</v>
          </cell>
        </row>
        <row r="5648">
          <cell r="B5648" t="str">
            <v>Reggie Miller</v>
          </cell>
          <cell r="S5648" t="str">
            <v>Superstar</v>
          </cell>
        </row>
        <row r="5649">
          <cell r="B5649" t="str">
            <v>Joe Kleine</v>
          </cell>
          <cell r="S5649" t="str">
            <v>Post Scorer</v>
          </cell>
        </row>
        <row r="5650">
          <cell r="B5650" t="str">
            <v>Clyde Drexler</v>
          </cell>
          <cell r="S5650" t="str">
            <v>Superstar</v>
          </cell>
        </row>
        <row r="5651">
          <cell r="B5651" t="str">
            <v>Vincent Askew</v>
          </cell>
          <cell r="S5651" t="str">
            <v>Playmaker</v>
          </cell>
        </row>
        <row r="5652">
          <cell r="B5652" t="str">
            <v>Haywoode Workman</v>
          </cell>
          <cell r="S5652" t="str">
            <v>Sharpshooter</v>
          </cell>
        </row>
        <row r="5653">
          <cell r="B5653" t="str">
            <v>Lawrence Moten</v>
          </cell>
          <cell r="S5653" t="str">
            <v>Sharpshooter</v>
          </cell>
        </row>
        <row r="5654">
          <cell r="B5654" t="str">
            <v>George Zidek</v>
          </cell>
          <cell r="S5654" t="str">
            <v>Post Scorer</v>
          </cell>
        </row>
        <row r="5655">
          <cell r="B5655" t="str">
            <v>Anthony Peeler</v>
          </cell>
          <cell r="S5655" t="str">
            <v>Sharpshooter</v>
          </cell>
        </row>
        <row r="5656">
          <cell r="B5656" t="str">
            <v>Kendall Gill</v>
          </cell>
          <cell r="S5656" t="str">
            <v>All Star Playmaker</v>
          </cell>
        </row>
        <row r="5657">
          <cell r="B5657" t="str">
            <v>Adam Keefe</v>
          </cell>
          <cell r="S5657" t="str">
            <v>Post Scorer</v>
          </cell>
        </row>
        <row r="5658">
          <cell r="B5658" t="str">
            <v>Vlade Divac</v>
          </cell>
          <cell r="S5658" t="str">
            <v>All Star Big Man</v>
          </cell>
        </row>
        <row r="5659">
          <cell r="B5659" t="str">
            <v>Chris Gatling</v>
          </cell>
          <cell r="S5659" t="str">
            <v>Rim Protector</v>
          </cell>
        </row>
        <row r="5660">
          <cell r="B5660" t="str">
            <v>Darrell Armstrong</v>
          </cell>
          <cell r="S5660" t="str">
            <v>Ignorance</v>
          </cell>
        </row>
        <row r="5661">
          <cell r="B5661" t="str">
            <v>Terry Porter</v>
          </cell>
          <cell r="S5661" t="str">
            <v>Playmaker</v>
          </cell>
        </row>
        <row r="5662">
          <cell r="B5662" t="str">
            <v>Bobby Phills</v>
          </cell>
          <cell r="S5662" t="str">
            <v>All Star Sharpshooter</v>
          </cell>
        </row>
        <row r="5663">
          <cell r="B5663" t="str">
            <v>Hakeem Olajuwon</v>
          </cell>
          <cell r="S5663" t="str">
            <v>All Star Big Man</v>
          </cell>
        </row>
        <row r="5664">
          <cell r="B5664" t="str">
            <v>Mark Macon</v>
          </cell>
          <cell r="S5664" t="str">
            <v>Ignorance</v>
          </cell>
        </row>
        <row r="5665">
          <cell r="B5665" t="str">
            <v>Doug West</v>
          </cell>
          <cell r="S5665" t="str">
            <v>Post Scorer</v>
          </cell>
        </row>
        <row r="5666">
          <cell r="B5666" t="str">
            <v>LaSalle Thompson</v>
          </cell>
          <cell r="S5666" t="str">
            <v>Post Scorer</v>
          </cell>
        </row>
        <row r="5667">
          <cell r="B5667" t="str">
            <v>Antonio Lang</v>
          </cell>
          <cell r="S5667" t="str">
            <v>Ignorance</v>
          </cell>
        </row>
        <row r="5668">
          <cell r="B5668" t="str">
            <v>Chris Morris</v>
          </cell>
          <cell r="S5668" t="str">
            <v>Sharpshooter</v>
          </cell>
        </row>
        <row r="5669">
          <cell r="B5669" t="str">
            <v>Fred Hoiberg</v>
          </cell>
          <cell r="S5669" t="str">
            <v>Ignorance</v>
          </cell>
        </row>
        <row r="5670">
          <cell r="B5670" t="str">
            <v>Sam Cassell</v>
          </cell>
          <cell r="S5670" t="str">
            <v>All Star Sharpshooter</v>
          </cell>
        </row>
        <row r="5671">
          <cell r="B5671" t="str">
            <v>Kevin Edwards</v>
          </cell>
          <cell r="S5671" t="str">
            <v>All Star Sharpshooter</v>
          </cell>
        </row>
        <row r="5672">
          <cell r="B5672" t="str">
            <v>Aaron McKie</v>
          </cell>
          <cell r="S5672" t="str">
            <v>Playmaker</v>
          </cell>
        </row>
        <row r="5673">
          <cell r="B5673" t="str">
            <v>Ashraf Amaya</v>
          </cell>
          <cell r="S5673" t="str">
            <v>Post Scorer</v>
          </cell>
        </row>
        <row r="5674">
          <cell r="B5674" t="str">
            <v>Terry Davis</v>
          </cell>
          <cell r="S5674" t="str">
            <v>Post Scorer</v>
          </cell>
        </row>
        <row r="5675">
          <cell r="B5675" t="str">
            <v>Michael Jordan</v>
          </cell>
          <cell r="S5675" t="str">
            <v>Superstar</v>
          </cell>
        </row>
        <row r="5676">
          <cell r="B5676" t="str">
            <v>Charles Barkley</v>
          </cell>
          <cell r="S5676" t="str">
            <v>Superstar</v>
          </cell>
        </row>
        <row r="5677">
          <cell r="B5677" t="str">
            <v>Henry James</v>
          </cell>
          <cell r="S5677" t="str">
            <v>Ignorance</v>
          </cell>
        </row>
        <row r="5678">
          <cell r="B5678" t="str">
            <v>Anthony Avent</v>
          </cell>
          <cell r="S5678" t="str">
            <v>Rim Protector</v>
          </cell>
        </row>
        <row r="5679">
          <cell r="B5679" t="str">
            <v>Don Reid</v>
          </cell>
          <cell r="S5679" t="str">
            <v>Post Scorer</v>
          </cell>
        </row>
        <row r="5680">
          <cell r="B5680" t="str">
            <v>Jayson Williams</v>
          </cell>
          <cell r="S5680" t="str">
            <v>Rim Protector</v>
          </cell>
        </row>
        <row r="5681">
          <cell r="B5681" t="str">
            <v>Stefano Rusconi</v>
          </cell>
          <cell r="S5681" t="str">
            <v>Ignorance</v>
          </cell>
        </row>
        <row r="5682">
          <cell r="B5682" t="str">
            <v>Jerome Kersey</v>
          </cell>
          <cell r="S5682" t="str">
            <v>Rim Protector</v>
          </cell>
        </row>
        <row r="5683">
          <cell r="B5683" t="str">
            <v>Benoit Benjamin</v>
          </cell>
          <cell r="S5683" t="str">
            <v>Rim Protector</v>
          </cell>
        </row>
        <row r="5684">
          <cell r="B5684" t="str">
            <v>Rony Seikaly</v>
          </cell>
          <cell r="S5684" t="str">
            <v>All Star Post Scorer</v>
          </cell>
        </row>
        <row r="5685">
          <cell r="B5685" t="str">
            <v>Hubert Davis</v>
          </cell>
          <cell r="S5685" t="str">
            <v>Sharpshooter</v>
          </cell>
        </row>
        <row r="5686">
          <cell r="B5686" t="str">
            <v>Michael Smith</v>
          </cell>
          <cell r="S5686" t="str">
            <v>Rim Protector</v>
          </cell>
        </row>
        <row r="5687">
          <cell r="B5687" t="str">
            <v>Dennis Rodman</v>
          </cell>
          <cell r="S5687" t="str">
            <v>Rim Protector</v>
          </cell>
        </row>
        <row r="5688">
          <cell r="B5688" t="str">
            <v>Larry Sykes</v>
          </cell>
          <cell r="S5688" t="str">
            <v>Ignorance</v>
          </cell>
        </row>
        <row r="5689">
          <cell r="B5689" t="str">
            <v>Jon Koncak</v>
          </cell>
          <cell r="S5689" t="str">
            <v>Post Scorer</v>
          </cell>
        </row>
        <row r="5690">
          <cell r="B5690" t="str">
            <v>Derek Harper</v>
          </cell>
          <cell r="S5690" t="str">
            <v>All Star Sharpshooter</v>
          </cell>
        </row>
        <row r="5691">
          <cell r="B5691" t="str">
            <v>Elliot Perry</v>
          </cell>
          <cell r="S5691" t="str">
            <v>Playmaker</v>
          </cell>
        </row>
        <row r="5692">
          <cell r="B5692" t="str">
            <v>Jason Caffey</v>
          </cell>
          <cell r="S5692" t="str">
            <v>Ignorance</v>
          </cell>
        </row>
        <row r="5693">
          <cell r="B5693" t="str">
            <v>Nick Anderson</v>
          </cell>
          <cell r="S5693" t="str">
            <v>All Star Sharpshooter</v>
          </cell>
        </row>
        <row r="5694">
          <cell r="B5694" t="str">
            <v>Dennis Scott</v>
          </cell>
          <cell r="S5694" t="str">
            <v>All Star Sharpshooter</v>
          </cell>
        </row>
        <row r="5695">
          <cell r="B5695" t="str">
            <v>Bob Sura</v>
          </cell>
          <cell r="S5695" t="str">
            <v>Sharpshooter</v>
          </cell>
        </row>
        <row r="5696">
          <cell r="B5696" t="str">
            <v>Byron Houston</v>
          </cell>
          <cell r="S5696" t="str">
            <v>Post Scorer</v>
          </cell>
        </row>
        <row r="5697">
          <cell r="B5697" t="str">
            <v>Alvin Heggs</v>
          </cell>
          <cell r="S5697" t="str">
            <v>Ignorance</v>
          </cell>
        </row>
        <row r="5698">
          <cell r="B5698" t="str">
            <v>Scott Brooks</v>
          </cell>
          <cell r="S5698" t="str">
            <v>Ignorance</v>
          </cell>
        </row>
        <row r="5699">
          <cell r="B5699" t="str">
            <v>Bryon Russell</v>
          </cell>
          <cell r="S5699" t="str">
            <v>Ignorance</v>
          </cell>
        </row>
        <row r="5700">
          <cell r="B5700" t="str">
            <v>Matt Bullard</v>
          </cell>
          <cell r="S5700" t="str">
            <v>Ignorance</v>
          </cell>
        </row>
        <row r="5701">
          <cell r="B5701" t="str">
            <v>Spud Webb</v>
          </cell>
          <cell r="S5701" t="str">
            <v>Sharpshooter</v>
          </cell>
        </row>
        <row r="5702">
          <cell r="B5702" t="str">
            <v>Detlef Schrempf</v>
          </cell>
          <cell r="S5702" t="str">
            <v>Superstar</v>
          </cell>
        </row>
        <row r="5703">
          <cell r="B5703" t="str">
            <v>Bobby Hurley</v>
          </cell>
          <cell r="S5703" t="str">
            <v>Sharpshooter</v>
          </cell>
        </row>
        <row r="5704">
          <cell r="B5704" t="str">
            <v>Sean Rooks</v>
          </cell>
          <cell r="S5704" t="str">
            <v>Post Scorer</v>
          </cell>
        </row>
        <row r="5705">
          <cell r="B5705" t="str">
            <v>Doug Christie</v>
          </cell>
          <cell r="S5705" t="str">
            <v>Playmaker</v>
          </cell>
        </row>
        <row r="5706">
          <cell r="B5706" t="str">
            <v>Oliver Miller</v>
          </cell>
          <cell r="S5706" t="str">
            <v>All Star Big Man</v>
          </cell>
        </row>
        <row r="5707">
          <cell r="B5707" t="str">
            <v>Rasheed Wallace</v>
          </cell>
          <cell r="S5707" t="str">
            <v>Rim Protector</v>
          </cell>
        </row>
        <row r="5708">
          <cell r="B5708" t="str">
            <v>Reggie Slater</v>
          </cell>
          <cell r="S5708" t="str">
            <v>Ignorance</v>
          </cell>
        </row>
        <row r="5709">
          <cell r="B5709" t="str">
            <v>Lee Mayberry</v>
          </cell>
          <cell r="S5709" t="str">
            <v>Sharpshooter</v>
          </cell>
        </row>
        <row r="5710">
          <cell r="B5710" t="str">
            <v>Melvin Booker</v>
          </cell>
          <cell r="S5710" t="str">
            <v>Sharpshooter</v>
          </cell>
        </row>
        <row r="5711">
          <cell r="B5711" t="str">
            <v>Kevin Willis</v>
          </cell>
          <cell r="S5711" t="str">
            <v>Rim Protector</v>
          </cell>
        </row>
        <row r="5712">
          <cell r="B5712" t="str">
            <v>Sharone Wright</v>
          </cell>
          <cell r="S5712" t="str">
            <v>Rim Protector</v>
          </cell>
        </row>
        <row r="5713">
          <cell r="B5713" t="str">
            <v>Muggsy Bogues</v>
          </cell>
          <cell r="S5713" t="str">
            <v>Ignorance</v>
          </cell>
        </row>
        <row r="5714">
          <cell r="B5714" t="str">
            <v>Trevor Wilson</v>
          </cell>
          <cell r="S5714" t="str">
            <v>Ignorance</v>
          </cell>
        </row>
        <row r="5715">
          <cell r="B5715" t="str">
            <v>Matt Fish</v>
          </cell>
          <cell r="S5715" t="str">
            <v>Ignorance</v>
          </cell>
        </row>
        <row r="5716">
          <cell r="B5716" t="str">
            <v>David Wingate</v>
          </cell>
          <cell r="S5716" t="str">
            <v>Ignorance</v>
          </cell>
        </row>
        <row r="5717">
          <cell r="B5717" t="str">
            <v>Dan Majerle</v>
          </cell>
          <cell r="S5717" t="str">
            <v>All Star Sharpshooter</v>
          </cell>
        </row>
        <row r="5718">
          <cell r="B5718" t="str">
            <v>Alvin Robertson</v>
          </cell>
          <cell r="S5718" t="str">
            <v>All Star Playmaker</v>
          </cell>
        </row>
        <row r="5719">
          <cell r="B5719" t="str">
            <v>Tyrone Corbin</v>
          </cell>
          <cell r="S5719" t="str">
            <v>Post Scorer</v>
          </cell>
        </row>
        <row r="5720">
          <cell r="B5720" t="str">
            <v>Pete Chilcutt</v>
          </cell>
          <cell r="S5720" t="str">
            <v>Ignorance</v>
          </cell>
        </row>
        <row r="5721">
          <cell r="B5721" t="str">
            <v>Rafael Addison</v>
          </cell>
          <cell r="S5721" t="str">
            <v>Ignorance</v>
          </cell>
        </row>
        <row r="5722">
          <cell r="B5722" t="str">
            <v>David Wood</v>
          </cell>
          <cell r="S5722" t="str">
            <v>Post Scorer</v>
          </cell>
        </row>
        <row r="5723">
          <cell r="B5723" t="str">
            <v>Blue Edwards</v>
          </cell>
          <cell r="S5723" t="str">
            <v>All Star Sharpshooter</v>
          </cell>
        </row>
        <row r="5724">
          <cell r="B5724" t="str">
            <v>Karl Malone*</v>
          </cell>
          <cell r="S5724" t="str">
            <v>Superstar</v>
          </cell>
        </row>
        <row r="5725">
          <cell r="B5725" t="str">
            <v>Lionel Simmons</v>
          </cell>
          <cell r="S5725" t="str">
            <v>Post Scorer</v>
          </cell>
        </row>
        <row r="5726">
          <cell r="B5726" t="str">
            <v>Dale Davis</v>
          </cell>
          <cell r="S5726" t="str">
            <v>Rim Protector</v>
          </cell>
        </row>
        <row r="5727">
          <cell r="B5727" t="str">
            <v>Sherell Ford</v>
          </cell>
          <cell r="S5727" t="str">
            <v>Ignorance</v>
          </cell>
        </row>
        <row r="5728">
          <cell r="B5728" t="str">
            <v>Jon Barry</v>
          </cell>
          <cell r="S5728" t="str">
            <v>Ignorance</v>
          </cell>
        </row>
        <row r="5729">
          <cell r="B5729" t="str">
            <v>Nate McMillan</v>
          </cell>
          <cell r="S5729" t="str">
            <v>Playmaker</v>
          </cell>
        </row>
        <row r="5730">
          <cell r="B5730" t="str">
            <v>Rich Manning</v>
          </cell>
          <cell r="S5730" t="str">
            <v>Ignorance</v>
          </cell>
        </row>
        <row r="5731">
          <cell r="B5731" t="str">
            <v>Kenny Gattison</v>
          </cell>
          <cell r="S5731" t="str">
            <v>Rim Protector</v>
          </cell>
        </row>
        <row r="5732">
          <cell r="B5732" t="str">
            <v>Grant Hill</v>
          </cell>
          <cell r="S5732" t="str">
            <v>Superstar</v>
          </cell>
        </row>
        <row r="5733">
          <cell r="B5733" t="str">
            <v>Terrence Rencher</v>
          </cell>
          <cell r="S5733" t="str">
            <v>Ignorance</v>
          </cell>
        </row>
        <row r="5734">
          <cell r="B5734" t="str">
            <v>Chris Childs</v>
          </cell>
          <cell r="S5734" t="str">
            <v>All Star Playmaker</v>
          </cell>
        </row>
        <row r="5735">
          <cell r="B5735" t="str">
            <v>Steve Kerr</v>
          </cell>
          <cell r="S5735" t="str">
            <v>Sharpshooter</v>
          </cell>
        </row>
        <row r="5736">
          <cell r="B5736" t="str">
            <v>David Benoit</v>
          </cell>
          <cell r="S5736" t="str">
            <v>Sharpshooter</v>
          </cell>
        </row>
        <row r="5737">
          <cell r="B5737" t="str">
            <v>Joe Dumars</v>
          </cell>
          <cell r="S5737" t="str">
            <v>All Star Sharpshooter</v>
          </cell>
        </row>
        <row r="5738">
          <cell r="B5738" t="str">
            <v>Vern Fleming</v>
          </cell>
          <cell r="S5738" t="str">
            <v>Playmaker</v>
          </cell>
        </row>
        <row r="5739">
          <cell r="B5739" t="str">
            <v>Eric Leckner</v>
          </cell>
          <cell r="S5739" t="str">
            <v>Ignorance</v>
          </cell>
        </row>
        <row r="5740">
          <cell r="B5740" t="str">
            <v>Anthony Cook</v>
          </cell>
          <cell r="S5740" t="str">
            <v>Ignorance</v>
          </cell>
        </row>
        <row r="5741">
          <cell r="B5741" t="str">
            <v>Greg Anthony</v>
          </cell>
          <cell r="S5741" t="str">
            <v>All Star Playmaker</v>
          </cell>
        </row>
        <row r="5742">
          <cell r="B5742" t="str">
            <v>Robert Pack</v>
          </cell>
          <cell r="S5742" t="str">
            <v>All Star Playmaker</v>
          </cell>
        </row>
        <row r="5743">
          <cell r="B5743" t="str">
            <v>Andrew DeClercq</v>
          </cell>
          <cell r="S5743" t="str">
            <v>Ignorance</v>
          </cell>
        </row>
        <row r="5744">
          <cell r="B5744" t="str">
            <v>Žan Tabak</v>
          </cell>
          <cell r="S5744" t="str">
            <v>Rim Protector</v>
          </cell>
        </row>
        <row r="5745">
          <cell r="B5745" t="str">
            <v>Rex Walters</v>
          </cell>
          <cell r="S5745" t="str">
            <v>Sharpshooter</v>
          </cell>
        </row>
        <row r="5746">
          <cell r="B5746" t="str">
            <v>Dontonio Wingfield</v>
          </cell>
          <cell r="S5746" t="str">
            <v>Post Scorer</v>
          </cell>
        </row>
        <row r="5747">
          <cell r="B5747" t="str">
            <v>Dino Radja</v>
          </cell>
          <cell r="S5747" t="str">
            <v>All Star Big Man</v>
          </cell>
        </row>
        <row r="5748">
          <cell r="B5748" t="str">
            <v>Mike Peplowski</v>
          </cell>
          <cell r="S5748" t="str">
            <v>Ignorance</v>
          </cell>
        </row>
        <row r="5749">
          <cell r="B5749" t="str">
            <v>Donald Royal</v>
          </cell>
          <cell r="S5749" t="str">
            <v>Post Scorer</v>
          </cell>
        </row>
        <row r="5750">
          <cell r="B5750" t="str">
            <v>Ed O'Bannon</v>
          </cell>
          <cell r="S5750" t="str">
            <v>Post Scorer</v>
          </cell>
        </row>
        <row r="5751">
          <cell r="B5751" t="str">
            <v>Mario Elie</v>
          </cell>
          <cell r="S5751" t="str">
            <v>Playmaker</v>
          </cell>
        </row>
        <row r="5752">
          <cell r="B5752" t="str">
            <v>Johnny Newman</v>
          </cell>
          <cell r="S5752" t="str">
            <v>Playmaker</v>
          </cell>
        </row>
        <row r="5753">
          <cell r="B5753" t="str">
            <v>Logan Vander</v>
          </cell>
          <cell r="S5753" t="str">
            <v>Ignorance</v>
          </cell>
        </row>
        <row r="5754">
          <cell r="B5754" t="str">
            <v>Popeye Jones</v>
          </cell>
          <cell r="S5754" t="str">
            <v>All Star Post Scorer</v>
          </cell>
        </row>
        <row r="5755">
          <cell r="B5755" t="str">
            <v>Howard Eisley</v>
          </cell>
          <cell r="S5755" t="str">
            <v>Post Scorer</v>
          </cell>
        </row>
        <row r="5756">
          <cell r="B5756" t="str">
            <v>Antonio Davis</v>
          </cell>
          <cell r="S5756" t="str">
            <v>Rim Protector</v>
          </cell>
        </row>
        <row r="5757">
          <cell r="B5757" t="str">
            <v>Derek Strong</v>
          </cell>
          <cell r="S5757" t="str">
            <v>Ignorance</v>
          </cell>
        </row>
        <row r="5758">
          <cell r="B5758" t="str">
            <v>Mike Brown</v>
          </cell>
          <cell r="S5758" t="str">
            <v>Post Scorer</v>
          </cell>
        </row>
        <row r="5759">
          <cell r="B5759" t="str">
            <v>Greg Ostertag</v>
          </cell>
          <cell r="S5759" t="str">
            <v>Post Scorer</v>
          </cell>
        </row>
        <row r="5760">
          <cell r="B5760" t="str">
            <v>Andrew Lang</v>
          </cell>
          <cell r="S5760" t="str">
            <v>Rim Protector</v>
          </cell>
        </row>
        <row r="5761">
          <cell r="B5761" t="str">
            <v>Bob Thornton</v>
          </cell>
          <cell r="S5761" t="str">
            <v>Ignorance</v>
          </cell>
        </row>
        <row r="5762">
          <cell r="B5762" t="str">
            <v>George Lynch</v>
          </cell>
          <cell r="S5762" t="str">
            <v>Post Scorer</v>
          </cell>
        </row>
        <row r="5763">
          <cell r="B5763" t="str">
            <v>Randolph Keys</v>
          </cell>
          <cell r="S5763" t="str">
            <v>Post Scorer</v>
          </cell>
        </row>
        <row r="5764">
          <cell r="B5764" t="str">
            <v>Larry Johnson</v>
          </cell>
          <cell r="S5764" t="str">
            <v>Superstar</v>
          </cell>
        </row>
        <row r="5765">
          <cell r="B5765" t="str">
            <v>Mark Price</v>
          </cell>
          <cell r="S5765" t="str">
            <v>Sharpshooter</v>
          </cell>
        </row>
        <row r="5766">
          <cell r="B5766" t="str">
            <v>Greg Sutton</v>
          </cell>
          <cell r="S5766" t="str">
            <v>Sharpshooter</v>
          </cell>
        </row>
        <row r="5767">
          <cell r="B5767" t="str">
            <v>Wesley Person</v>
          </cell>
          <cell r="S5767" t="str">
            <v>All Star Sharpshooter</v>
          </cell>
        </row>
        <row r="5768">
          <cell r="B5768" t="str">
            <v>Rastko Cvetkovic</v>
          </cell>
          <cell r="S5768" t="str">
            <v>Ignorance</v>
          </cell>
        </row>
        <row r="5769">
          <cell r="B5769" t="str">
            <v>Bison Dele</v>
          </cell>
          <cell r="S5769" t="str">
            <v>All Star Post Scorer</v>
          </cell>
        </row>
        <row r="5770">
          <cell r="B5770" t="str">
            <v>Bo Outlaw</v>
          </cell>
          <cell r="S5770" t="str">
            <v>Post Scorer</v>
          </cell>
        </row>
        <row r="5771">
          <cell r="B5771" t="str">
            <v>Terry Cummings</v>
          </cell>
          <cell r="S5771" t="str">
            <v>Rim Protector</v>
          </cell>
        </row>
        <row r="5772">
          <cell r="B5772" t="str">
            <v>Shawn Respert</v>
          </cell>
          <cell r="S5772" t="str">
            <v>Sharpshooter</v>
          </cell>
        </row>
        <row r="5773">
          <cell r="B5773" t="str">
            <v>Charles Oakley</v>
          </cell>
          <cell r="S5773" t="str">
            <v>All Star Post Scorer</v>
          </cell>
        </row>
        <row r="5774">
          <cell r="B5774" t="str">
            <v>Avery Johnson</v>
          </cell>
          <cell r="S5774" t="str">
            <v>All Star Playmaker</v>
          </cell>
        </row>
        <row r="5775">
          <cell r="B5775" t="str">
            <v>Ed Pinckney</v>
          </cell>
          <cell r="S5775" t="str">
            <v>Rim Protector</v>
          </cell>
        </row>
        <row r="5776">
          <cell r="B5776" t="str">
            <v>Lucious Harris</v>
          </cell>
          <cell r="S5776" t="str">
            <v>Sharpshooter</v>
          </cell>
        </row>
        <row r="5777">
          <cell r="B5777" t="str">
            <v>Corie Blount</v>
          </cell>
          <cell r="S5777" t="str">
            <v>Post Scorer</v>
          </cell>
        </row>
        <row r="5778">
          <cell r="B5778" t="str">
            <v>Alonzo Mourning</v>
          </cell>
          <cell r="S5778" t="str">
            <v>All Star Big Man</v>
          </cell>
        </row>
        <row r="5779">
          <cell r="B5779" t="str">
            <v>Derrick Alston</v>
          </cell>
          <cell r="S5779" t="str">
            <v>Post Scorer</v>
          </cell>
        </row>
        <row r="5780">
          <cell r="B5780" t="str">
            <v>Jerome Allen</v>
          </cell>
          <cell r="S5780" t="str">
            <v>Ignorance</v>
          </cell>
        </row>
        <row r="5781">
          <cell r="B5781" t="str">
            <v>Anthony Goldwire</v>
          </cell>
          <cell r="S5781" t="str">
            <v>Sharpshooter</v>
          </cell>
        </row>
        <row r="5782">
          <cell r="B5782" t="str">
            <v>Dwayne Schintzius</v>
          </cell>
          <cell r="S5782" t="str">
            <v>Post Scorer</v>
          </cell>
        </row>
        <row r="5783">
          <cell r="B5783" t="str">
            <v>Eric Snow</v>
          </cell>
          <cell r="S5783" t="str">
            <v>Ignorance</v>
          </cell>
        </row>
        <row r="5784">
          <cell r="B5784" t="str">
            <v>Charlie Ward</v>
          </cell>
          <cell r="S5784" t="str">
            <v>Sharpshooter</v>
          </cell>
        </row>
        <row r="5785">
          <cell r="B5785" t="str">
            <v>Tyus Edney</v>
          </cell>
          <cell r="S5785" t="str">
            <v>All Star Playmaker</v>
          </cell>
        </row>
        <row r="5786">
          <cell r="B5786" t="str">
            <v>John Stockton*</v>
          </cell>
          <cell r="S5786" t="str">
            <v>All Star Playmaker</v>
          </cell>
        </row>
        <row r="5787">
          <cell r="B5787" t="str">
            <v>Dell Curry</v>
          </cell>
          <cell r="S5787" t="str">
            <v>All Star Sharpshooter</v>
          </cell>
        </row>
        <row r="5788">
          <cell r="B5788" t="str">
            <v>Ron Harper</v>
          </cell>
          <cell r="S5788" t="str">
            <v>Playmaker</v>
          </cell>
        </row>
        <row r="5789">
          <cell r="B5789" t="str">
            <v>Byron Scott</v>
          </cell>
          <cell r="S5789" t="str">
            <v>Sharpshooter</v>
          </cell>
        </row>
        <row r="5790">
          <cell r="B5790" t="str">
            <v>Joe Courtney</v>
          </cell>
          <cell r="S5790" t="str">
            <v>Ignorance</v>
          </cell>
        </row>
        <row r="5791">
          <cell r="B5791" t="str">
            <v>Mitch Richmond</v>
          </cell>
          <cell r="S5791" t="str">
            <v>Superstar</v>
          </cell>
        </row>
        <row r="5792">
          <cell r="B5792" t="str">
            <v>Scott Williams</v>
          </cell>
          <cell r="S5792" t="str">
            <v>Post Scorer</v>
          </cell>
        </row>
        <row r="5793">
          <cell r="B5793" t="str">
            <v>Sam Mack</v>
          </cell>
          <cell r="S5793" t="str">
            <v>All Star Sharpshooter</v>
          </cell>
        </row>
        <row r="5794">
          <cell r="B5794" t="str">
            <v>Anthony Bonner</v>
          </cell>
          <cell r="S5794" t="str">
            <v>Post Scorer</v>
          </cell>
        </row>
        <row r="5795">
          <cell r="B5795" t="str">
            <v>Donnie Boyce</v>
          </cell>
          <cell r="S5795" t="str">
            <v>Ignorance</v>
          </cell>
        </row>
        <row r="5796">
          <cell r="B5796" t="str">
            <v>Stacey King</v>
          </cell>
          <cell r="S5796" t="str">
            <v>Post Scorer</v>
          </cell>
        </row>
        <row r="5797">
          <cell r="B5797" t="str">
            <v>Travis Best</v>
          </cell>
          <cell r="S5797" t="str">
            <v>Ignorance</v>
          </cell>
        </row>
        <row r="5798">
          <cell r="B5798" t="str">
            <v>Steve Scheffler</v>
          </cell>
          <cell r="S5798" t="str">
            <v>Ignorance</v>
          </cell>
        </row>
        <row r="5799">
          <cell r="B5799" t="str">
            <v>Tracy Moore</v>
          </cell>
          <cell r="S5799" t="str">
            <v>Sharpshooter</v>
          </cell>
        </row>
        <row r="5800">
          <cell r="B5800" t="str">
            <v>B.J. Armstrong</v>
          </cell>
          <cell r="S5800" t="str">
            <v>All Star Sharpshooter</v>
          </cell>
        </row>
        <row r="5801">
          <cell r="B5801" t="str">
            <v>David Vaughn</v>
          </cell>
          <cell r="S5801" t="str">
            <v>Post Scorer</v>
          </cell>
        </row>
        <row r="5802">
          <cell r="B5802" t="str">
            <v>Magic Johnson</v>
          </cell>
          <cell r="S5802" t="str">
            <v>All Star Playmaker</v>
          </cell>
        </row>
        <row r="5803">
          <cell r="B5803" t="str">
            <v>Tim Legler</v>
          </cell>
          <cell r="S5803" t="str">
            <v>Sharpshooter</v>
          </cell>
        </row>
        <row r="5804">
          <cell r="B5804" t="str">
            <v>Kevin Gamble</v>
          </cell>
          <cell r="S5804" t="str">
            <v>Sharpshooter</v>
          </cell>
        </row>
        <row r="5805">
          <cell r="B5805" t="str">
            <v>Arvydas Sabonis</v>
          </cell>
          <cell r="S5805" t="str">
            <v>All Star Post Scorer</v>
          </cell>
        </row>
        <row r="5806">
          <cell r="B5806" t="str">
            <v>Chris Dudley</v>
          </cell>
          <cell r="S5806" t="str">
            <v>Rim Protector</v>
          </cell>
        </row>
        <row r="5807">
          <cell r="B5807" t="str">
            <v>Eric Riley</v>
          </cell>
          <cell r="S5807" t="str">
            <v>Post Scorer</v>
          </cell>
        </row>
        <row r="5808">
          <cell r="B5808" t="str">
            <v>Carl Herrera</v>
          </cell>
          <cell r="S5808" t="str">
            <v>Ignorance</v>
          </cell>
        </row>
        <row r="5809">
          <cell r="B5809" t="str">
            <v>Carlos Rogers</v>
          </cell>
          <cell r="S5809" t="str">
            <v>Post Scorer</v>
          </cell>
        </row>
        <row r="5810">
          <cell r="B5810" t="str">
            <v>Doc Rivers</v>
          </cell>
          <cell r="S5810" t="str">
            <v>Sharpshooter</v>
          </cell>
        </row>
        <row r="5811">
          <cell r="B5811" t="str">
            <v>Howard Nathan</v>
          </cell>
          <cell r="S5811" t="str">
            <v>Ignorance</v>
          </cell>
        </row>
        <row r="5812">
          <cell r="B5812" t="str">
            <v>Eric Montross</v>
          </cell>
          <cell r="S5812" t="str">
            <v>Rim Protector</v>
          </cell>
        </row>
        <row r="5813">
          <cell r="B5813" t="str">
            <v>Loy Vaught</v>
          </cell>
          <cell r="S5813" t="str">
            <v>All Star Post Scorer</v>
          </cell>
        </row>
        <row r="5814">
          <cell r="B5814" t="str">
            <v>Rod Strickland</v>
          </cell>
          <cell r="S5814" t="str">
            <v>All Star Playmaker</v>
          </cell>
        </row>
        <row r="5815">
          <cell r="B5815" t="str">
            <v>Gary Trent</v>
          </cell>
          <cell r="S5815" t="str">
            <v>Post Scorer</v>
          </cell>
        </row>
        <row r="5816">
          <cell r="B5816" t="str">
            <v>Anthony Mason</v>
          </cell>
          <cell r="S5816" t="str">
            <v>All Star Post Scorer</v>
          </cell>
        </row>
        <row r="5817">
          <cell r="B5817" t="str">
            <v>P.J. Brown</v>
          </cell>
          <cell r="S5817" t="str">
            <v>All Star Post Scorer</v>
          </cell>
        </row>
        <row r="5818">
          <cell r="B5818" t="str">
            <v>Glen Rice</v>
          </cell>
          <cell r="S5818" t="str">
            <v>All Star Sharpshooter</v>
          </cell>
        </row>
        <row r="5819">
          <cell r="B5819" t="str">
            <v>Khalid Reeves</v>
          </cell>
          <cell r="S5819" t="str">
            <v>Sharpshooter</v>
          </cell>
        </row>
        <row r="5820">
          <cell r="B5820" t="str">
            <v>Randy Brown</v>
          </cell>
          <cell r="S5820" t="str">
            <v>Ignorance</v>
          </cell>
        </row>
        <row r="5821">
          <cell r="B5821" t="str">
            <v>Ken Norman</v>
          </cell>
          <cell r="S5821" t="str">
            <v>Sharpshooter</v>
          </cell>
        </row>
        <row r="5822">
          <cell r="B5822" t="str">
            <v>Grant Long</v>
          </cell>
          <cell r="S5822" t="str">
            <v>All Star Post Scorer</v>
          </cell>
        </row>
        <row r="5823">
          <cell r="B5823" t="str">
            <v>LaPhonso Ellis</v>
          </cell>
          <cell r="S5823" t="str">
            <v>Rim Protector</v>
          </cell>
        </row>
        <row r="5824">
          <cell r="B5824" t="str">
            <v>Jeff Webster</v>
          </cell>
          <cell r="S5824" t="str">
            <v>Ignorance</v>
          </cell>
        </row>
        <row r="5825">
          <cell r="B5825" t="str">
            <v>Joe Smith</v>
          </cell>
          <cell r="S5825" t="str">
            <v>All Star Big Man</v>
          </cell>
        </row>
        <row r="5826">
          <cell r="B5826" t="str">
            <v>Clifford Rozier</v>
          </cell>
          <cell r="S5826" t="str">
            <v>Post Scorer</v>
          </cell>
        </row>
        <row r="5827">
          <cell r="B5827" t="str">
            <v>Kenny Smith</v>
          </cell>
          <cell r="S5827" t="str">
            <v>Sharpshooter</v>
          </cell>
        </row>
        <row r="5828">
          <cell r="B5828" t="str">
            <v>John Crotty</v>
          </cell>
          <cell r="S5828" t="str">
            <v>Ignorance</v>
          </cell>
        </row>
        <row r="5829">
          <cell r="B5829" t="str">
            <v>Kurt Thomas</v>
          </cell>
          <cell r="S5829" t="str">
            <v>Rim Protector</v>
          </cell>
        </row>
        <row r="5830">
          <cell r="B5830" t="str">
            <v>Darrin Hancock</v>
          </cell>
          <cell r="S5830" t="str">
            <v>Post Scorer</v>
          </cell>
        </row>
        <row r="5831">
          <cell r="B5831" t="str">
            <v>Sean Elliott</v>
          </cell>
          <cell r="S5831" t="str">
            <v>All Star Sharpshooter</v>
          </cell>
        </row>
        <row r="5832">
          <cell r="B5832" t="str">
            <v>Don MacLean</v>
          </cell>
          <cell r="S5832" t="str">
            <v>Playmaker</v>
          </cell>
        </row>
        <row r="5833">
          <cell r="B5833" t="str">
            <v>Derrick McKey</v>
          </cell>
          <cell r="S5833" t="str">
            <v>All Star Post Scorer</v>
          </cell>
        </row>
        <row r="5834">
          <cell r="B5834" t="str">
            <v>Junior Burrough</v>
          </cell>
          <cell r="S5834" t="str">
            <v>Ignorance</v>
          </cell>
        </row>
        <row r="5835">
          <cell r="B5835" t="str">
            <v>Gerald Wilkins</v>
          </cell>
          <cell r="S5835" t="str">
            <v>Playmaker</v>
          </cell>
        </row>
        <row r="5836">
          <cell r="B5836" t="str">
            <v>Vincenzo Esposito</v>
          </cell>
          <cell r="S5836" t="str">
            <v>Ignorance</v>
          </cell>
        </row>
        <row r="5837">
          <cell r="B5837" t="str">
            <v>Vin Baker</v>
          </cell>
          <cell r="S5837" t="str">
            <v>All Star Big Man</v>
          </cell>
        </row>
        <row r="5838">
          <cell r="B5838" t="str">
            <v>Latrell Sprewell</v>
          </cell>
          <cell r="S5838" t="str">
            <v>Superstar</v>
          </cell>
        </row>
        <row r="5839">
          <cell r="B5839" t="str">
            <v>Micheal Williams</v>
          </cell>
          <cell r="S5839" t="str">
            <v>Playmaker</v>
          </cell>
        </row>
        <row r="5840">
          <cell r="B5840" t="str">
            <v>Marques Bragg</v>
          </cell>
          <cell r="S5840" t="str">
            <v>Ignorance</v>
          </cell>
        </row>
        <row r="5841">
          <cell r="B5841" t="str">
            <v>Nick Van</v>
          </cell>
          <cell r="S5841" t="str">
            <v>All Star Sharpshooter</v>
          </cell>
        </row>
        <row r="5842">
          <cell r="B5842" t="str">
            <v>Tracy Murray</v>
          </cell>
          <cell r="S5842" t="str">
            <v>All Star Sharpshooter</v>
          </cell>
        </row>
        <row r="5843">
          <cell r="B5843" t="str">
            <v>Jack Haley</v>
          </cell>
          <cell r="S5843" t="str">
            <v>Post Scorer</v>
          </cell>
        </row>
        <row r="5844">
          <cell r="B5844" t="str">
            <v>Felton Spencer</v>
          </cell>
          <cell r="S5844" t="str">
            <v>Rim Protector</v>
          </cell>
        </row>
        <row r="5845">
          <cell r="B5845" t="str">
            <v>Patrick Ewing</v>
          </cell>
          <cell r="S5845" t="str">
            <v>All Star Big Man</v>
          </cell>
        </row>
        <row r="5846">
          <cell r="B5846" t="str">
            <v>Gerald Glass</v>
          </cell>
          <cell r="S5846" t="str">
            <v>Ignorance</v>
          </cell>
        </row>
        <row r="5847">
          <cell r="B5847" t="str">
            <v>Greg Graham</v>
          </cell>
          <cell r="S5847" t="str">
            <v>Ignorance</v>
          </cell>
        </row>
        <row r="5848">
          <cell r="B5848" t="str">
            <v>George McCloud</v>
          </cell>
          <cell r="S5848" t="str">
            <v>All Star Sharpshooter</v>
          </cell>
        </row>
        <row r="5849">
          <cell r="B5849" t="str">
            <v>Pete Myers</v>
          </cell>
          <cell r="S5849" t="str">
            <v>Post Scorer</v>
          </cell>
        </row>
        <row r="5850">
          <cell r="B5850" t="str">
            <v>Rex Chapman</v>
          </cell>
          <cell r="S5850" t="str">
            <v>All Star Sharpshooter</v>
          </cell>
        </row>
        <row r="5851">
          <cell r="B5851" t="str">
            <v>Michael Adams</v>
          </cell>
          <cell r="S5851" t="str">
            <v>Sharpshooter</v>
          </cell>
        </row>
        <row r="5852">
          <cell r="B5852" t="str">
            <v>Matt Geiger</v>
          </cell>
          <cell r="S5852" t="str">
            <v>Rim Protector</v>
          </cell>
        </row>
        <row r="5853">
          <cell r="B5853" t="str">
            <v>David Wesley</v>
          </cell>
          <cell r="S5853" t="str">
            <v>All Star Sharpshooter</v>
          </cell>
        </row>
        <row r="5854">
          <cell r="B5854" t="str">
            <v>Yinka Dare</v>
          </cell>
          <cell r="S5854" t="str">
            <v>Post Scorer</v>
          </cell>
        </row>
        <row r="5855">
          <cell r="B5855" t="str">
            <v>Chris Whitney</v>
          </cell>
          <cell r="S5855" t="str">
            <v>Sharpshooter</v>
          </cell>
        </row>
        <row r="5856">
          <cell r="B5856" t="str">
            <v>Bill Wennington</v>
          </cell>
          <cell r="S5856" t="str">
            <v>Post Scorer</v>
          </cell>
        </row>
        <row r="5857">
          <cell r="B5857" t="str">
            <v>Trevor Ruffin</v>
          </cell>
          <cell r="S5857" t="str">
            <v>All Star Sharpshooter</v>
          </cell>
        </row>
        <row r="5858">
          <cell r="B5858" t="str">
            <v>Brad Lohaus</v>
          </cell>
          <cell r="S5858" t="str">
            <v>Ignorance</v>
          </cell>
        </row>
        <row r="5859">
          <cell r="B5859" t="str">
            <v>Frankie King</v>
          </cell>
          <cell r="S5859" t="str">
            <v>Ignorance</v>
          </cell>
        </row>
        <row r="5860">
          <cell r="B5860" t="str">
            <v>Walt Williams</v>
          </cell>
          <cell r="S5860" t="str">
            <v>All Star Sharpshooter</v>
          </cell>
        </row>
        <row r="5861">
          <cell r="B5861" t="str">
            <v>Tony Dumas</v>
          </cell>
          <cell r="S5861" t="str">
            <v>Sharpshooter</v>
          </cell>
        </row>
        <row r="5862">
          <cell r="B5862" t="str">
            <v>Charles Smith</v>
          </cell>
          <cell r="S5862" t="str">
            <v>Rim Protector</v>
          </cell>
        </row>
        <row r="5863">
          <cell r="B5863" t="str">
            <v>Cherokee Parks</v>
          </cell>
          <cell r="S5863" t="str">
            <v>Post Scorer</v>
          </cell>
        </row>
        <row r="5864">
          <cell r="B5864" t="str">
            <v>Tony Massenburg</v>
          </cell>
          <cell r="S5864" t="str">
            <v>Rim Protector</v>
          </cell>
        </row>
        <row r="5865">
          <cell r="B5865" t="str">
            <v>Thomas Hamilton</v>
          </cell>
          <cell r="S5865" t="str">
            <v>Ignorance</v>
          </cell>
        </row>
        <row r="5866">
          <cell r="B5866" t="str">
            <v>Tim Breaux</v>
          </cell>
          <cell r="S5866" t="str">
            <v>Ignorance</v>
          </cell>
        </row>
        <row r="5867">
          <cell r="B5867" t="str">
            <v>Stanley Roberts</v>
          </cell>
          <cell r="S5867" t="str">
            <v>Post Scorer</v>
          </cell>
        </row>
        <row r="5868">
          <cell r="B5868" t="str">
            <v>Danny Ferry</v>
          </cell>
          <cell r="S5868" t="str">
            <v>All Star Sharpshooter</v>
          </cell>
        </row>
        <row r="5869">
          <cell r="B5869" t="str">
            <v>Robert Werdann</v>
          </cell>
          <cell r="S5869" t="str">
            <v>Ignorance</v>
          </cell>
        </row>
        <row r="5870">
          <cell r="B5870" t="str">
            <v>Vernon Maxwell</v>
          </cell>
          <cell r="S5870" t="str">
            <v>All Star Sharpshooter</v>
          </cell>
        </row>
        <row r="5871">
          <cell r="B5871" t="str">
            <v>Mitchell Butler</v>
          </cell>
          <cell r="S5871" t="str">
            <v>Post Scorer</v>
          </cell>
        </row>
        <row r="5872">
          <cell r="B5872" t="str">
            <v>Buck Williams</v>
          </cell>
          <cell r="S5872" t="str">
            <v>Rim Protector</v>
          </cell>
        </row>
        <row r="5873">
          <cell r="B5873" t="str">
            <v>Chris Webber</v>
          </cell>
          <cell r="S5873" t="str">
            <v>Superstar</v>
          </cell>
        </row>
        <row r="5874">
          <cell r="B5874" t="str">
            <v>Acie Earl</v>
          </cell>
          <cell r="S5874" t="str">
            <v>Post Scorer</v>
          </cell>
        </row>
        <row r="5875">
          <cell r="B5875" t="str">
            <v>Danny Schayes</v>
          </cell>
          <cell r="S5875" t="str">
            <v>Post Scorer</v>
          </cell>
        </row>
        <row r="5876">
          <cell r="B5876" t="str">
            <v>Eric Williams</v>
          </cell>
          <cell r="S5876" t="str">
            <v>Playmaker</v>
          </cell>
        </row>
        <row r="5877">
          <cell r="B5877" t="str">
            <v>Kenny Anderson</v>
          </cell>
          <cell r="S5877" t="str">
            <v>All Star Playmaker</v>
          </cell>
        </row>
        <row r="5878">
          <cell r="B5878" t="str">
            <v>Corey Beck</v>
          </cell>
          <cell r="S5878" t="str">
            <v>Ignorance</v>
          </cell>
        </row>
        <row r="5879">
          <cell r="B5879" t="str">
            <v>Dwayne Whitfield</v>
          </cell>
          <cell r="S5879" t="str">
            <v>Post Scorer</v>
          </cell>
        </row>
        <row r="5880">
          <cell r="B5880" t="str">
            <v>Charles Claxton</v>
          </cell>
          <cell r="S5880" t="str">
            <v>Ignorance</v>
          </cell>
        </row>
        <row r="5881">
          <cell r="B5881" t="str">
            <v>Lorenzo Williams</v>
          </cell>
          <cell r="S5881" t="str">
            <v>Rim Protector</v>
          </cell>
        </row>
        <row r="5882">
          <cell r="B5882" t="str">
            <v>Antonio Harvey</v>
          </cell>
          <cell r="S5882" t="str">
            <v>Post Scorer</v>
          </cell>
        </row>
        <row r="5883">
          <cell r="B5883" t="str">
            <v>Frank Brickowski</v>
          </cell>
          <cell r="S5883" t="str">
            <v>Post Scorer</v>
          </cell>
        </row>
        <row r="5884">
          <cell r="B5884" t="str">
            <v>Antonio McDyess</v>
          </cell>
          <cell r="S5884" t="str">
            <v>Rim Protector</v>
          </cell>
        </row>
        <row r="5885">
          <cell r="B5885" t="str">
            <v>John Coker</v>
          </cell>
          <cell r="S5885" t="str">
            <v>Ignorance</v>
          </cell>
        </row>
        <row r="5886">
          <cell r="B5886" t="str">
            <v>Darrick Martin</v>
          </cell>
          <cell r="S5886" t="str">
            <v>Playmaker</v>
          </cell>
        </row>
        <row r="5887">
          <cell r="B5887" t="str">
            <v>Dikembe Mutombo</v>
          </cell>
          <cell r="S5887" t="str">
            <v>All Star Big Man</v>
          </cell>
        </row>
        <row r="5888">
          <cell r="B5888" t="str">
            <v>Eddie Johnson</v>
          </cell>
          <cell r="S5888" t="str">
            <v>Sharpshooter</v>
          </cell>
        </row>
        <row r="5889">
          <cell r="B5889" t="str">
            <v>Sherman Douglas</v>
          </cell>
          <cell r="S5889" t="str">
            <v>Playmaker</v>
          </cell>
        </row>
        <row r="5890">
          <cell r="B5890" t="str">
            <v>Herb Williams</v>
          </cell>
          <cell r="S5890" t="str">
            <v>Post Scorer</v>
          </cell>
        </row>
        <row r="5891">
          <cell r="B5891" t="str">
            <v>Vinny Del</v>
          </cell>
          <cell r="S5891" t="str">
            <v>Playmaker</v>
          </cell>
        </row>
        <row r="5892">
          <cell r="B5892" t="str">
            <v>Reggie Williams</v>
          </cell>
          <cell r="S5892" t="str">
            <v>Post Scorer</v>
          </cell>
        </row>
        <row r="5893">
          <cell r="B5893" t="str">
            <v>Ledell Eackles</v>
          </cell>
          <cell r="S5893" t="str">
            <v>Sharpshooter</v>
          </cell>
        </row>
        <row r="5894">
          <cell r="B5894" t="str">
            <v>Vin Baker</v>
          </cell>
          <cell r="S5894" t="str">
            <v>All Star Big Man</v>
          </cell>
        </row>
        <row r="5895">
          <cell r="B5895" t="str">
            <v>Chris Mills</v>
          </cell>
          <cell r="S5895" t="str">
            <v>All Star Sharpshooter</v>
          </cell>
        </row>
        <row r="5896">
          <cell r="B5896" t="str">
            <v>Ricky Pierce</v>
          </cell>
          <cell r="S5896" t="str">
            <v>Sharpshooter</v>
          </cell>
        </row>
        <row r="5897">
          <cell r="B5897" t="str">
            <v>Rodney Rogers</v>
          </cell>
          <cell r="S5897" t="str">
            <v>All Star Post Scorer</v>
          </cell>
        </row>
        <row r="5898">
          <cell r="B5898" t="str">
            <v>Joe Smith</v>
          </cell>
          <cell r="S5898" t="str">
            <v>All Star Post Scorer</v>
          </cell>
        </row>
        <row r="5899">
          <cell r="B5899" t="str">
            <v>Isaiah Rider</v>
          </cell>
          <cell r="S5899" t="str">
            <v>All Star Sharpshooter</v>
          </cell>
        </row>
        <row r="5900">
          <cell r="B5900" t="str">
            <v>Michael Finley</v>
          </cell>
          <cell r="S5900" t="str">
            <v>All Star Sharpshooter</v>
          </cell>
        </row>
        <row r="5901">
          <cell r="B5901" t="str">
            <v>Melvin Booker</v>
          </cell>
          <cell r="S5901" t="str">
            <v>Sharpshooter</v>
          </cell>
        </row>
        <row r="5902">
          <cell r="B5902" t="str">
            <v>Eric Murdock</v>
          </cell>
          <cell r="S5902" t="str">
            <v>Ignorance</v>
          </cell>
        </row>
        <row r="5903">
          <cell r="B5903" t="str">
            <v>Gerald Wilkins</v>
          </cell>
          <cell r="S5903" t="str">
            <v>Playmaker</v>
          </cell>
        </row>
        <row r="5904">
          <cell r="B5904" t="str">
            <v>Antonio Harvey</v>
          </cell>
          <cell r="S5904" t="str">
            <v>Ignorance</v>
          </cell>
        </row>
        <row r="5905">
          <cell r="B5905" t="str">
            <v>Derrick Coleman</v>
          </cell>
          <cell r="S5905" t="str">
            <v>All Star Big Man</v>
          </cell>
        </row>
        <row r="5906">
          <cell r="B5906" t="str">
            <v>Tim Legler</v>
          </cell>
          <cell r="S5906" t="str">
            <v>Ignorance</v>
          </cell>
        </row>
        <row r="5907">
          <cell r="B5907" t="str">
            <v>Monty Williams</v>
          </cell>
          <cell r="S5907" t="str">
            <v>Rim Protector</v>
          </cell>
        </row>
        <row r="5908">
          <cell r="B5908" t="str">
            <v>Luc Longley</v>
          </cell>
          <cell r="S5908" t="str">
            <v>Rim Protector</v>
          </cell>
        </row>
        <row r="5909">
          <cell r="B5909" t="str">
            <v>Eddie Johnson</v>
          </cell>
          <cell r="S5909" t="str">
            <v>Sharpshooter</v>
          </cell>
        </row>
        <row r="5910">
          <cell r="B5910" t="str">
            <v>Jimmy King</v>
          </cell>
          <cell r="S5910" t="str">
            <v>Ignorance</v>
          </cell>
        </row>
        <row r="5911">
          <cell r="B5911" t="str">
            <v>Rick Fox</v>
          </cell>
          <cell r="S5911" t="str">
            <v>All Star Playmaker</v>
          </cell>
        </row>
        <row r="5912">
          <cell r="B5912" t="str">
            <v>Sarunas Marciulionis</v>
          </cell>
          <cell r="S5912" t="str">
            <v>Playmaker</v>
          </cell>
        </row>
        <row r="5913">
          <cell r="B5913" t="str">
            <v>Jon Barry</v>
          </cell>
          <cell r="S5913" t="str">
            <v>Sharpshooter</v>
          </cell>
        </row>
        <row r="5914">
          <cell r="B5914" t="str">
            <v>Joe Kleine</v>
          </cell>
          <cell r="S5914" t="str">
            <v>Post Scorer</v>
          </cell>
        </row>
        <row r="5915">
          <cell r="B5915" t="str">
            <v>Ed O'Bannon</v>
          </cell>
          <cell r="S5915" t="str">
            <v>Ignorance</v>
          </cell>
        </row>
        <row r="5916">
          <cell r="B5916" t="str">
            <v>Larry Krystkowiak</v>
          </cell>
          <cell r="S5916" t="str">
            <v>Ignorance</v>
          </cell>
        </row>
        <row r="5917">
          <cell r="B5917" t="str">
            <v>Alonzo Mourning</v>
          </cell>
          <cell r="S5917" t="str">
            <v>All Star Big Man</v>
          </cell>
        </row>
        <row r="5918">
          <cell r="B5918" t="str">
            <v>Chris Robinson</v>
          </cell>
          <cell r="S5918" t="str">
            <v>Sharpshooter</v>
          </cell>
        </row>
        <row r="5919">
          <cell r="B5919" t="str">
            <v>Dwayne Schintzius</v>
          </cell>
          <cell r="S5919" t="str">
            <v>Ignorance</v>
          </cell>
        </row>
        <row r="5920">
          <cell r="B5920" t="str">
            <v>Gary Payton</v>
          </cell>
          <cell r="S5920" t="str">
            <v>All Star Playmaker</v>
          </cell>
        </row>
        <row r="5921">
          <cell r="B5921" t="str">
            <v>Detlef Schrempf</v>
          </cell>
          <cell r="S5921" t="str">
            <v>All Star Post Scorer</v>
          </cell>
        </row>
        <row r="5922">
          <cell r="B5922" t="str">
            <v>Terry Cummings</v>
          </cell>
          <cell r="S5922" t="str">
            <v>Post Scorer</v>
          </cell>
        </row>
        <row r="5923">
          <cell r="B5923" t="str">
            <v>Pooh Richardson</v>
          </cell>
          <cell r="S5923" t="str">
            <v>Sharpshooter</v>
          </cell>
        </row>
        <row r="5924">
          <cell r="B5924" t="str">
            <v>Walt Williams</v>
          </cell>
          <cell r="S5924" t="str">
            <v>All Star Sharpshooter</v>
          </cell>
        </row>
        <row r="5925">
          <cell r="B5925" t="str">
            <v>Latrell Sprewell</v>
          </cell>
          <cell r="S5925" t="str">
            <v>Superstar</v>
          </cell>
        </row>
        <row r="5926">
          <cell r="B5926" t="str">
            <v>Mario Elie</v>
          </cell>
          <cell r="S5926" t="str">
            <v>All Star Sharpshooter</v>
          </cell>
        </row>
        <row r="5927">
          <cell r="B5927" t="str">
            <v>Dell Curry</v>
          </cell>
          <cell r="S5927" t="str">
            <v>All Star Sharpshooter</v>
          </cell>
        </row>
        <row r="5928">
          <cell r="B5928" t="str">
            <v>Randy Brown</v>
          </cell>
          <cell r="S5928" t="str">
            <v>Sharpshooter</v>
          </cell>
        </row>
        <row r="5929">
          <cell r="B5929" t="str">
            <v>Bo Outlaw</v>
          </cell>
          <cell r="S5929" t="str">
            <v>Rim Protector</v>
          </cell>
        </row>
        <row r="5930">
          <cell r="B5930" t="str">
            <v>Sam Perkins</v>
          </cell>
          <cell r="S5930" t="str">
            <v>All Star Sharpshooter</v>
          </cell>
        </row>
        <row r="5931">
          <cell r="B5931" t="str">
            <v>Stacey Augmon</v>
          </cell>
          <cell r="S5931" t="str">
            <v>Post Scorer</v>
          </cell>
        </row>
        <row r="5932">
          <cell r="B5932" t="str">
            <v>Armen Gilliam</v>
          </cell>
          <cell r="S5932" t="str">
            <v>Rim Protector</v>
          </cell>
        </row>
        <row r="5933">
          <cell r="B5933" t="str">
            <v>Kenny Smith</v>
          </cell>
          <cell r="S5933" t="str">
            <v>Sharpshooter</v>
          </cell>
        </row>
        <row r="5934">
          <cell r="B5934" t="str">
            <v>Keith Tower</v>
          </cell>
          <cell r="S5934" t="str">
            <v>Post Scorer</v>
          </cell>
        </row>
        <row r="5935">
          <cell r="B5935" t="str">
            <v>Matt Steigenga</v>
          </cell>
          <cell r="S5935" t="str">
            <v>Ignorance</v>
          </cell>
        </row>
        <row r="5936">
          <cell r="B5936" t="str">
            <v>Eric Piatkowski</v>
          </cell>
          <cell r="S5936" t="str">
            <v>Sharpshooter</v>
          </cell>
        </row>
        <row r="5937">
          <cell r="B5937" t="str">
            <v>Joe Wolf</v>
          </cell>
          <cell r="S5937" t="str">
            <v>Ignorance</v>
          </cell>
        </row>
        <row r="5938">
          <cell r="B5938" t="str">
            <v>Marcus Camby</v>
          </cell>
          <cell r="S5938" t="str">
            <v>All Star Big Man</v>
          </cell>
        </row>
        <row r="5939">
          <cell r="B5939" t="str">
            <v>Gary Trent</v>
          </cell>
          <cell r="S5939" t="str">
            <v>Rim Protector</v>
          </cell>
        </row>
        <row r="5940">
          <cell r="B5940" t="str">
            <v>Byron Scott</v>
          </cell>
          <cell r="S5940" t="str">
            <v>Sharpshooter</v>
          </cell>
        </row>
        <row r="5941">
          <cell r="B5941" t="str">
            <v>Xavier McDaniel</v>
          </cell>
          <cell r="S5941" t="str">
            <v>Post Scorer</v>
          </cell>
        </row>
        <row r="5942">
          <cell r="B5942" t="str">
            <v>Mark Davis</v>
          </cell>
          <cell r="S5942" t="str">
            <v>Playmaker</v>
          </cell>
        </row>
        <row r="5943">
          <cell r="B5943" t="str">
            <v>Allen Iverson</v>
          </cell>
          <cell r="S5943" t="str">
            <v>Superstar</v>
          </cell>
        </row>
        <row r="5944">
          <cell r="B5944" t="str">
            <v>Will Perdue</v>
          </cell>
          <cell r="S5944" t="str">
            <v>Rim Protector</v>
          </cell>
        </row>
        <row r="5945">
          <cell r="B5945" t="str">
            <v>Brett Szabo</v>
          </cell>
          <cell r="S5945" t="str">
            <v>Post Scorer</v>
          </cell>
        </row>
        <row r="5946">
          <cell r="B5946" t="str">
            <v>Antoine Carr</v>
          </cell>
          <cell r="S5946" t="str">
            <v>Post Scorer</v>
          </cell>
        </row>
        <row r="5947">
          <cell r="B5947" t="str">
            <v>Emanual Davis</v>
          </cell>
          <cell r="S5947" t="str">
            <v>Sharpshooter</v>
          </cell>
        </row>
        <row r="5948">
          <cell r="B5948" t="str">
            <v>Greg Minor</v>
          </cell>
          <cell r="S5948" t="str">
            <v>Playmaker</v>
          </cell>
        </row>
        <row r="5949">
          <cell r="B5949" t="str">
            <v>Greg Foster</v>
          </cell>
          <cell r="S5949" t="str">
            <v>Post Scorer</v>
          </cell>
        </row>
        <row r="5950">
          <cell r="B5950" t="str">
            <v>Tracy Murray</v>
          </cell>
          <cell r="S5950" t="str">
            <v>Sharpshooter</v>
          </cell>
        </row>
        <row r="5951">
          <cell r="B5951" t="str">
            <v>Ray Allen</v>
          </cell>
          <cell r="S5951" t="str">
            <v>All Star Sharpshooter</v>
          </cell>
        </row>
        <row r="5952">
          <cell r="B5952" t="str">
            <v>Todd Fuller</v>
          </cell>
          <cell r="S5952" t="str">
            <v>Post Scorer</v>
          </cell>
        </row>
        <row r="5953">
          <cell r="B5953" t="str">
            <v>Scott Burrell</v>
          </cell>
          <cell r="S5953" t="str">
            <v>Sharpshooter</v>
          </cell>
        </row>
        <row r="5954">
          <cell r="B5954" t="str">
            <v>Gaylon Nickerson</v>
          </cell>
          <cell r="S5954" t="str">
            <v>Ignorance</v>
          </cell>
        </row>
        <row r="5955">
          <cell r="B5955" t="str">
            <v>Joe Dumars</v>
          </cell>
          <cell r="S5955" t="str">
            <v>All Star Sharpshooter</v>
          </cell>
        </row>
        <row r="5956">
          <cell r="B5956" t="str">
            <v>Wayman Tisdale</v>
          </cell>
          <cell r="S5956" t="str">
            <v>Post Scorer</v>
          </cell>
        </row>
        <row r="5957">
          <cell r="B5957" t="str">
            <v>P.J. Brown</v>
          </cell>
          <cell r="S5957" t="str">
            <v>Rim Protector</v>
          </cell>
        </row>
        <row r="5958">
          <cell r="B5958" t="str">
            <v>Jason Sasser</v>
          </cell>
          <cell r="S5958" t="str">
            <v>Ignorance</v>
          </cell>
        </row>
        <row r="5959">
          <cell r="B5959" t="str">
            <v>Mark Price</v>
          </cell>
          <cell r="S5959" t="str">
            <v>All Star Sharpshooter</v>
          </cell>
        </row>
        <row r="5960">
          <cell r="B5960" t="str">
            <v>Corie Blount</v>
          </cell>
          <cell r="S5960" t="str">
            <v>Post Scorer</v>
          </cell>
        </row>
        <row r="5961">
          <cell r="B5961" t="str">
            <v>Bill Wennington</v>
          </cell>
          <cell r="S5961" t="str">
            <v>Post Scorer</v>
          </cell>
        </row>
        <row r="5962">
          <cell r="B5962" t="str">
            <v>Jaren Jackson</v>
          </cell>
          <cell r="S5962" t="str">
            <v>Sharpshooter</v>
          </cell>
        </row>
        <row r="5963">
          <cell r="B5963" t="str">
            <v>Scott Brooks</v>
          </cell>
          <cell r="S5963" t="str">
            <v>Ignorance</v>
          </cell>
        </row>
        <row r="5964">
          <cell r="B5964" t="str">
            <v>Steve Hamer</v>
          </cell>
          <cell r="S5964" t="str">
            <v>Ignorance</v>
          </cell>
        </row>
        <row r="5965">
          <cell r="B5965" t="str">
            <v>Grant Hill</v>
          </cell>
          <cell r="S5965" t="str">
            <v>Superstar</v>
          </cell>
        </row>
        <row r="5966">
          <cell r="B5966" t="str">
            <v>Chris Mullin</v>
          </cell>
          <cell r="S5966" t="str">
            <v>All Star Playmaker</v>
          </cell>
        </row>
        <row r="5967">
          <cell r="B5967" t="str">
            <v>Dean Garrett</v>
          </cell>
          <cell r="S5967" t="str">
            <v>Rim Protector</v>
          </cell>
        </row>
        <row r="5968">
          <cell r="B5968" t="str">
            <v>Jerome Allen</v>
          </cell>
          <cell r="S5968" t="str">
            <v>Ignorance</v>
          </cell>
        </row>
        <row r="5969">
          <cell r="B5969" t="str">
            <v>Kerry Kittles</v>
          </cell>
          <cell r="S5969" t="str">
            <v>All Star Sharpshooter</v>
          </cell>
        </row>
        <row r="5970">
          <cell r="B5970" t="str">
            <v>Rony Seikaly</v>
          </cell>
          <cell r="S5970" t="str">
            <v>All Star Big Man</v>
          </cell>
        </row>
        <row r="5971">
          <cell r="B5971" t="str">
            <v>Brad Lohaus</v>
          </cell>
          <cell r="S5971" t="str">
            <v>Ignorance</v>
          </cell>
        </row>
        <row r="5972">
          <cell r="B5972" t="str">
            <v>Shawnelle Scott</v>
          </cell>
          <cell r="S5972" t="str">
            <v>Ignorance</v>
          </cell>
        </row>
        <row r="5973">
          <cell r="B5973" t="str">
            <v>Jamie Feick</v>
          </cell>
          <cell r="S5973" t="str">
            <v>Post Scorer</v>
          </cell>
        </row>
        <row r="5974">
          <cell r="B5974" t="str">
            <v>Nick Van</v>
          </cell>
          <cell r="S5974" t="str">
            <v>All Star Playmaker</v>
          </cell>
        </row>
        <row r="5975">
          <cell r="B5975" t="str">
            <v>Jason Kidd</v>
          </cell>
          <cell r="S5975" t="str">
            <v>All Star Playmaker</v>
          </cell>
        </row>
        <row r="5976">
          <cell r="B5976" t="str">
            <v>Ruben Nembhard</v>
          </cell>
          <cell r="S5976" t="str">
            <v>Ignorance</v>
          </cell>
        </row>
        <row r="5977">
          <cell r="B5977" t="str">
            <v>Vlade Divac</v>
          </cell>
          <cell r="S5977" t="str">
            <v>All Star Big Man</v>
          </cell>
        </row>
        <row r="5978">
          <cell r="B5978" t="str">
            <v>Vincent Askew</v>
          </cell>
          <cell r="S5978" t="str">
            <v>Post Scorer</v>
          </cell>
        </row>
        <row r="5979">
          <cell r="B5979" t="str">
            <v>Travis Knight</v>
          </cell>
          <cell r="S5979" t="str">
            <v>Post Scorer</v>
          </cell>
        </row>
        <row r="5980">
          <cell r="B5980" t="str">
            <v>Chris Morris</v>
          </cell>
          <cell r="S5980" t="str">
            <v>Post Scorer</v>
          </cell>
        </row>
        <row r="5981">
          <cell r="B5981" t="str">
            <v>Ashraf Amaya</v>
          </cell>
          <cell r="S5981" t="str">
            <v>Ignorance</v>
          </cell>
        </row>
        <row r="5982">
          <cell r="B5982" t="str">
            <v>Adrian Caldwell</v>
          </cell>
          <cell r="S5982" t="str">
            <v>Post Scorer</v>
          </cell>
        </row>
        <row r="5983">
          <cell r="B5983" t="str">
            <v>Mark Hendrickson</v>
          </cell>
          <cell r="S5983" t="str">
            <v>Ignorance</v>
          </cell>
        </row>
        <row r="5984">
          <cell r="B5984" t="str">
            <v>Cory Alexander</v>
          </cell>
          <cell r="S5984" t="str">
            <v>Sharpshooter</v>
          </cell>
        </row>
        <row r="5985">
          <cell r="B5985" t="str">
            <v>Bryant Reeves</v>
          </cell>
          <cell r="S5985" t="str">
            <v>All Star Post Scorer</v>
          </cell>
        </row>
        <row r="5986">
          <cell r="B5986" t="str">
            <v>Lindsey Hunter</v>
          </cell>
          <cell r="S5986" t="str">
            <v>All Star Sharpshooter</v>
          </cell>
        </row>
        <row r="5987">
          <cell r="B5987" t="str">
            <v>Larry Stewart</v>
          </cell>
          <cell r="S5987" t="str">
            <v>Post Scorer</v>
          </cell>
        </row>
        <row r="5988">
          <cell r="B5988" t="str">
            <v>Elliot Perry</v>
          </cell>
          <cell r="S5988" t="str">
            <v>Sharpshooter</v>
          </cell>
        </row>
        <row r="5989">
          <cell r="B5989" t="str">
            <v>Lorenzo Williams</v>
          </cell>
          <cell r="S5989" t="str">
            <v>Post Scorer</v>
          </cell>
        </row>
        <row r="5990">
          <cell r="B5990" t="str">
            <v>John Starks</v>
          </cell>
          <cell r="S5990" t="str">
            <v>All Star Sharpshooter</v>
          </cell>
        </row>
        <row r="5991">
          <cell r="B5991" t="str">
            <v>Brian Grant</v>
          </cell>
          <cell r="S5991" t="str">
            <v>Rim Protector</v>
          </cell>
        </row>
        <row r="5992">
          <cell r="B5992" t="str">
            <v>Randolph Childress</v>
          </cell>
          <cell r="S5992" t="str">
            <v>Ignorance</v>
          </cell>
        </row>
        <row r="5993">
          <cell r="B5993" t="str">
            <v>Terrell Brandon</v>
          </cell>
          <cell r="S5993" t="str">
            <v>All Star Playmaker</v>
          </cell>
        </row>
        <row r="5994">
          <cell r="B5994" t="str">
            <v>Ben Davis</v>
          </cell>
          <cell r="S5994" t="str">
            <v>Ignorance</v>
          </cell>
        </row>
        <row r="5995">
          <cell r="B5995" t="str">
            <v>Toni Kukoč</v>
          </cell>
          <cell r="S5995" t="str">
            <v>All Star Sharpshooter</v>
          </cell>
        </row>
        <row r="5996">
          <cell r="B5996" t="str">
            <v>John Stockton*</v>
          </cell>
          <cell r="S5996" t="str">
            <v>All Star Playmaker</v>
          </cell>
        </row>
        <row r="5997">
          <cell r="B5997" t="str">
            <v>Sasha Danilovic</v>
          </cell>
          <cell r="S5997" t="str">
            <v>All Star Sharpshooter</v>
          </cell>
        </row>
        <row r="5998">
          <cell r="B5998" t="str">
            <v>Shawn Respert</v>
          </cell>
          <cell r="S5998" t="str">
            <v>Ignorance</v>
          </cell>
        </row>
        <row r="5999">
          <cell r="B5999" t="str">
            <v>Chucky Brown</v>
          </cell>
          <cell r="S5999" t="str">
            <v>Ignorance</v>
          </cell>
        </row>
        <row r="6000">
          <cell r="B6000" t="str">
            <v>Chris Whitney</v>
          </cell>
          <cell r="S6000" t="str">
            <v>Sharpshooter</v>
          </cell>
        </row>
        <row r="6001">
          <cell r="B6001" t="str">
            <v>Nick Anderson</v>
          </cell>
          <cell r="S6001" t="str">
            <v>All Star Sharpshooter</v>
          </cell>
        </row>
        <row r="6002">
          <cell r="B6002" t="str">
            <v>Alton Lister</v>
          </cell>
          <cell r="S6002" t="str">
            <v>Post Scorer</v>
          </cell>
        </row>
        <row r="6003">
          <cell r="B6003" t="str">
            <v>Bruce Bowen</v>
          </cell>
          <cell r="S6003" t="str">
            <v>Ignorance</v>
          </cell>
        </row>
        <row r="6004">
          <cell r="B6004" t="str">
            <v>Bobby Hurley</v>
          </cell>
          <cell r="S6004" t="str">
            <v>Sharpshooter</v>
          </cell>
        </row>
        <row r="6005">
          <cell r="B6005" t="str">
            <v>Kevin Salvadori</v>
          </cell>
          <cell r="S6005" t="str">
            <v>Ignorance</v>
          </cell>
        </row>
        <row r="6006">
          <cell r="B6006" t="str">
            <v>James Robinson</v>
          </cell>
          <cell r="S6006" t="str">
            <v>Sharpshooter</v>
          </cell>
        </row>
        <row r="6007">
          <cell r="B6007" t="str">
            <v>Shawn Kemp</v>
          </cell>
          <cell r="S6007" t="str">
            <v>All Star Big Man</v>
          </cell>
        </row>
        <row r="6008">
          <cell r="B6008" t="str">
            <v>Craig Ehlo</v>
          </cell>
          <cell r="S6008" t="str">
            <v>Ignorance</v>
          </cell>
        </row>
        <row r="6009">
          <cell r="B6009" t="str">
            <v>Loren Meyer</v>
          </cell>
          <cell r="S6009" t="str">
            <v>Post Scorer</v>
          </cell>
        </row>
        <row r="6010">
          <cell r="B6010" t="str">
            <v>Hakeem Olajuwon</v>
          </cell>
          <cell r="S6010" t="str">
            <v>All Star Big Man</v>
          </cell>
        </row>
        <row r="6011">
          <cell r="B6011" t="str">
            <v>Brooks Thompson</v>
          </cell>
          <cell r="S6011" t="str">
            <v>Sharpshooter</v>
          </cell>
        </row>
        <row r="6012">
          <cell r="B6012" t="str">
            <v>Damon Stoudamire</v>
          </cell>
          <cell r="S6012" t="str">
            <v>All Star Playmaker</v>
          </cell>
        </row>
        <row r="6013">
          <cell r="B6013" t="str">
            <v>Terry Mills</v>
          </cell>
          <cell r="S6013" t="str">
            <v>All Star Sharpshooter</v>
          </cell>
        </row>
        <row r="6014">
          <cell r="B6014" t="str">
            <v>Glenn Robinson</v>
          </cell>
          <cell r="S6014" t="str">
            <v>Superstar</v>
          </cell>
        </row>
        <row r="6015">
          <cell r="B6015" t="str">
            <v>Tony Delk</v>
          </cell>
          <cell r="S6015" t="str">
            <v>Sharpshooter</v>
          </cell>
        </row>
        <row r="6016">
          <cell r="B6016" t="str">
            <v>Robert Pack</v>
          </cell>
          <cell r="S6016" t="str">
            <v>All Star Playmaker</v>
          </cell>
        </row>
        <row r="6017">
          <cell r="B6017" t="str">
            <v>Kevin Willis</v>
          </cell>
          <cell r="S6017" t="str">
            <v>Rim Protector</v>
          </cell>
        </row>
        <row r="6018">
          <cell r="B6018" t="str">
            <v>Jamal Mashburn</v>
          </cell>
          <cell r="S6018" t="str">
            <v>All Star Sharpshooter</v>
          </cell>
        </row>
        <row r="6019">
          <cell r="B6019" t="str">
            <v>Jeff Grayer</v>
          </cell>
          <cell r="S6019" t="str">
            <v>Post Scorer</v>
          </cell>
        </row>
        <row r="6020">
          <cell r="B6020" t="str">
            <v>Bryant Stith</v>
          </cell>
          <cell r="S6020" t="str">
            <v>All Star Sharpshooter</v>
          </cell>
        </row>
        <row r="6021">
          <cell r="B6021" t="str">
            <v>Steve Scheffler</v>
          </cell>
          <cell r="S6021" t="str">
            <v>Ignorance</v>
          </cell>
        </row>
        <row r="6022">
          <cell r="B6022" t="str">
            <v>Mark Bryant</v>
          </cell>
          <cell r="S6022" t="str">
            <v>Rim Protector</v>
          </cell>
        </row>
        <row r="6023">
          <cell r="B6023" t="str">
            <v>Bobby Phills</v>
          </cell>
          <cell r="S6023" t="str">
            <v>All Star Sharpshooter</v>
          </cell>
        </row>
        <row r="6024">
          <cell r="B6024" t="str">
            <v>Lamond Murray</v>
          </cell>
          <cell r="S6024" t="str">
            <v>Sharpshooter</v>
          </cell>
        </row>
        <row r="6025">
          <cell r="B6025" t="str">
            <v>Charles Smith</v>
          </cell>
          <cell r="S6025" t="str">
            <v>Post Scorer</v>
          </cell>
        </row>
        <row r="6026">
          <cell r="B6026" t="str">
            <v>Dontonio Wingfield</v>
          </cell>
          <cell r="S6026" t="str">
            <v>Post Scorer</v>
          </cell>
        </row>
        <row r="6027">
          <cell r="B6027" t="str">
            <v>Jeff Hornacek</v>
          </cell>
          <cell r="S6027" t="str">
            <v>All Star Sharpshooter</v>
          </cell>
        </row>
        <row r="6028">
          <cell r="B6028" t="str">
            <v>Pervis Ellison</v>
          </cell>
          <cell r="S6028" t="str">
            <v>Rim Protector</v>
          </cell>
        </row>
        <row r="6029">
          <cell r="B6029" t="str">
            <v>Dana Barros</v>
          </cell>
          <cell r="S6029" t="str">
            <v>All Star Sharpshooter</v>
          </cell>
        </row>
        <row r="6030">
          <cell r="B6030" t="str">
            <v>Derek Fisher</v>
          </cell>
          <cell r="S6030" t="str">
            <v>Ignorance</v>
          </cell>
        </row>
        <row r="6031">
          <cell r="B6031" t="str">
            <v>Jack Haley</v>
          </cell>
          <cell r="S6031" t="str">
            <v>Ignorance</v>
          </cell>
        </row>
        <row r="6032">
          <cell r="B6032" t="str">
            <v>Danny Ferry</v>
          </cell>
          <cell r="S6032" t="str">
            <v>All Star Sharpshooter</v>
          </cell>
        </row>
        <row r="6033">
          <cell r="B6033" t="str">
            <v>Erick Strickland</v>
          </cell>
          <cell r="S6033" t="str">
            <v>Playmaker</v>
          </cell>
        </row>
        <row r="6034">
          <cell r="B6034" t="str">
            <v>Matt Geiger</v>
          </cell>
          <cell r="S6034" t="str">
            <v>Rim Protector</v>
          </cell>
        </row>
        <row r="6035">
          <cell r="B6035" t="str">
            <v>Jerome Williams</v>
          </cell>
          <cell r="S6035" t="str">
            <v>Ignorance</v>
          </cell>
        </row>
        <row r="6036">
          <cell r="B6036" t="str">
            <v>Carlos Rogers</v>
          </cell>
          <cell r="S6036" t="str">
            <v>Rim Protector</v>
          </cell>
        </row>
        <row r="6037">
          <cell r="B6037" t="str">
            <v>Antonio Lang</v>
          </cell>
          <cell r="S6037" t="str">
            <v>Post Scorer</v>
          </cell>
        </row>
        <row r="6038">
          <cell r="B6038" t="str">
            <v>Horace Grant</v>
          </cell>
          <cell r="S6038" t="str">
            <v>All Star Post Scorer</v>
          </cell>
        </row>
        <row r="6039">
          <cell r="B6039" t="str">
            <v>Kenny Anderson</v>
          </cell>
          <cell r="S6039" t="str">
            <v>All Star Playmaker</v>
          </cell>
        </row>
        <row r="6040">
          <cell r="B6040" t="str">
            <v>Anthony Mason</v>
          </cell>
          <cell r="S6040" t="str">
            <v>All Star Post Scorer</v>
          </cell>
        </row>
        <row r="6041">
          <cell r="B6041" t="str">
            <v>Lucious Harris</v>
          </cell>
          <cell r="S6041" t="str">
            <v>Sharpshooter</v>
          </cell>
        </row>
        <row r="6042">
          <cell r="B6042" t="str">
            <v>David Vaughn</v>
          </cell>
          <cell r="S6042" t="str">
            <v>Ignorance</v>
          </cell>
        </row>
        <row r="6043">
          <cell r="B6043" t="str">
            <v>David Wingate</v>
          </cell>
          <cell r="S6043" t="str">
            <v>Sharpshooter</v>
          </cell>
        </row>
        <row r="6044">
          <cell r="B6044" t="str">
            <v>Danny Schayes</v>
          </cell>
          <cell r="S6044" t="str">
            <v>Post Scorer</v>
          </cell>
        </row>
        <row r="6045">
          <cell r="B6045" t="str">
            <v>Eldridge Recasner</v>
          </cell>
          <cell r="S6045" t="str">
            <v>Sharpshooter</v>
          </cell>
        </row>
        <row r="6046">
          <cell r="B6046" t="str">
            <v>Carl Thomas</v>
          </cell>
          <cell r="S6046" t="str">
            <v>Ignorance</v>
          </cell>
        </row>
        <row r="6047">
          <cell r="B6047" t="str">
            <v>LaPhonso Ellis</v>
          </cell>
          <cell r="S6047" t="str">
            <v>Superstar</v>
          </cell>
        </row>
        <row r="6048">
          <cell r="B6048" t="str">
            <v>Willie Anderson</v>
          </cell>
          <cell r="S6048" t="str">
            <v>Ignorance</v>
          </cell>
        </row>
        <row r="6049">
          <cell r="B6049" t="str">
            <v>Brent Barry</v>
          </cell>
          <cell r="S6049" t="str">
            <v>Sharpshooter</v>
          </cell>
        </row>
        <row r="6050">
          <cell r="B6050" t="str">
            <v>Donyell Marshall</v>
          </cell>
          <cell r="S6050" t="str">
            <v>Post Scorer</v>
          </cell>
        </row>
        <row r="6051">
          <cell r="B6051" t="str">
            <v>Rasheed Wallace</v>
          </cell>
          <cell r="S6051" t="str">
            <v>All Star Post Scorer</v>
          </cell>
        </row>
        <row r="6052">
          <cell r="B6052" t="str">
            <v>Rod Strickland</v>
          </cell>
          <cell r="S6052" t="str">
            <v>All Star Playmaker</v>
          </cell>
        </row>
        <row r="6053">
          <cell r="B6053" t="str">
            <v>Tony Massenburg</v>
          </cell>
          <cell r="S6053" t="str">
            <v>Rim Protector</v>
          </cell>
        </row>
        <row r="6054">
          <cell r="B6054" t="str">
            <v>Moochie Norris</v>
          </cell>
          <cell r="S6054" t="str">
            <v>Ignorance</v>
          </cell>
        </row>
        <row r="6055">
          <cell r="B6055" t="str">
            <v>Nate McMillan</v>
          </cell>
          <cell r="S6055" t="str">
            <v>Playmaker</v>
          </cell>
        </row>
        <row r="6056">
          <cell r="B6056" t="str">
            <v>Ray Owes</v>
          </cell>
          <cell r="S6056" t="str">
            <v>Post Scorer</v>
          </cell>
        </row>
        <row r="6057">
          <cell r="B6057" t="str">
            <v>Jerry Stackhouse</v>
          </cell>
          <cell r="S6057" t="str">
            <v>Superstar</v>
          </cell>
        </row>
        <row r="6058">
          <cell r="B6058" t="str">
            <v>Vitaly Potapenko</v>
          </cell>
          <cell r="S6058" t="str">
            <v>Post Scorer</v>
          </cell>
        </row>
        <row r="6059">
          <cell r="B6059" t="str">
            <v>Bob Sura</v>
          </cell>
          <cell r="S6059" t="str">
            <v>Playmaker</v>
          </cell>
        </row>
        <row r="6060">
          <cell r="B6060" t="str">
            <v>Evric Gray</v>
          </cell>
          <cell r="S6060" t="str">
            <v>Ignorance</v>
          </cell>
        </row>
        <row r="6061">
          <cell r="B6061" t="str">
            <v>Michael Curry</v>
          </cell>
          <cell r="S6061" t="str">
            <v>Ignorance</v>
          </cell>
        </row>
        <row r="6062">
          <cell r="B6062" t="str">
            <v>Stevin Smith</v>
          </cell>
          <cell r="S6062" t="str">
            <v>Ignorance</v>
          </cell>
        </row>
        <row r="6063">
          <cell r="B6063" t="str">
            <v>Kevin Duckworth</v>
          </cell>
          <cell r="S6063" t="str">
            <v>Post Scorer</v>
          </cell>
        </row>
        <row r="6064">
          <cell r="B6064" t="str">
            <v>Ken Norman</v>
          </cell>
          <cell r="S6064" t="str">
            <v>Ignorance</v>
          </cell>
        </row>
        <row r="6065">
          <cell r="B6065" t="str">
            <v>Chris Jent</v>
          </cell>
          <cell r="S6065" t="str">
            <v>Ignorance</v>
          </cell>
        </row>
        <row r="6066">
          <cell r="B6066" t="str">
            <v>Jamie Watson</v>
          </cell>
          <cell r="S6066" t="str">
            <v>Sharpshooter</v>
          </cell>
        </row>
        <row r="6067">
          <cell r="B6067" t="str">
            <v>Rafael Addison</v>
          </cell>
          <cell r="S6067" t="str">
            <v>Ignorance</v>
          </cell>
        </row>
        <row r="6068">
          <cell r="B6068" t="str">
            <v>Don MacLean</v>
          </cell>
          <cell r="S6068" t="str">
            <v>Post Scorer</v>
          </cell>
        </row>
        <row r="6069">
          <cell r="B6069" t="str">
            <v>Antonio McDyess</v>
          </cell>
          <cell r="S6069" t="str">
            <v>All Star Big Man</v>
          </cell>
        </row>
        <row r="6070">
          <cell r="B6070" t="str">
            <v>Ervin Johnson</v>
          </cell>
          <cell r="S6070" t="str">
            <v>All Star Big Man</v>
          </cell>
        </row>
        <row r="6071">
          <cell r="B6071" t="str">
            <v>Calbert Cheaney</v>
          </cell>
          <cell r="S6071" t="str">
            <v>Playmaker</v>
          </cell>
        </row>
        <row r="6072">
          <cell r="B6072" t="str">
            <v>Brian Shaw</v>
          </cell>
          <cell r="S6072" t="str">
            <v>Playmaker</v>
          </cell>
        </row>
        <row r="6073">
          <cell r="B6073" t="str">
            <v>Kobe Bryant</v>
          </cell>
          <cell r="S6073" t="str">
            <v>Sharpshooter</v>
          </cell>
        </row>
        <row r="6074">
          <cell r="B6074" t="str">
            <v>Michael Jordan</v>
          </cell>
          <cell r="S6074" t="str">
            <v>Superstar</v>
          </cell>
        </row>
        <row r="6075">
          <cell r="B6075" t="str">
            <v>Corliss Williamson</v>
          </cell>
          <cell r="S6075" t="str">
            <v>Rim Protector</v>
          </cell>
        </row>
        <row r="6076">
          <cell r="B6076" t="str">
            <v>Donald Whiteside</v>
          </cell>
          <cell r="S6076" t="str">
            <v>Ignorance</v>
          </cell>
        </row>
        <row r="6077">
          <cell r="B6077" t="str">
            <v>Jermaine O'Neal</v>
          </cell>
          <cell r="S6077" t="str">
            <v>Ignorance</v>
          </cell>
        </row>
        <row r="6078">
          <cell r="B6078" t="str">
            <v>Yinka Dare</v>
          </cell>
          <cell r="S6078" t="str">
            <v>Ignorance</v>
          </cell>
        </row>
        <row r="6079">
          <cell r="B6079" t="str">
            <v>Shareef Abdur-Rahim</v>
          </cell>
          <cell r="S6079" t="str">
            <v>All Star Post Scorer</v>
          </cell>
        </row>
        <row r="6080">
          <cell r="B6080" t="str">
            <v>Joe Stephens</v>
          </cell>
          <cell r="S6080" t="str">
            <v>Sharpshooter</v>
          </cell>
        </row>
        <row r="6081">
          <cell r="B6081" t="str">
            <v>Jayson Williams</v>
          </cell>
          <cell r="S6081" t="str">
            <v>All Star Post Scorer</v>
          </cell>
        </row>
        <row r="6082">
          <cell r="B6082" t="str">
            <v>George McCloud</v>
          </cell>
          <cell r="S6082" t="str">
            <v>Sharpshooter</v>
          </cell>
        </row>
        <row r="6083">
          <cell r="B6083" t="str">
            <v>Darrin Hancock</v>
          </cell>
          <cell r="S6083" t="str">
            <v>Ignorance</v>
          </cell>
        </row>
        <row r="6084">
          <cell r="B6084" t="str">
            <v>Allan Houston</v>
          </cell>
          <cell r="S6084" t="str">
            <v>All Star Sharpshooter</v>
          </cell>
        </row>
        <row r="6085">
          <cell r="B6085" t="str">
            <v>Jalen Rose</v>
          </cell>
          <cell r="S6085" t="str">
            <v>Playmaker</v>
          </cell>
        </row>
        <row r="6086">
          <cell r="B6086" t="str">
            <v>Duane Ferrell</v>
          </cell>
          <cell r="S6086" t="str">
            <v>Post Scorer</v>
          </cell>
        </row>
        <row r="6087">
          <cell r="B6087" t="str">
            <v>Brian Evans</v>
          </cell>
          <cell r="S6087" t="str">
            <v>Ignorance</v>
          </cell>
        </row>
        <row r="6088">
          <cell r="B6088" t="str">
            <v>Chris Carr</v>
          </cell>
          <cell r="S6088" t="str">
            <v>Sharpshooter</v>
          </cell>
        </row>
        <row r="6089">
          <cell r="B6089" t="str">
            <v>Khalid Reeves</v>
          </cell>
          <cell r="S6089" t="str">
            <v>Sharpshooter</v>
          </cell>
        </row>
        <row r="6090">
          <cell r="B6090" t="str">
            <v>Sean Rooks</v>
          </cell>
          <cell r="S6090" t="str">
            <v>Post Scorer</v>
          </cell>
        </row>
        <row r="6091">
          <cell r="B6091" t="str">
            <v>Sharone Wright</v>
          </cell>
          <cell r="S6091" t="str">
            <v>Post Scorer</v>
          </cell>
        </row>
        <row r="6092">
          <cell r="B6092" t="str">
            <v>Michael Cage</v>
          </cell>
          <cell r="S6092" t="str">
            <v>Post Scorer</v>
          </cell>
        </row>
        <row r="6093">
          <cell r="B6093" t="str">
            <v>Tom Gugliotta</v>
          </cell>
          <cell r="S6093" t="str">
            <v>Superstar</v>
          </cell>
        </row>
        <row r="6094">
          <cell r="B6094" t="str">
            <v>Tom Hammonds</v>
          </cell>
          <cell r="S6094" t="str">
            <v>Post Scorer</v>
          </cell>
        </row>
        <row r="6095">
          <cell r="B6095" t="str">
            <v>Scott Williams</v>
          </cell>
          <cell r="S6095" t="str">
            <v>Rim Protector</v>
          </cell>
        </row>
        <row r="6096">
          <cell r="B6096" t="str">
            <v>Danny Manning</v>
          </cell>
          <cell r="S6096" t="str">
            <v>All Star Post Scorer</v>
          </cell>
        </row>
        <row r="6097">
          <cell r="B6097" t="str">
            <v>Matt Bullard</v>
          </cell>
          <cell r="S6097" t="str">
            <v>Ignorance</v>
          </cell>
        </row>
        <row r="6098">
          <cell r="B6098" t="str">
            <v>Dominique Wilkins</v>
          </cell>
          <cell r="S6098" t="str">
            <v>All Star Post Scorer</v>
          </cell>
        </row>
        <row r="6099">
          <cell r="B6099" t="str">
            <v>Loy Vaught</v>
          </cell>
          <cell r="S6099" t="str">
            <v>All Star Post Scorer</v>
          </cell>
        </row>
        <row r="6100">
          <cell r="B6100" t="str">
            <v>Eric Mobley</v>
          </cell>
          <cell r="S6100" t="str">
            <v>Post Scorer</v>
          </cell>
        </row>
        <row r="6101">
          <cell r="B6101" t="str">
            <v>Greg Graham</v>
          </cell>
          <cell r="S6101" t="str">
            <v>Ignorance</v>
          </cell>
        </row>
        <row r="6102">
          <cell r="B6102" t="str">
            <v>Theo Ratliff</v>
          </cell>
          <cell r="S6102" t="str">
            <v>Rim Protector</v>
          </cell>
        </row>
        <row r="6103">
          <cell r="B6103" t="str">
            <v>Felton Spencer</v>
          </cell>
          <cell r="S6103" t="str">
            <v>Rim Protector</v>
          </cell>
        </row>
        <row r="6104">
          <cell r="B6104" t="str">
            <v>George Zidek</v>
          </cell>
          <cell r="S6104" t="str">
            <v>Ignorance</v>
          </cell>
        </row>
        <row r="6105">
          <cell r="B6105" t="str">
            <v>Michael Smith</v>
          </cell>
          <cell r="S6105" t="str">
            <v>Rim Protector</v>
          </cell>
        </row>
        <row r="6106">
          <cell r="B6106" t="str">
            <v>Stephon Marbury</v>
          </cell>
          <cell r="S6106" t="str">
            <v>All Star Playmaker</v>
          </cell>
        </row>
        <row r="6107">
          <cell r="B6107" t="str">
            <v>Sam Cassell</v>
          </cell>
          <cell r="S6107" t="str">
            <v>All Star Playmaker</v>
          </cell>
        </row>
        <row r="6108">
          <cell r="B6108" t="str">
            <v>Clifford Robinson</v>
          </cell>
          <cell r="S6108" t="str">
            <v>All Star Sharpshooter</v>
          </cell>
        </row>
        <row r="6109">
          <cell r="B6109" t="str">
            <v>Stacey King</v>
          </cell>
          <cell r="S6109" t="str">
            <v>Ignorance</v>
          </cell>
        </row>
        <row r="6110">
          <cell r="B6110" t="str">
            <v>Alan Henderson</v>
          </cell>
          <cell r="S6110" t="str">
            <v>Post Scorer</v>
          </cell>
        </row>
        <row r="6111">
          <cell r="B6111" t="str">
            <v>Dale Ellis</v>
          </cell>
          <cell r="S6111" t="str">
            <v>All Star Sharpshooter</v>
          </cell>
        </row>
        <row r="6112">
          <cell r="B6112" t="str">
            <v>Doug West</v>
          </cell>
          <cell r="S6112" t="str">
            <v>Playmaker</v>
          </cell>
        </row>
        <row r="6113">
          <cell r="B6113" t="str">
            <v>Buck Williams</v>
          </cell>
          <cell r="S6113" t="str">
            <v>Rim Protector</v>
          </cell>
        </row>
        <row r="6114">
          <cell r="B6114" t="str">
            <v>Derrick McKey</v>
          </cell>
          <cell r="S6114" t="str">
            <v>Playmaker</v>
          </cell>
        </row>
        <row r="6115">
          <cell r="B6115" t="str">
            <v>Ron Harper</v>
          </cell>
          <cell r="S6115" t="str">
            <v>Sharpshooter</v>
          </cell>
        </row>
        <row r="6116">
          <cell r="B6116" t="str">
            <v>Roy Rogers</v>
          </cell>
          <cell r="S6116" t="str">
            <v>Rim Protector</v>
          </cell>
        </row>
        <row r="6117">
          <cell r="B6117" t="str">
            <v>Nate Driggers</v>
          </cell>
          <cell r="S6117" t="str">
            <v>Ignorance</v>
          </cell>
        </row>
        <row r="6118">
          <cell r="B6118" t="str">
            <v>Randy Livingston</v>
          </cell>
          <cell r="S6118" t="str">
            <v>Sharpshooter</v>
          </cell>
        </row>
        <row r="6119">
          <cell r="B6119" t="str">
            <v>David Wesley</v>
          </cell>
          <cell r="S6119" t="str">
            <v>All Star Playmaker</v>
          </cell>
        </row>
        <row r="6120">
          <cell r="B6120" t="str">
            <v>Devin Gray</v>
          </cell>
          <cell r="S6120" t="str">
            <v>Post Scorer</v>
          </cell>
        </row>
        <row r="6121">
          <cell r="B6121" t="str">
            <v>Steve Kerr</v>
          </cell>
          <cell r="S6121" t="str">
            <v>Sharpshooter</v>
          </cell>
        </row>
        <row r="6122">
          <cell r="B6122" t="str">
            <v>Anfernee Hardaway</v>
          </cell>
          <cell r="S6122" t="str">
            <v>Superstar</v>
          </cell>
        </row>
        <row r="6123">
          <cell r="B6123" t="str">
            <v>Rumeal Robinson</v>
          </cell>
          <cell r="S6123" t="str">
            <v>Ignorance</v>
          </cell>
        </row>
        <row r="6124">
          <cell r="B6124" t="str">
            <v>Brent Price</v>
          </cell>
          <cell r="S6124" t="str">
            <v>Sharpshooter</v>
          </cell>
        </row>
        <row r="6125">
          <cell r="B6125" t="str">
            <v>Wesley Person</v>
          </cell>
          <cell r="S6125" t="str">
            <v>All Star Sharpshooter</v>
          </cell>
        </row>
        <row r="6126">
          <cell r="B6126" t="str">
            <v>Shandon Anderson</v>
          </cell>
          <cell r="S6126" t="str">
            <v>Post Scorer</v>
          </cell>
        </row>
        <row r="6127">
          <cell r="B6127" t="str">
            <v>Jim McIlvaine</v>
          </cell>
          <cell r="S6127" t="str">
            <v>Rim Protector</v>
          </cell>
        </row>
        <row r="6128">
          <cell r="B6128" t="str">
            <v>Reggie Williams</v>
          </cell>
          <cell r="S6128" t="str">
            <v>Sharpshooter</v>
          </cell>
        </row>
        <row r="6129">
          <cell r="B6129" t="str">
            <v>Lionel Simmons</v>
          </cell>
          <cell r="S6129" t="str">
            <v>Post Scorer</v>
          </cell>
        </row>
        <row r="6130">
          <cell r="B6130" t="str">
            <v>Mark Bradtke</v>
          </cell>
          <cell r="S6130" t="str">
            <v>Ignorance</v>
          </cell>
        </row>
        <row r="6131">
          <cell r="B6131" t="str">
            <v>Donnie Boyce</v>
          </cell>
          <cell r="S6131" t="str">
            <v>Ignorance</v>
          </cell>
        </row>
        <row r="6132">
          <cell r="B6132" t="str">
            <v>Haywoode Workman</v>
          </cell>
          <cell r="S6132" t="str">
            <v>Playmaker</v>
          </cell>
        </row>
        <row r="6133">
          <cell r="B6133" t="str">
            <v>Tony Dumas</v>
          </cell>
          <cell r="S6133" t="str">
            <v>Ignorance</v>
          </cell>
        </row>
        <row r="6134">
          <cell r="B6134" t="str">
            <v>Earl Cureton</v>
          </cell>
          <cell r="S6134" t="str">
            <v>Ignorance</v>
          </cell>
        </row>
        <row r="6135">
          <cell r="B6135" t="str">
            <v>Juwan Howard</v>
          </cell>
          <cell r="S6135" t="str">
            <v>All Star Post Scorer</v>
          </cell>
        </row>
        <row r="6136">
          <cell r="B6136" t="str">
            <v>Steve Smith</v>
          </cell>
          <cell r="S6136" t="str">
            <v>Superstar</v>
          </cell>
        </row>
        <row r="6137">
          <cell r="B6137" t="str">
            <v>Eric Snow</v>
          </cell>
          <cell r="S6137" t="str">
            <v>Ignorance</v>
          </cell>
        </row>
        <row r="6138">
          <cell r="B6138" t="str">
            <v>Lee Mayberry</v>
          </cell>
          <cell r="S6138" t="str">
            <v>Sharpshooter</v>
          </cell>
        </row>
        <row r="6139">
          <cell r="B6139" t="str">
            <v>Keith Askins</v>
          </cell>
          <cell r="S6139" t="str">
            <v>Sharpshooter</v>
          </cell>
        </row>
        <row r="6140">
          <cell r="B6140" t="str">
            <v>Don Reid</v>
          </cell>
          <cell r="S6140" t="str">
            <v>Post Scorer</v>
          </cell>
        </row>
        <row r="6141">
          <cell r="B6141" t="str">
            <v>Derek Harper</v>
          </cell>
          <cell r="S6141" t="str">
            <v>Playmaker</v>
          </cell>
        </row>
        <row r="6142">
          <cell r="B6142" t="str">
            <v>Chris Webber</v>
          </cell>
          <cell r="S6142" t="str">
            <v>All Star Big Man</v>
          </cell>
        </row>
        <row r="6143">
          <cell r="B6143" t="str">
            <v>Popeye Jones</v>
          </cell>
          <cell r="S6143" t="str">
            <v>Rim Protector</v>
          </cell>
        </row>
        <row r="6144">
          <cell r="B6144" t="str">
            <v>Frankie King</v>
          </cell>
          <cell r="S6144" t="str">
            <v>Ignorance</v>
          </cell>
        </row>
        <row r="6145">
          <cell r="B6145" t="str">
            <v>Mike Brown</v>
          </cell>
          <cell r="S6145" t="str">
            <v>Post Scorer</v>
          </cell>
        </row>
        <row r="6146">
          <cell r="B6146" t="str">
            <v>Blue Edwards</v>
          </cell>
          <cell r="S6146" t="str">
            <v>Playmaker</v>
          </cell>
        </row>
        <row r="6147">
          <cell r="B6147" t="str">
            <v>Malik Sealy</v>
          </cell>
          <cell r="S6147" t="str">
            <v>All Star Sharpshooter</v>
          </cell>
        </row>
        <row r="6148">
          <cell r="B6148" t="str">
            <v>Lawrence Moten</v>
          </cell>
          <cell r="S6148" t="str">
            <v>Sharpshooter</v>
          </cell>
        </row>
        <row r="6149">
          <cell r="B6149" t="str">
            <v>Horacio Llamas</v>
          </cell>
          <cell r="S6149" t="str">
            <v>Ignorance</v>
          </cell>
        </row>
        <row r="6150">
          <cell r="B6150" t="str">
            <v>Gary Grant</v>
          </cell>
          <cell r="S6150" t="str">
            <v>Sharpshooter</v>
          </cell>
        </row>
        <row r="6151">
          <cell r="B6151" t="str">
            <v>Eric Williams</v>
          </cell>
          <cell r="S6151" t="str">
            <v>All Star Post Scorer</v>
          </cell>
        </row>
        <row r="6152">
          <cell r="B6152" t="str">
            <v>Benoit Benjamin</v>
          </cell>
          <cell r="S6152" t="str">
            <v>Ignorance</v>
          </cell>
        </row>
        <row r="6153">
          <cell r="B6153" t="str">
            <v>Tyrone Corbin</v>
          </cell>
          <cell r="S6153" t="str">
            <v>All Star Sharpshooter</v>
          </cell>
        </row>
        <row r="6154">
          <cell r="B6154" t="str">
            <v>George Lynch</v>
          </cell>
          <cell r="S6154" t="str">
            <v>Playmaker</v>
          </cell>
        </row>
        <row r="6155">
          <cell r="B6155" t="str">
            <v>Anthony Goldwire</v>
          </cell>
          <cell r="S6155" t="str">
            <v>Sharpshooter</v>
          </cell>
        </row>
        <row r="6156">
          <cell r="B6156" t="str">
            <v>Kevin Garnett</v>
          </cell>
          <cell r="S6156" t="str">
            <v>All Star Big Man</v>
          </cell>
        </row>
        <row r="6157">
          <cell r="B6157" t="str">
            <v>Robert Werdann</v>
          </cell>
          <cell r="S6157" t="str">
            <v>Ignorance</v>
          </cell>
        </row>
        <row r="6158">
          <cell r="B6158" t="str">
            <v>Doug Overton</v>
          </cell>
          <cell r="S6158" t="str">
            <v>Ignorance</v>
          </cell>
        </row>
        <row r="6159">
          <cell r="B6159" t="str">
            <v>Sam Mack</v>
          </cell>
          <cell r="S6159" t="str">
            <v>Sharpshooter</v>
          </cell>
        </row>
        <row r="6160">
          <cell r="B6160" t="str">
            <v>Eric Leckner</v>
          </cell>
          <cell r="S6160" t="str">
            <v>Ignorance</v>
          </cell>
        </row>
        <row r="6161">
          <cell r="B6161" t="str">
            <v>Howard Eisley</v>
          </cell>
          <cell r="S6161" t="str">
            <v>Sharpshooter</v>
          </cell>
        </row>
        <row r="6162">
          <cell r="B6162" t="str">
            <v>Anthony Peeler</v>
          </cell>
          <cell r="S6162" t="str">
            <v>All Star Sharpshooter</v>
          </cell>
        </row>
        <row r="6163">
          <cell r="B6163" t="str">
            <v>Clarence Weatherspoon</v>
          </cell>
          <cell r="S6163" t="str">
            <v>All Star Post Scorer</v>
          </cell>
        </row>
        <row r="6164">
          <cell r="B6164" t="str">
            <v>Darrell Armstrong</v>
          </cell>
          <cell r="S6164" t="str">
            <v>Sharpshooter</v>
          </cell>
        </row>
        <row r="6165">
          <cell r="B6165" t="str">
            <v>Eddie Jones</v>
          </cell>
          <cell r="S6165" t="str">
            <v>All Star Sharpshooter</v>
          </cell>
        </row>
        <row r="6166">
          <cell r="B6166" t="str">
            <v>Robert Horry</v>
          </cell>
          <cell r="S6166" t="str">
            <v>Rim Protector</v>
          </cell>
        </row>
        <row r="6167">
          <cell r="B6167" t="str">
            <v>Kevin Johnson</v>
          </cell>
          <cell r="S6167" t="str">
            <v>All Star Playmaker</v>
          </cell>
        </row>
        <row r="6168">
          <cell r="B6168" t="str">
            <v>Reggie Slater</v>
          </cell>
          <cell r="S6168" t="str">
            <v>Post Scorer</v>
          </cell>
        </row>
        <row r="6169">
          <cell r="B6169" t="str">
            <v>Ed Pinckney</v>
          </cell>
          <cell r="S6169" t="str">
            <v>Ignorance</v>
          </cell>
        </row>
        <row r="6170">
          <cell r="B6170" t="str">
            <v>Sean Elliott</v>
          </cell>
          <cell r="S6170" t="str">
            <v>All Star Sharpshooter</v>
          </cell>
        </row>
        <row r="6171">
          <cell r="B6171" t="str">
            <v>Hot Rod</v>
          </cell>
          <cell r="S6171" t="str">
            <v>Rim Protector</v>
          </cell>
        </row>
        <row r="6172">
          <cell r="B6172" t="str">
            <v>Ivano Newbill</v>
          </cell>
          <cell r="S6172" t="str">
            <v>Ignorance</v>
          </cell>
        </row>
        <row r="6173">
          <cell r="B6173" t="str">
            <v>Kurt Thomas</v>
          </cell>
          <cell r="S6173" t="str">
            <v>Rim Protector</v>
          </cell>
        </row>
        <row r="6174">
          <cell r="B6174" t="str">
            <v>Dee Brown</v>
          </cell>
          <cell r="S6174" t="str">
            <v>Playmaker</v>
          </cell>
        </row>
        <row r="6175">
          <cell r="B6175" t="str">
            <v>LaSalle Thompson</v>
          </cell>
          <cell r="S6175" t="str">
            <v>Ignorance</v>
          </cell>
        </row>
        <row r="6176">
          <cell r="B6176" t="str">
            <v>Eric Montross</v>
          </cell>
          <cell r="S6176" t="str">
            <v>Rim Protector</v>
          </cell>
        </row>
        <row r="6177">
          <cell r="B6177" t="str">
            <v>Donald Royal</v>
          </cell>
          <cell r="S6177" t="str">
            <v>Post Scorer</v>
          </cell>
        </row>
        <row r="6178">
          <cell r="B6178" t="str">
            <v>Greg Ostertag</v>
          </cell>
          <cell r="S6178" t="str">
            <v>Rim Protector</v>
          </cell>
        </row>
        <row r="6179">
          <cell r="B6179" t="str">
            <v>Chris Gatling</v>
          </cell>
          <cell r="S6179" t="str">
            <v>All Star Post Scorer</v>
          </cell>
        </row>
        <row r="6180">
          <cell r="B6180" t="str">
            <v>Henry James</v>
          </cell>
          <cell r="S6180" t="str">
            <v>Sharpshooter</v>
          </cell>
        </row>
        <row r="6181">
          <cell r="B6181" t="str">
            <v>Tim Hardaway</v>
          </cell>
          <cell r="S6181" t="str">
            <v>All Star Playmaker</v>
          </cell>
        </row>
        <row r="6182">
          <cell r="B6182" t="str">
            <v>Pete Chilcutt</v>
          </cell>
          <cell r="S6182" t="str">
            <v>Ignorance</v>
          </cell>
        </row>
        <row r="6183">
          <cell r="B6183" t="str">
            <v>Elden Campbell</v>
          </cell>
          <cell r="S6183" t="str">
            <v>All Star Big Man</v>
          </cell>
        </row>
        <row r="6184">
          <cell r="B6184" t="str">
            <v>Terry Dehere</v>
          </cell>
          <cell r="S6184" t="str">
            <v>Sharpshooter</v>
          </cell>
        </row>
        <row r="6185">
          <cell r="B6185" t="str">
            <v>Andrew DeClercq</v>
          </cell>
          <cell r="S6185" t="str">
            <v>Post Scorer</v>
          </cell>
        </row>
        <row r="6186">
          <cell r="B6186" t="str">
            <v>Shane Heal</v>
          </cell>
          <cell r="S6186" t="str">
            <v>Ignorance</v>
          </cell>
        </row>
        <row r="6187">
          <cell r="B6187" t="str">
            <v>Antoine Walker</v>
          </cell>
          <cell r="S6187" t="str">
            <v>All Star Post Scorer</v>
          </cell>
        </row>
        <row r="6188">
          <cell r="B6188" t="str">
            <v>Marcus Brown</v>
          </cell>
          <cell r="S6188" t="str">
            <v>Ignorance</v>
          </cell>
        </row>
        <row r="6189">
          <cell r="B6189" t="str">
            <v>Arvydas Sabonis</v>
          </cell>
          <cell r="S6189" t="str">
            <v>All Star Post Scorer</v>
          </cell>
        </row>
        <row r="6190">
          <cell r="B6190" t="str">
            <v>Adam Keefe</v>
          </cell>
          <cell r="S6190" t="str">
            <v>Post Scorer</v>
          </cell>
        </row>
        <row r="6191">
          <cell r="B6191" t="str">
            <v>Stanley Roberts</v>
          </cell>
          <cell r="S6191" t="str">
            <v>Rim Protector</v>
          </cell>
        </row>
        <row r="6192">
          <cell r="B6192" t="str">
            <v>Greg Anthony</v>
          </cell>
          <cell r="S6192" t="str">
            <v>All Star Playmaker</v>
          </cell>
        </row>
        <row r="6193">
          <cell r="B6193" t="str">
            <v>David Robinson</v>
          </cell>
          <cell r="S6193" t="str">
            <v>All Star Post Scorer</v>
          </cell>
        </row>
        <row r="6194">
          <cell r="B6194" t="str">
            <v>Jerome Kersey</v>
          </cell>
          <cell r="S6194" t="str">
            <v>Rim Protector</v>
          </cell>
        </row>
        <row r="6195">
          <cell r="B6195" t="str">
            <v>Vinny Del</v>
          </cell>
          <cell r="S6195" t="str">
            <v>Playmaker</v>
          </cell>
        </row>
        <row r="6196">
          <cell r="B6196" t="str">
            <v>Harvey Grant</v>
          </cell>
          <cell r="S6196" t="str">
            <v>Post Scorer</v>
          </cell>
        </row>
        <row r="6197">
          <cell r="B6197" t="str">
            <v>Priest Lauderdale</v>
          </cell>
          <cell r="S6197" t="str">
            <v>Ignorance</v>
          </cell>
        </row>
        <row r="6198">
          <cell r="B6198" t="str">
            <v>Samaki Walker</v>
          </cell>
          <cell r="S6198" t="str">
            <v>Post Scorer</v>
          </cell>
        </row>
        <row r="6199">
          <cell r="B6199" t="str">
            <v>Ennis Whatley</v>
          </cell>
          <cell r="S6199" t="str">
            <v>Ignorance</v>
          </cell>
        </row>
        <row r="6200">
          <cell r="B6200" t="str">
            <v>Walter McCarty</v>
          </cell>
          <cell r="S6200" t="str">
            <v>Ignorance</v>
          </cell>
        </row>
        <row r="6201">
          <cell r="B6201" t="str">
            <v>Jason Caffey</v>
          </cell>
          <cell r="S6201" t="str">
            <v>Post Scorer</v>
          </cell>
        </row>
        <row r="6202">
          <cell r="B6202" t="str">
            <v>Sherman Douglas</v>
          </cell>
          <cell r="S6202" t="str">
            <v>Playmaker</v>
          </cell>
        </row>
        <row r="6203">
          <cell r="B6203" t="str">
            <v>Charles Jones</v>
          </cell>
          <cell r="S6203" t="str">
            <v>Ignorance</v>
          </cell>
        </row>
        <row r="6204">
          <cell r="B6204" t="str">
            <v>Dell Demps</v>
          </cell>
          <cell r="S6204" t="str">
            <v>Ignorance</v>
          </cell>
        </row>
        <row r="6205">
          <cell r="B6205" t="str">
            <v>Dexter Boney</v>
          </cell>
          <cell r="S6205" t="str">
            <v>Ignorance</v>
          </cell>
        </row>
        <row r="6206">
          <cell r="B6206" t="str">
            <v>Aleksandar Djordjevic</v>
          </cell>
          <cell r="S6206" t="str">
            <v>Ignorance</v>
          </cell>
        </row>
        <row r="6207">
          <cell r="B6207" t="str">
            <v>Fred Roberts</v>
          </cell>
          <cell r="S6207" t="str">
            <v>Ignorance</v>
          </cell>
        </row>
        <row r="6208">
          <cell r="B6208" t="str">
            <v>Doug Christie</v>
          </cell>
          <cell r="S6208" t="str">
            <v>All Star Playmaker</v>
          </cell>
        </row>
        <row r="6209">
          <cell r="B6209" t="str">
            <v>Jimmy Oliver</v>
          </cell>
          <cell r="S6209" t="str">
            <v>Ignorance</v>
          </cell>
        </row>
        <row r="6210">
          <cell r="B6210" t="str">
            <v>Ben Wallace</v>
          </cell>
          <cell r="S6210" t="str">
            <v>Ignorance</v>
          </cell>
        </row>
        <row r="6211">
          <cell r="B6211" t="str">
            <v>Jim Jackson</v>
          </cell>
          <cell r="S6211" t="str">
            <v>All Star Sharpshooter</v>
          </cell>
        </row>
        <row r="6212">
          <cell r="B6212" t="str">
            <v>Jud Buechler</v>
          </cell>
          <cell r="S6212" t="str">
            <v>Ignorance</v>
          </cell>
        </row>
        <row r="6213">
          <cell r="B6213" t="str">
            <v>Isaac Austin</v>
          </cell>
          <cell r="S6213" t="str">
            <v>Rim Protector</v>
          </cell>
        </row>
        <row r="6214">
          <cell r="B6214" t="str">
            <v>Dino Radja</v>
          </cell>
          <cell r="S6214" t="str">
            <v>All Star Big Man</v>
          </cell>
        </row>
        <row r="6215">
          <cell r="B6215" t="str">
            <v>Mahmoud Abdul-Rauf</v>
          </cell>
          <cell r="S6215" t="str">
            <v>All Star Sharpshooter</v>
          </cell>
        </row>
        <row r="6216">
          <cell r="B6216" t="str">
            <v>Jimmy Carruth</v>
          </cell>
          <cell r="S6216" t="str">
            <v>Ignorance</v>
          </cell>
        </row>
        <row r="6217">
          <cell r="B6217" t="str">
            <v>Chris Childs</v>
          </cell>
          <cell r="S6217" t="str">
            <v>All Star Playmaker</v>
          </cell>
        </row>
        <row r="6218">
          <cell r="B6218" t="str">
            <v>Frank Brickowski</v>
          </cell>
          <cell r="S6218" t="str">
            <v>Post Scorer</v>
          </cell>
        </row>
        <row r="6219">
          <cell r="B6219" t="str">
            <v>Michael Hawkins</v>
          </cell>
          <cell r="S6219" t="str">
            <v>Ignorance</v>
          </cell>
        </row>
        <row r="6220">
          <cell r="B6220" t="str">
            <v>Aaron McKie</v>
          </cell>
          <cell r="S6220" t="str">
            <v>Sharpshooter</v>
          </cell>
        </row>
        <row r="6221">
          <cell r="B6221" t="str">
            <v>Matt Maloney</v>
          </cell>
          <cell r="S6221" t="str">
            <v>All Star Sharpshooter</v>
          </cell>
        </row>
        <row r="6222">
          <cell r="B6222" t="str">
            <v>Tony Smith</v>
          </cell>
          <cell r="S6222" t="str">
            <v>Sharpshooter</v>
          </cell>
        </row>
        <row r="6223">
          <cell r="B6223" t="str">
            <v>Terry Porter</v>
          </cell>
          <cell r="S6223" t="str">
            <v>Sharpshooter</v>
          </cell>
        </row>
        <row r="6224">
          <cell r="B6224" t="str">
            <v>Billy Owens</v>
          </cell>
          <cell r="S6224" t="str">
            <v>Playmaker</v>
          </cell>
        </row>
        <row r="6225">
          <cell r="B6225" t="str">
            <v>Patrick Ewing</v>
          </cell>
          <cell r="S6225" t="str">
            <v>All Star Big Man</v>
          </cell>
        </row>
        <row r="6226">
          <cell r="B6226" t="str">
            <v>Grant Long</v>
          </cell>
          <cell r="S6226" t="str">
            <v>Post Scorer</v>
          </cell>
        </row>
        <row r="6227">
          <cell r="B6227" t="str">
            <v>John Wallace</v>
          </cell>
          <cell r="S6227" t="str">
            <v>Post Scorer</v>
          </cell>
        </row>
        <row r="6228">
          <cell r="B6228" t="str">
            <v>Tyus Edney</v>
          </cell>
          <cell r="S6228" t="str">
            <v>Playmaker</v>
          </cell>
        </row>
        <row r="6229">
          <cell r="B6229" t="str">
            <v>Amal McCaskill</v>
          </cell>
          <cell r="S6229" t="str">
            <v>Ignorance</v>
          </cell>
        </row>
        <row r="6230">
          <cell r="B6230" t="str">
            <v>Gheorghe Muresan</v>
          </cell>
          <cell r="S6230" t="str">
            <v>Rim Protector</v>
          </cell>
        </row>
        <row r="6231">
          <cell r="B6231" t="str">
            <v>Stojko Vrankovic</v>
          </cell>
          <cell r="S6231" t="str">
            <v>Post Scorer</v>
          </cell>
        </row>
        <row r="6232">
          <cell r="B6232" t="str">
            <v>Mark Jackson</v>
          </cell>
          <cell r="S6232" t="str">
            <v>All Star Playmaker</v>
          </cell>
        </row>
        <row r="6233">
          <cell r="B6233" t="str">
            <v>Marty Conlon</v>
          </cell>
          <cell r="S6233" t="str">
            <v>Playmaker</v>
          </cell>
        </row>
        <row r="6234">
          <cell r="B6234" t="str">
            <v>Mookie Blaylock</v>
          </cell>
          <cell r="S6234" t="str">
            <v>All Star Playmaker</v>
          </cell>
        </row>
        <row r="6235">
          <cell r="B6235" t="str">
            <v>Kevin Edwards</v>
          </cell>
          <cell r="S6235" t="str">
            <v>Sharpshooter</v>
          </cell>
        </row>
        <row r="6236">
          <cell r="B6236" t="str">
            <v>Tyrone Hill</v>
          </cell>
          <cell r="S6236" t="str">
            <v>All Star Post Scorer</v>
          </cell>
        </row>
        <row r="6237">
          <cell r="B6237" t="str">
            <v>Bimbo Coles</v>
          </cell>
          <cell r="S6237" t="str">
            <v>Sharpshooter</v>
          </cell>
        </row>
        <row r="6238">
          <cell r="B6238" t="str">
            <v>Charles Oakley</v>
          </cell>
          <cell r="S6238" t="str">
            <v>All Star Post Scorer</v>
          </cell>
        </row>
        <row r="6239">
          <cell r="B6239" t="str">
            <v>Larry Johnson</v>
          </cell>
          <cell r="S6239" t="str">
            <v>All Star Post Scorer</v>
          </cell>
        </row>
        <row r="6240">
          <cell r="B6240" t="str">
            <v>Reggie Jordan</v>
          </cell>
          <cell r="S6240" t="str">
            <v>Ignorance</v>
          </cell>
        </row>
        <row r="6241">
          <cell r="B6241" t="str">
            <v>Dickey Simpkins</v>
          </cell>
          <cell r="S6241" t="str">
            <v>Ignorance</v>
          </cell>
        </row>
        <row r="6242">
          <cell r="B6242" t="str">
            <v>Martin Muursepp</v>
          </cell>
          <cell r="S6242" t="str">
            <v>Ignorance</v>
          </cell>
        </row>
        <row r="6243">
          <cell r="B6243" t="str">
            <v>Carl Herrera</v>
          </cell>
          <cell r="S6243" t="str">
            <v>Rim Protector</v>
          </cell>
        </row>
        <row r="6244">
          <cell r="B6244" t="str">
            <v>Dikembe Mutombo</v>
          </cell>
          <cell r="S6244" t="str">
            <v>All Star Big Man</v>
          </cell>
        </row>
        <row r="6245">
          <cell r="B6245" t="str">
            <v>Rick Mahorn</v>
          </cell>
          <cell r="S6245" t="str">
            <v>Ignorance</v>
          </cell>
        </row>
        <row r="6246">
          <cell r="B6246" t="str">
            <v>Aaron Williams</v>
          </cell>
          <cell r="S6246" t="str">
            <v>Post Scorer</v>
          </cell>
        </row>
        <row r="6247">
          <cell r="B6247" t="str">
            <v>Bison Dele</v>
          </cell>
          <cell r="S6247" t="str">
            <v>Post Scorer</v>
          </cell>
        </row>
        <row r="6248">
          <cell r="B6248" t="str">
            <v>Lloyd Daniels</v>
          </cell>
          <cell r="S6248" t="str">
            <v>Sharpshooter</v>
          </cell>
        </row>
        <row r="6249">
          <cell r="B6249" t="str">
            <v>Žan Tabak</v>
          </cell>
          <cell r="S6249" t="str">
            <v>Rim Protector</v>
          </cell>
        </row>
        <row r="6250">
          <cell r="B6250" t="str">
            <v>Stephen Howard</v>
          </cell>
          <cell r="S6250" t="str">
            <v>Ignorance</v>
          </cell>
        </row>
        <row r="6251">
          <cell r="B6251" t="str">
            <v>Dennis Scott</v>
          </cell>
          <cell r="S6251" t="str">
            <v>All Star Sharpshooter</v>
          </cell>
        </row>
        <row r="6252">
          <cell r="B6252" t="str">
            <v>Bryon Russell</v>
          </cell>
          <cell r="S6252" t="str">
            <v>All Star Sharpshooter</v>
          </cell>
        </row>
        <row r="6253">
          <cell r="B6253" t="str">
            <v>Dale Davis</v>
          </cell>
          <cell r="S6253" t="str">
            <v>Rim Protector</v>
          </cell>
        </row>
        <row r="6254">
          <cell r="B6254" t="str">
            <v>Charlie Ward</v>
          </cell>
          <cell r="S6254" t="str">
            <v>Playmaker</v>
          </cell>
        </row>
        <row r="6255">
          <cell r="B6255" t="str">
            <v>Muggsy Bogues</v>
          </cell>
          <cell r="S6255" t="str">
            <v>Playmaker</v>
          </cell>
        </row>
        <row r="6256">
          <cell r="B6256" t="str">
            <v>Rik Smits</v>
          </cell>
          <cell r="S6256" t="str">
            <v>All Star Post Scorer</v>
          </cell>
        </row>
        <row r="6257">
          <cell r="B6257" t="str">
            <v>Shawn Bradley</v>
          </cell>
          <cell r="S6257" t="str">
            <v>All Star Big Man</v>
          </cell>
        </row>
        <row r="6258">
          <cell r="B6258" t="str">
            <v>Hubert Davis</v>
          </cell>
          <cell r="S6258" t="str">
            <v>Ignorance</v>
          </cell>
        </row>
        <row r="6259">
          <cell r="B6259" t="str">
            <v>Kendall Gill</v>
          </cell>
          <cell r="S6259" t="str">
            <v>Superstar</v>
          </cell>
        </row>
        <row r="6260">
          <cell r="B6260" t="str">
            <v>Reggie Geary</v>
          </cell>
          <cell r="S6260" t="str">
            <v>Ignorance</v>
          </cell>
        </row>
        <row r="6261">
          <cell r="B6261" t="str">
            <v>Hersey Hawkins</v>
          </cell>
          <cell r="S6261" t="str">
            <v>All Star Sharpshooter</v>
          </cell>
        </row>
        <row r="6262">
          <cell r="B6262" t="str">
            <v>Steve Nash</v>
          </cell>
          <cell r="S6262" t="str">
            <v>Ignorance</v>
          </cell>
        </row>
        <row r="6263">
          <cell r="B6263" t="str">
            <v>Chris Dudley</v>
          </cell>
          <cell r="S6263" t="str">
            <v>Rim Protector</v>
          </cell>
        </row>
        <row r="6264">
          <cell r="B6264" t="str">
            <v>Dan Majerle</v>
          </cell>
          <cell r="S6264" t="str">
            <v>All Star Sharpshooter</v>
          </cell>
        </row>
        <row r="6265">
          <cell r="B6265" t="str">
            <v>Malik Rose</v>
          </cell>
          <cell r="S6265" t="str">
            <v>Post Scorer</v>
          </cell>
        </row>
        <row r="6266">
          <cell r="B6266" t="str">
            <v>Sedale Threatt</v>
          </cell>
          <cell r="S6266" t="str">
            <v>Sharpshooter</v>
          </cell>
        </row>
        <row r="6267">
          <cell r="B6267" t="str">
            <v>Rex Chapman</v>
          </cell>
          <cell r="S6267" t="str">
            <v>All Star Sharpshooter</v>
          </cell>
        </row>
        <row r="6268">
          <cell r="B6268" t="str">
            <v>Otis Thorpe</v>
          </cell>
          <cell r="S6268" t="str">
            <v>All Star Post Scorer</v>
          </cell>
        </row>
        <row r="6269">
          <cell r="B6269" t="str">
            <v>Christian Laettner</v>
          </cell>
          <cell r="S6269" t="str">
            <v>All Star Post Scorer</v>
          </cell>
        </row>
        <row r="6270">
          <cell r="B6270" t="str">
            <v>Andrew Lang</v>
          </cell>
          <cell r="S6270" t="str">
            <v>Rim Protector</v>
          </cell>
        </row>
        <row r="6271">
          <cell r="B6271" t="str">
            <v>Glen Rice</v>
          </cell>
          <cell r="S6271" t="str">
            <v>Superstar</v>
          </cell>
        </row>
        <row r="6272">
          <cell r="B6272" t="str">
            <v>Litterial Green</v>
          </cell>
          <cell r="S6272" t="str">
            <v>Ignorance</v>
          </cell>
        </row>
        <row r="6273">
          <cell r="B6273" t="str">
            <v>Clifford Rozier</v>
          </cell>
          <cell r="S6273" t="str">
            <v>Post Scorer</v>
          </cell>
        </row>
        <row r="6274">
          <cell r="B6274" t="str">
            <v>Clyde Drexler</v>
          </cell>
          <cell r="S6274" t="str">
            <v>All Star Playmaker</v>
          </cell>
        </row>
        <row r="6275">
          <cell r="B6275" t="str">
            <v>Fred Hoiberg</v>
          </cell>
          <cell r="S6275" t="str">
            <v>Ignorance</v>
          </cell>
        </row>
        <row r="6276">
          <cell r="B6276" t="str">
            <v>Voshon Lenard</v>
          </cell>
          <cell r="S6276" t="str">
            <v>All Star Sharpshooter</v>
          </cell>
        </row>
        <row r="6277">
          <cell r="B6277" t="str">
            <v>Sam Mitchell</v>
          </cell>
          <cell r="S6277" t="str">
            <v>Playmaker</v>
          </cell>
        </row>
        <row r="6278">
          <cell r="B6278" t="str">
            <v>Charles Barkley</v>
          </cell>
          <cell r="S6278" t="str">
            <v>Superstar</v>
          </cell>
        </row>
        <row r="6279">
          <cell r="B6279" t="str">
            <v>Martin Lewis</v>
          </cell>
          <cell r="S6279" t="str">
            <v>Ignorance</v>
          </cell>
        </row>
        <row r="6280">
          <cell r="B6280" t="str">
            <v>Rich Manning</v>
          </cell>
          <cell r="S6280" t="str">
            <v>Ignorance</v>
          </cell>
        </row>
        <row r="6281">
          <cell r="B6281" t="str">
            <v>Joe Courtney</v>
          </cell>
          <cell r="S6281" t="str">
            <v>Ignorance</v>
          </cell>
        </row>
        <row r="6282">
          <cell r="B6282" t="str">
            <v>Elmer Bennett</v>
          </cell>
          <cell r="S6282" t="str">
            <v>Ignorance</v>
          </cell>
        </row>
        <row r="6283">
          <cell r="B6283" t="str">
            <v>Vernon Maxwell</v>
          </cell>
          <cell r="S6283" t="str">
            <v>All Star Sharpshooter</v>
          </cell>
        </row>
        <row r="6284">
          <cell r="B6284" t="str">
            <v>Oliver Miller</v>
          </cell>
          <cell r="S6284" t="str">
            <v>Rim Protector</v>
          </cell>
        </row>
        <row r="6285">
          <cell r="B6285" t="str">
            <v>Mark Strickland</v>
          </cell>
          <cell r="S6285" t="str">
            <v>Ignorance</v>
          </cell>
        </row>
        <row r="6286">
          <cell r="B6286" t="str">
            <v>Greg Dreiling</v>
          </cell>
          <cell r="S6286" t="str">
            <v>Ignorance</v>
          </cell>
        </row>
        <row r="6287">
          <cell r="B6287" t="str">
            <v>Mitch Richmond</v>
          </cell>
          <cell r="S6287" t="str">
            <v>Superstar</v>
          </cell>
        </row>
        <row r="6288">
          <cell r="B6288" t="str">
            <v>Dennis Rodman</v>
          </cell>
          <cell r="S6288" t="str">
            <v>Rim Protector</v>
          </cell>
        </row>
        <row r="6289">
          <cell r="B6289" t="str">
            <v>John Crotty</v>
          </cell>
          <cell r="S6289" t="str">
            <v>Sharpshooter</v>
          </cell>
        </row>
        <row r="6290">
          <cell r="B6290" t="str">
            <v>Antonio Davis</v>
          </cell>
          <cell r="S6290" t="str">
            <v>Rim Protector</v>
          </cell>
        </row>
        <row r="6291">
          <cell r="B6291" t="str">
            <v>Erick Dampier</v>
          </cell>
          <cell r="S6291" t="str">
            <v>Post Scorer</v>
          </cell>
        </row>
        <row r="6292">
          <cell r="B6292" t="str">
            <v>John Long</v>
          </cell>
          <cell r="S6292" t="str">
            <v>Ignorance</v>
          </cell>
        </row>
        <row r="6293">
          <cell r="B6293" t="str">
            <v>Jeff McInnis</v>
          </cell>
          <cell r="S6293" t="str">
            <v>Ignorance</v>
          </cell>
        </row>
        <row r="6294">
          <cell r="B6294" t="str">
            <v>Kevin Gamble</v>
          </cell>
          <cell r="S6294" t="str">
            <v>Sharpshooter</v>
          </cell>
        </row>
        <row r="6295">
          <cell r="B6295" t="str">
            <v>Johnny Newman</v>
          </cell>
          <cell r="S6295" t="str">
            <v>Playmaker</v>
          </cell>
        </row>
        <row r="6296">
          <cell r="B6296" t="str">
            <v>Mark West</v>
          </cell>
          <cell r="S6296" t="str">
            <v>Post Scorer</v>
          </cell>
        </row>
        <row r="6297">
          <cell r="B6297" t="str">
            <v>Lorenzen Wright</v>
          </cell>
          <cell r="S6297" t="str">
            <v>Rim Protector</v>
          </cell>
        </row>
        <row r="6298">
          <cell r="B6298" t="str">
            <v>David Wood</v>
          </cell>
          <cell r="S6298" t="str">
            <v>Ignorance</v>
          </cell>
        </row>
        <row r="6299">
          <cell r="B6299" t="str">
            <v>Brent Scott</v>
          </cell>
          <cell r="S6299" t="str">
            <v>Ignorance</v>
          </cell>
        </row>
        <row r="6300">
          <cell r="B6300" t="str">
            <v>Herb Williams</v>
          </cell>
          <cell r="S6300" t="str">
            <v>Ignorance</v>
          </cell>
        </row>
        <row r="6301">
          <cell r="B6301" t="str">
            <v>Scottie Pippen</v>
          </cell>
          <cell r="S6301" t="str">
            <v>All Star Playmaker</v>
          </cell>
        </row>
        <row r="6302">
          <cell r="B6302" t="str">
            <v>Reggie Miller</v>
          </cell>
          <cell r="S6302" t="str">
            <v>All Star Sharpshooter</v>
          </cell>
        </row>
        <row r="6303">
          <cell r="B6303" t="str">
            <v>Donny Marshall</v>
          </cell>
          <cell r="S6303" t="str">
            <v>Ignorance</v>
          </cell>
        </row>
        <row r="6304">
          <cell r="B6304" t="str">
            <v>Avery Johnson</v>
          </cell>
          <cell r="S6304" t="str">
            <v>All Star Playmaker</v>
          </cell>
        </row>
        <row r="6305">
          <cell r="B6305" t="str">
            <v>Othella Harrington</v>
          </cell>
          <cell r="S6305" t="str">
            <v>Post Scorer</v>
          </cell>
        </row>
        <row r="6306">
          <cell r="B6306" t="str">
            <v>Rex Walters</v>
          </cell>
          <cell r="S6306" t="str">
            <v>Sharpshooter</v>
          </cell>
        </row>
        <row r="6307">
          <cell r="B6307" t="str">
            <v>Willie Burton</v>
          </cell>
          <cell r="S6307" t="str">
            <v>Post Scorer</v>
          </cell>
        </row>
        <row r="6308">
          <cell r="B6308" t="str">
            <v>Lou Roe</v>
          </cell>
          <cell r="S6308" t="str">
            <v>Ignorance</v>
          </cell>
        </row>
        <row r="6309">
          <cell r="B6309" t="str">
            <v>Olden Polynice</v>
          </cell>
          <cell r="S6309" t="str">
            <v>All Star Post Scorer</v>
          </cell>
        </row>
        <row r="6310">
          <cell r="B6310" t="str">
            <v>Duane Causwell</v>
          </cell>
          <cell r="S6310" t="str">
            <v>Post Scorer</v>
          </cell>
        </row>
        <row r="6311">
          <cell r="B6311" t="str">
            <v>B.J. Armstrong</v>
          </cell>
          <cell r="S6311" t="str">
            <v>Sharpshooter</v>
          </cell>
        </row>
        <row r="6312">
          <cell r="B6312" t="str">
            <v>Robert Parish</v>
          </cell>
          <cell r="S6312" t="str">
            <v>Ignorance</v>
          </cell>
        </row>
        <row r="6313">
          <cell r="B6313" t="str">
            <v>A.C. Green</v>
          </cell>
          <cell r="S6313" t="str">
            <v>Rim Protector</v>
          </cell>
        </row>
        <row r="6314">
          <cell r="B6314" t="str">
            <v>Shaquille O'Neal</v>
          </cell>
          <cell r="S6314" t="str">
            <v>All Star Big Man</v>
          </cell>
        </row>
        <row r="6315">
          <cell r="B6315" t="str">
            <v>Darrick Martin</v>
          </cell>
          <cell r="S6315" t="str">
            <v>Playmaker</v>
          </cell>
        </row>
        <row r="6316">
          <cell r="B6316" t="str">
            <v>Derek Strong</v>
          </cell>
          <cell r="S6316" t="str">
            <v>Rim Protector</v>
          </cell>
        </row>
        <row r="6317">
          <cell r="B6317" t="str">
            <v>Cherokee Parks</v>
          </cell>
          <cell r="S6317" t="str">
            <v>Post Scorer</v>
          </cell>
        </row>
        <row r="6318">
          <cell r="B6318" t="str">
            <v>Cedric Ceballos</v>
          </cell>
          <cell r="S6318" t="str">
            <v>All Star Post Scorer</v>
          </cell>
        </row>
        <row r="6319">
          <cell r="B6319" t="str">
            <v>Todd Day</v>
          </cell>
          <cell r="S6319" t="str">
            <v>All Star Sharpshooter</v>
          </cell>
        </row>
        <row r="6320">
          <cell r="B6320" t="str">
            <v>Darvin Ham</v>
          </cell>
          <cell r="S6320" t="str">
            <v>Ignorance</v>
          </cell>
        </row>
        <row r="6321">
          <cell r="B6321" t="str">
            <v>Tracy Moore</v>
          </cell>
          <cell r="S6321" t="str">
            <v>Ignorance</v>
          </cell>
        </row>
        <row r="6322">
          <cell r="B6322" t="str">
            <v>Mitchell Butler</v>
          </cell>
          <cell r="S6322" t="str">
            <v>Ignorance</v>
          </cell>
        </row>
        <row r="6323">
          <cell r="B6323" t="str">
            <v>Greg Anderson</v>
          </cell>
          <cell r="S6323" t="str">
            <v>Rim Protector</v>
          </cell>
        </row>
        <row r="6324">
          <cell r="B6324" t="str">
            <v>Acie Earl</v>
          </cell>
          <cell r="S6324" t="str">
            <v>Post Scorer</v>
          </cell>
        </row>
        <row r="6325">
          <cell r="B6325" t="str">
            <v>Karl Malone*</v>
          </cell>
          <cell r="S6325" t="str">
            <v>Superstar</v>
          </cell>
        </row>
        <row r="6326">
          <cell r="B6326" t="str">
            <v>Travis Best</v>
          </cell>
          <cell r="S6326" t="str">
            <v>Playmaker</v>
          </cell>
        </row>
        <row r="6327">
          <cell r="B6327" t="str">
            <v>Allan Houston</v>
          </cell>
          <cell r="S6327" t="str">
            <v>All Star Post Scorer</v>
          </cell>
        </row>
        <row r="6328">
          <cell r="B6328" t="str">
            <v>Tom Hammonds</v>
          </cell>
          <cell r="S6328" t="str">
            <v>Post Scorer</v>
          </cell>
        </row>
        <row r="6329">
          <cell r="B6329" t="str">
            <v>P.J. Brown</v>
          </cell>
          <cell r="S6329" t="str">
            <v>Rim Protector</v>
          </cell>
        </row>
        <row r="6330">
          <cell r="B6330" t="str">
            <v>Latrell Sprewell</v>
          </cell>
          <cell r="S6330" t="str">
            <v>Superstar</v>
          </cell>
        </row>
        <row r="6331">
          <cell r="B6331" t="str">
            <v>Walter McCarty</v>
          </cell>
          <cell r="S6331" t="str">
            <v>Playmaker</v>
          </cell>
        </row>
        <row r="6332">
          <cell r="B6332" t="str">
            <v>Derek Fisher</v>
          </cell>
          <cell r="S6332" t="str">
            <v>Playmaker</v>
          </cell>
        </row>
        <row r="6333">
          <cell r="B6333" t="str">
            <v>Allen Iverson</v>
          </cell>
          <cell r="S6333" t="str">
            <v>Superstar</v>
          </cell>
        </row>
        <row r="6334">
          <cell r="B6334" t="str">
            <v>Stephon Marbury</v>
          </cell>
          <cell r="S6334" t="str">
            <v>All Star Playmaker</v>
          </cell>
        </row>
        <row r="6335">
          <cell r="B6335" t="str">
            <v>Tariq Abdul-Wahad</v>
          </cell>
          <cell r="S6335" t="str">
            <v>Post Scorer</v>
          </cell>
        </row>
        <row r="6336">
          <cell r="B6336" t="str">
            <v>Bill Curley</v>
          </cell>
          <cell r="S6336" t="str">
            <v>Post Scorer</v>
          </cell>
        </row>
        <row r="6337">
          <cell r="B6337" t="str">
            <v>Brad Lohaus</v>
          </cell>
          <cell r="S6337" t="str">
            <v>Ignorance</v>
          </cell>
        </row>
        <row r="6338">
          <cell r="B6338" t="str">
            <v>Duane Causwell</v>
          </cell>
          <cell r="S6338" t="str">
            <v>Post Scorer</v>
          </cell>
        </row>
        <row r="6339">
          <cell r="B6339" t="str">
            <v>William Cunningham</v>
          </cell>
          <cell r="S6339" t="str">
            <v>Ignorance</v>
          </cell>
        </row>
        <row r="6340">
          <cell r="B6340" t="str">
            <v>Bobby Jackson</v>
          </cell>
          <cell r="S6340" t="str">
            <v>All Star Playmaker</v>
          </cell>
        </row>
        <row r="6341">
          <cell r="B6341" t="str">
            <v>Kevin Johnson</v>
          </cell>
          <cell r="S6341" t="str">
            <v>Playmaker</v>
          </cell>
        </row>
        <row r="6342">
          <cell r="B6342" t="str">
            <v>James Cotton</v>
          </cell>
          <cell r="S6342" t="str">
            <v>Ignorance</v>
          </cell>
        </row>
        <row r="6343">
          <cell r="B6343" t="str">
            <v>Brian Shaw</v>
          </cell>
          <cell r="S6343" t="str">
            <v>Playmaker</v>
          </cell>
        </row>
        <row r="6344">
          <cell r="B6344" t="str">
            <v>Theo Ratliff</v>
          </cell>
          <cell r="S6344" t="str">
            <v>All Star Big Man</v>
          </cell>
        </row>
        <row r="6345">
          <cell r="B6345" t="str">
            <v>Mark West</v>
          </cell>
          <cell r="S6345" t="str">
            <v>Ignorance</v>
          </cell>
        </row>
        <row r="6346">
          <cell r="B6346" t="str">
            <v>Loy Vaught</v>
          </cell>
          <cell r="S6346" t="str">
            <v>Rim Protector</v>
          </cell>
        </row>
        <row r="6347">
          <cell r="B6347" t="str">
            <v>Vincent Askew</v>
          </cell>
          <cell r="S6347" t="str">
            <v>Post Scorer</v>
          </cell>
        </row>
        <row r="6348">
          <cell r="B6348" t="str">
            <v>Damon Stoudamire</v>
          </cell>
          <cell r="S6348" t="str">
            <v>All Star Playmaker</v>
          </cell>
        </row>
        <row r="6349">
          <cell r="B6349" t="str">
            <v>Jaren Jackson</v>
          </cell>
          <cell r="S6349" t="str">
            <v>Sharpshooter</v>
          </cell>
        </row>
        <row r="6350">
          <cell r="B6350" t="str">
            <v>Tom Chambers</v>
          </cell>
          <cell r="S6350" t="str">
            <v>Playmaker</v>
          </cell>
        </row>
        <row r="6351">
          <cell r="B6351" t="str">
            <v>Bobby Hurley</v>
          </cell>
          <cell r="S6351" t="str">
            <v>Sharpshooter</v>
          </cell>
        </row>
        <row r="6352">
          <cell r="B6352" t="str">
            <v>John Crotty</v>
          </cell>
          <cell r="S6352" t="str">
            <v>Sharpshooter</v>
          </cell>
        </row>
        <row r="6353">
          <cell r="B6353" t="str">
            <v>Sam Mack</v>
          </cell>
          <cell r="S6353" t="str">
            <v>All Star Sharpshooter</v>
          </cell>
        </row>
        <row r="6354">
          <cell r="B6354" t="str">
            <v>Joe Wolf</v>
          </cell>
          <cell r="S6354" t="str">
            <v>Ignorance</v>
          </cell>
        </row>
        <row r="6355">
          <cell r="B6355" t="str">
            <v>Jerome Williams</v>
          </cell>
          <cell r="S6355" t="str">
            <v>Post Scorer</v>
          </cell>
        </row>
        <row r="6356">
          <cell r="B6356" t="str">
            <v>Jerald Honeycutt</v>
          </cell>
          <cell r="S6356" t="str">
            <v>Sharpshooter</v>
          </cell>
        </row>
        <row r="6357">
          <cell r="B6357" t="str">
            <v>Kelvin Cato</v>
          </cell>
          <cell r="S6357" t="str">
            <v>Post Scorer</v>
          </cell>
        </row>
        <row r="6358">
          <cell r="B6358" t="str">
            <v>Charles Barkley</v>
          </cell>
          <cell r="S6358" t="str">
            <v>All Star Post Scorer</v>
          </cell>
        </row>
        <row r="6359">
          <cell r="B6359" t="str">
            <v>Eric Montross</v>
          </cell>
          <cell r="S6359" t="str">
            <v>Post Scorer</v>
          </cell>
        </row>
        <row r="6360">
          <cell r="B6360" t="str">
            <v>Herb Williams</v>
          </cell>
          <cell r="S6360" t="str">
            <v>Ignorance</v>
          </cell>
        </row>
        <row r="6361">
          <cell r="B6361" t="str">
            <v>Rod Strickland</v>
          </cell>
          <cell r="S6361" t="str">
            <v>All Star Playmaker</v>
          </cell>
        </row>
        <row r="6362">
          <cell r="B6362" t="str">
            <v>Larry Robinson</v>
          </cell>
          <cell r="S6362" t="str">
            <v>Ignorance</v>
          </cell>
        </row>
        <row r="6363">
          <cell r="B6363" t="str">
            <v>Eldridge Recasner</v>
          </cell>
          <cell r="S6363" t="str">
            <v>Sharpshooter</v>
          </cell>
        </row>
        <row r="6364">
          <cell r="B6364" t="str">
            <v>Sharone Wright</v>
          </cell>
          <cell r="S6364" t="str">
            <v>Ignorance</v>
          </cell>
        </row>
        <row r="6365">
          <cell r="B6365" t="str">
            <v>Jeff Grayer</v>
          </cell>
          <cell r="S6365" t="str">
            <v>Ignorance</v>
          </cell>
        </row>
        <row r="6366">
          <cell r="B6366" t="str">
            <v>Terry Mills</v>
          </cell>
          <cell r="S6366" t="str">
            <v>Post Scorer</v>
          </cell>
        </row>
        <row r="6367">
          <cell r="B6367" t="str">
            <v>Stephen Howard</v>
          </cell>
          <cell r="S6367" t="str">
            <v>Ignorance</v>
          </cell>
        </row>
        <row r="6368">
          <cell r="B6368" t="str">
            <v>Detlef Schrempf</v>
          </cell>
          <cell r="S6368" t="str">
            <v>All Star Post Scorer</v>
          </cell>
        </row>
        <row r="6369">
          <cell r="B6369" t="str">
            <v>Chris Childs</v>
          </cell>
          <cell r="S6369" t="str">
            <v>Playmaker</v>
          </cell>
        </row>
        <row r="6370">
          <cell r="B6370" t="str">
            <v>Tony Battie</v>
          </cell>
          <cell r="S6370" t="str">
            <v>Rim Protector</v>
          </cell>
        </row>
        <row r="6371">
          <cell r="B6371" t="str">
            <v>Lorenzen Wright</v>
          </cell>
          <cell r="S6371" t="str">
            <v>Rim Protector</v>
          </cell>
        </row>
        <row r="6372">
          <cell r="B6372" t="str">
            <v>Charles Smith</v>
          </cell>
          <cell r="S6372" t="str">
            <v>Ignorance</v>
          </cell>
        </row>
        <row r="6373">
          <cell r="B6373" t="str">
            <v>Terry Cummings</v>
          </cell>
          <cell r="S6373" t="str">
            <v>Post Scorer</v>
          </cell>
        </row>
        <row r="6374">
          <cell r="B6374" t="str">
            <v>Sean Elliott</v>
          </cell>
          <cell r="S6374" t="str">
            <v>Playmaker</v>
          </cell>
        </row>
        <row r="6375">
          <cell r="B6375" t="str">
            <v>Anfernee Hardaway</v>
          </cell>
          <cell r="S6375" t="str">
            <v>Superstar</v>
          </cell>
        </row>
        <row r="6376">
          <cell r="B6376" t="str">
            <v>Olden Polynice</v>
          </cell>
          <cell r="S6376" t="str">
            <v>Rim Protector</v>
          </cell>
        </row>
        <row r="6377">
          <cell r="B6377" t="str">
            <v>Marcus Camby</v>
          </cell>
          <cell r="S6377" t="str">
            <v>All Star Big Man</v>
          </cell>
        </row>
        <row r="6378">
          <cell r="B6378" t="str">
            <v>Mahmoud Abdul-Rauf</v>
          </cell>
          <cell r="S6378" t="str">
            <v>Sharpshooter</v>
          </cell>
        </row>
        <row r="6379">
          <cell r="B6379" t="str">
            <v>Micheal Williams</v>
          </cell>
          <cell r="S6379" t="str">
            <v>Ignorance</v>
          </cell>
        </row>
        <row r="6380">
          <cell r="B6380" t="str">
            <v>Glenn Robinson</v>
          </cell>
          <cell r="S6380" t="str">
            <v>Superstar</v>
          </cell>
        </row>
        <row r="6381">
          <cell r="B6381" t="str">
            <v>Clifford Robinson</v>
          </cell>
          <cell r="S6381" t="str">
            <v>All Star Post Scorer</v>
          </cell>
        </row>
        <row r="6382">
          <cell r="B6382" t="str">
            <v>J.R. Reid</v>
          </cell>
          <cell r="S6382" t="str">
            <v>Post Scorer</v>
          </cell>
        </row>
        <row r="6383">
          <cell r="B6383" t="str">
            <v>Pooh Richardson</v>
          </cell>
          <cell r="S6383" t="str">
            <v>Sharpshooter</v>
          </cell>
        </row>
        <row r="6384">
          <cell r="B6384" t="str">
            <v>Michael Jordan</v>
          </cell>
          <cell r="S6384" t="str">
            <v>Superstar</v>
          </cell>
        </row>
        <row r="6385">
          <cell r="B6385" t="str">
            <v>Lawrence Moten</v>
          </cell>
          <cell r="S6385" t="str">
            <v>Ignorance</v>
          </cell>
        </row>
        <row r="6386">
          <cell r="B6386" t="str">
            <v>Reggie Miller</v>
          </cell>
          <cell r="S6386" t="str">
            <v>All Star Sharpshooter</v>
          </cell>
        </row>
        <row r="6387">
          <cell r="B6387" t="str">
            <v>Ivano Newbill</v>
          </cell>
          <cell r="S6387" t="str">
            <v>Ignorance</v>
          </cell>
        </row>
        <row r="6388">
          <cell r="B6388" t="str">
            <v>Eddie Jones</v>
          </cell>
          <cell r="S6388" t="str">
            <v>All Star Sharpshooter</v>
          </cell>
        </row>
        <row r="6389">
          <cell r="B6389" t="str">
            <v>Dickey Simpkins</v>
          </cell>
          <cell r="S6389" t="str">
            <v>Ignorance</v>
          </cell>
        </row>
        <row r="6390">
          <cell r="B6390" t="str">
            <v>David Robinson</v>
          </cell>
          <cell r="S6390" t="str">
            <v>All Star Big Man</v>
          </cell>
        </row>
        <row r="6391">
          <cell r="B6391" t="str">
            <v>Howard Eisley</v>
          </cell>
          <cell r="S6391" t="str">
            <v>Playmaker</v>
          </cell>
        </row>
        <row r="6392">
          <cell r="B6392" t="str">
            <v>Eric Piatkowski</v>
          </cell>
          <cell r="S6392" t="str">
            <v>All Star Sharpshooter</v>
          </cell>
        </row>
        <row r="6393">
          <cell r="B6393" t="str">
            <v>Johnny Taylor</v>
          </cell>
          <cell r="S6393" t="str">
            <v>Ignorance</v>
          </cell>
        </row>
        <row r="6394">
          <cell r="B6394" t="str">
            <v>Jason Kidd</v>
          </cell>
          <cell r="S6394" t="str">
            <v>All Star Playmaker</v>
          </cell>
        </row>
        <row r="6395">
          <cell r="B6395" t="str">
            <v>Scottie Pippen</v>
          </cell>
          <cell r="S6395" t="str">
            <v>All Star Playmaker</v>
          </cell>
        </row>
        <row r="6396">
          <cell r="B6396" t="str">
            <v>Brian Grant</v>
          </cell>
          <cell r="S6396" t="str">
            <v>All Star Post Scorer</v>
          </cell>
        </row>
        <row r="6397">
          <cell r="B6397" t="str">
            <v>Mark Pope</v>
          </cell>
          <cell r="S6397" t="str">
            <v>Ignorance</v>
          </cell>
        </row>
        <row r="6398">
          <cell r="B6398" t="str">
            <v>Lorenzo Williams</v>
          </cell>
          <cell r="S6398" t="str">
            <v>Ignorance</v>
          </cell>
        </row>
        <row r="6399">
          <cell r="B6399" t="str">
            <v>Terry Davis</v>
          </cell>
          <cell r="S6399" t="str">
            <v>Post Scorer</v>
          </cell>
        </row>
        <row r="6400">
          <cell r="B6400" t="str">
            <v>Malik Sealy</v>
          </cell>
          <cell r="S6400" t="str">
            <v>Playmaker</v>
          </cell>
        </row>
        <row r="6401">
          <cell r="B6401" t="str">
            <v>Jermaine O'Neal</v>
          </cell>
          <cell r="S6401" t="str">
            <v>Post Scorer</v>
          </cell>
        </row>
        <row r="6402">
          <cell r="B6402" t="str">
            <v>Jayson Williams</v>
          </cell>
          <cell r="S6402" t="str">
            <v>All Star Post Scorer</v>
          </cell>
        </row>
        <row r="6403">
          <cell r="B6403" t="str">
            <v>Chucky Brown</v>
          </cell>
          <cell r="S6403" t="str">
            <v>Post Scorer</v>
          </cell>
        </row>
        <row r="6404">
          <cell r="B6404" t="str">
            <v>Derek Harper</v>
          </cell>
          <cell r="S6404" t="str">
            <v>Playmaker</v>
          </cell>
        </row>
        <row r="6405">
          <cell r="B6405" t="str">
            <v>Shawn Respert</v>
          </cell>
          <cell r="S6405" t="str">
            <v>Sharpshooter</v>
          </cell>
        </row>
        <row r="6406">
          <cell r="B6406" t="str">
            <v>Derrick McKey</v>
          </cell>
          <cell r="S6406" t="str">
            <v>Playmaker</v>
          </cell>
        </row>
        <row r="6407">
          <cell r="B6407" t="str">
            <v>Oliver Miller</v>
          </cell>
          <cell r="S6407" t="str">
            <v>Rim Protector</v>
          </cell>
        </row>
        <row r="6408">
          <cell r="B6408" t="str">
            <v>Antonio Davis</v>
          </cell>
          <cell r="S6408" t="str">
            <v>Rim Protector</v>
          </cell>
        </row>
        <row r="6409">
          <cell r="B6409" t="str">
            <v>DeJuan Wheat</v>
          </cell>
          <cell r="S6409" t="str">
            <v>Ignorance</v>
          </cell>
        </row>
        <row r="6410">
          <cell r="B6410" t="str">
            <v>Kiwane Garris</v>
          </cell>
          <cell r="S6410" t="str">
            <v>Ignorance</v>
          </cell>
        </row>
        <row r="6411">
          <cell r="B6411" t="str">
            <v>Antonio Daniels</v>
          </cell>
          <cell r="S6411" t="str">
            <v>Playmaker</v>
          </cell>
        </row>
        <row r="6412">
          <cell r="B6412" t="str">
            <v>Tony Massenburg</v>
          </cell>
          <cell r="S6412" t="str">
            <v>Post Scorer</v>
          </cell>
        </row>
        <row r="6413">
          <cell r="B6413" t="str">
            <v>Charles O'Bannon</v>
          </cell>
          <cell r="S6413" t="str">
            <v>Ignorance</v>
          </cell>
        </row>
        <row r="6414">
          <cell r="B6414" t="str">
            <v>Mark Jackson</v>
          </cell>
          <cell r="S6414" t="str">
            <v>All Star Playmaker</v>
          </cell>
        </row>
        <row r="6415">
          <cell r="B6415" t="str">
            <v>Michael Stewart</v>
          </cell>
          <cell r="S6415" t="str">
            <v>Rim Protector</v>
          </cell>
        </row>
        <row r="6416">
          <cell r="B6416" t="str">
            <v>Brooks Thompson</v>
          </cell>
          <cell r="S6416" t="str">
            <v>Ignorance</v>
          </cell>
        </row>
        <row r="6417">
          <cell r="B6417" t="str">
            <v>Hakeem Olajuwon</v>
          </cell>
          <cell r="S6417" t="str">
            <v>All Star Big Man</v>
          </cell>
        </row>
        <row r="6418">
          <cell r="B6418" t="str">
            <v>Voshon Lenard</v>
          </cell>
          <cell r="S6418" t="str">
            <v>All Star Sharpshooter</v>
          </cell>
        </row>
        <row r="6419">
          <cell r="B6419" t="str">
            <v>Shaquille O'Neal</v>
          </cell>
          <cell r="S6419" t="str">
            <v>All Star Big Man</v>
          </cell>
        </row>
        <row r="6420">
          <cell r="B6420" t="str">
            <v>Ed Gray</v>
          </cell>
          <cell r="S6420" t="str">
            <v>Sharpshooter</v>
          </cell>
        </row>
        <row r="6421">
          <cell r="B6421" t="str">
            <v>Bubba Wells</v>
          </cell>
          <cell r="S6421" t="str">
            <v>Ignorance</v>
          </cell>
        </row>
        <row r="6422">
          <cell r="B6422" t="str">
            <v>Travis Best</v>
          </cell>
          <cell r="S6422" t="str">
            <v>Playmaker</v>
          </cell>
        </row>
        <row r="6423">
          <cell r="B6423" t="str">
            <v>Nick Anderson</v>
          </cell>
          <cell r="S6423" t="str">
            <v>All Star Sharpshooter</v>
          </cell>
        </row>
        <row r="6424">
          <cell r="B6424" t="str">
            <v>Fred Hoiberg</v>
          </cell>
          <cell r="S6424" t="str">
            <v>Sharpshooter</v>
          </cell>
        </row>
        <row r="6425">
          <cell r="B6425" t="str">
            <v>Ervin Johnson</v>
          </cell>
          <cell r="S6425" t="str">
            <v>Rim Protector</v>
          </cell>
        </row>
        <row r="6426">
          <cell r="B6426" t="str">
            <v>Jamal Mashburn</v>
          </cell>
          <cell r="S6426" t="str">
            <v>All Star Post Scorer</v>
          </cell>
        </row>
        <row r="6427">
          <cell r="B6427" t="str">
            <v>Steve Henson</v>
          </cell>
          <cell r="S6427" t="str">
            <v>Ignorance</v>
          </cell>
        </row>
        <row r="6428">
          <cell r="B6428" t="str">
            <v>Don Reid</v>
          </cell>
          <cell r="S6428" t="str">
            <v>Post Scorer</v>
          </cell>
        </row>
        <row r="6429">
          <cell r="B6429" t="str">
            <v>Spud Webb</v>
          </cell>
          <cell r="S6429" t="str">
            <v>Ignorance</v>
          </cell>
        </row>
        <row r="6430">
          <cell r="B6430" t="str">
            <v>Kevin Garnett</v>
          </cell>
          <cell r="S6430" t="str">
            <v>All Star Big Man</v>
          </cell>
        </row>
        <row r="6431">
          <cell r="B6431" t="str">
            <v>Marko Milic</v>
          </cell>
          <cell r="S6431" t="str">
            <v>Ignorance</v>
          </cell>
        </row>
        <row r="6432">
          <cell r="B6432" t="str">
            <v>Donyell Marshall</v>
          </cell>
          <cell r="S6432" t="str">
            <v>All Star Post Scorer</v>
          </cell>
        </row>
        <row r="6433">
          <cell r="B6433" t="str">
            <v>Luc Longley</v>
          </cell>
          <cell r="S6433" t="str">
            <v>Rim Protector</v>
          </cell>
        </row>
        <row r="6434">
          <cell r="B6434" t="str">
            <v>George Lynch</v>
          </cell>
          <cell r="S6434" t="str">
            <v>Post Scorer</v>
          </cell>
        </row>
        <row r="6435">
          <cell r="B6435" t="str">
            <v>Robert Horry</v>
          </cell>
          <cell r="S6435" t="str">
            <v>Rim Protector</v>
          </cell>
        </row>
        <row r="6436">
          <cell r="B6436" t="str">
            <v>Todd Fuller</v>
          </cell>
          <cell r="S6436" t="str">
            <v>Post Scorer</v>
          </cell>
        </row>
        <row r="6437">
          <cell r="B6437" t="str">
            <v>B.J. Armstrong</v>
          </cell>
          <cell r="S6437" t="str">
            <v>Ignorance</v>
          </cell>
        </row>
        <row r="6438">
          <cell r="B6438" t="str">
            <v>Cherokee Parks</v>
          </cell>
          <cell r="S6438" t="str">
            <v>Rim Protector</v>
          </cell>
        </row>
        <row r="6439">
          <cell r="B6439" t="str">
            <v>Bobby Phills</v>
          </cell>
          <cell r="S6439" t="str">
            <v>Playmaker</v>
          </cell>
        </row>
        <row r="6440">
          <cell r="B6440" t="str">
            <v>Tim Duncan</v>
          </cell>
          <cell r="S6440" t="str">
            <v>All Star Big Man</v>
          </cell>
        </row>
        <row r="6441">
          <cell r="B6441" t="str">
            <v>Christian Laettner</v>
          </cell>
          <cell r="S6441" t="str">
            <v>All Star Post Scorer</v>
          </cell>
        </row>
        <row r="6442">
          <cell r="B6442" t="str">
            <v>Tracy McGrady</v>
          </cell>
          <cell r="S6442" t="str">
            <v>Post Scorer</v>
          </cell>
        </row>
        <row r="6443">
          <cell r="B6443" t="str">
            <v>God Shammgod</v>
          </cell>
          <cell r="S6443" t="str">
            <v>Ignorance</v>
          </cell>
        </row>
        <row r="6444">
          <cell r="B6444" t="str">
            <v>Chris Mills</v>
          </cell>
          <cell r="S6444" t="str">
            <v>Rim Protector</v>
          </cell>
        </row>
        <row r="6445">
          <cell r="B6445" t="str">
            <v>Pete Myers</v>
          </cell>
          <cell r="S6445" t="str">
            <v>Ignorance</v>
          </cell>
        </row>
        <row r="6446">
          <cell r="B6446" t="str">
            <v>Stacey Augmon</v>
          </cell>
          <cell r="S6446" t="str">
            <v>Post Scorer</v>
          </cell>
        </row>
        <row r="6447">
          <cell r="B6447" t="str">
            <v>Chauncey Billups</v>
          </cell>
          <cell r="S6447" t="str">
            <v>All Star Sharpshooter</v>
          </cell>
        </row>
        <row r="6448">
          <cell r="B6448" t="str">
            <v>Malik Rose</v>
          </cell>
          <cell r="S6448" t="str">
            <v>Ignorance</v>
          </cell>
        </row>
        <row r="6449">
          <cell r="B6449" t="str">
            <v>Steve Smith</v>
          </cell>
          <cell r="S6449" t="str">
            <v>Superstar</v>
          </cell>
        </row>
        <row r="6450">
          <cell r="B6450" t="str">
            <v>Lucious Harris</v>
          </cell>
          <cell r="S6450" t="str">
            <v>Ignorance</v>
          </cell>
        </row>
        <row r="6451">
          <cell r="B6451" t="str">
            <v>Vitaly Potapenko</v>
          </cell>
          <cell r="S6451" t="str">
            <v>Post Scorer</v>
          </cell>
        </row>
        <row r="6452">
          <cell r="B6452" t="str">
            <v>Reggie Geary</v>
          </cell>
          <cell r="S6452" t="str">
            <v>Ignorance</v>
          </cell>
        </row>
        <row r="6453">
          <cell r="B6453" t="str">
            <v>Drew Barry</v>
          </cell>
          <cell r="S6453" t="str">
            <v>Ignorance</v>
          </cell>
        </row>
        <row r="6454">
          <cell r="B6454" t="str">
            <v>Mark Davis</v>
          </cell>
          <cell r="S6454" t="str">
            <v>Post Scorer</v>
          </cell>
        </row>
        <row r="6455">
          <cell r="B6455" t="str">
            <v>Andrew Lang</v>
          </cell>
          <cell r="S6455" t="str">
            <v>Post Scorer</v>
          </cell>
        </row>
        <row r="6456">
          <cell r="B6456" t="str">
            <v>Bill Wennington</v>
          </cell>
          <cell r="S6456" t="str">
            <v>Ignorance</v>
          </cell>
        </row>
        <row r="6457">
          <cell r="B6457" t="str">
            <v>Shawnelle Scott</v>
          </cell>
          <cell r="S6457" t="str">
            <v>Ignorance</v>
          </cell>
        </row>
        <row r="6458">
          <cell r="B6458" t="str">
            <v>Patrick Ewing</v>
          </cell>
          <cell r="S6458" t="str">
            <v>All Star Big Man</v>
          </cell>
        </row>
        <row r="6459">
          <cell r="B6459" t="str">
            <v>Gerald Madkins</v>
          </cell>
          <cell r="S6459" t="str">
            <v>Ignorance</v>
          </cell>
        </row>
        <row r="6460">
          <cell r="B6460" t="str">
            <v>Erick Dampier</v>
          </cell>
          <cell r="S6460" t="str">
            <v>All Star Big Man</v>
          </cell>
        </row>
        <row r="6461">
          <cell r="B6461" t="str">
            <v>Arvydas Sabonis</v>
          </cell>
          <cell r="S6461" t="str">
            <v>All Star Post Scorer</v>
          </cell>
        </row>
        <row r="6462">
          <cell r="B6462" t="str">
            <v>Hersey Hawkins</v>
          </cell>
          <cell r="S6462" t="str">
            <v>All Star Sharpshooter</v>
          </cell>
        </row>
        <row r="6463">
          <cell r="B6463" t="str">
            <v>Johnny Newman</v>
          </cell>
          <cell r="S6463" t="str">
            <v>All Star Post Scorer</v>
          </cell>
        </row>
        <row r="6464">
          <cell r="B6464" t="str">
            <v>Greg Foster</v>
          </cell>
          <cell r="S6464" t="str">
            <v>Post Scorer</v>
          </cell>
        </row>
        <row r="6465">
          <cell r="B6465" t="str">
            <v>Adam Keefe</v>
          </cell>
          <cell r="S6465" t="str">
            <v>Rim Protector</v>
          </cell>
        </row>
        <row r="6466">
          <cell r="B6466" t="str">
            <v>Mitchell Butler</v>
          </cell>
          <cell r="S6466" t="str">
            <v>Ignorance</v>
          </cell>
        </row>
        <row r="6467">
          <cell r="B6467" t="str">
            <v>A.C. Green</v>
          </cell>
          <cell r="S6467" t="str">
            <v>Rim Protector</v>
          </cell>
        </row>
        <row r="6468">
          <cell r="B6468" t="str">
            <v>Darrick Martin</v>
          </cell>
          <cell r="S6468" t="str">
            <v>All Star Sharpshooter</v>
          </cell>
        </row>
        <row r="6469">
          <cell r="B6469" t="str">
            <v>Bruce Bowen</v>
          </cell>
          <cell r="S6469" t="str">
            <v>Playmaker</v>
          </cell>
        </row>
        <row r="6470">
          <cell r="B6470" t="str">
            <v>Rony Seikaly</v>
          </cell>
          <cell r="S6470" t="str">
            <v>All Star Post Scorer</v>
          </cell>
        </row>
        <row r="6471">
          <cell r="B6471" t="str">
            <v>Willie Burton</v>
          </cell>
          <cell r="S6471" t="str">
            <v>Ignorance</v>
          </cell>
        </row>
        <row r="6472">
          <cell r="B6472" t="str">
            <v>Robert Pack</v>
          </cell>
          <cell r="S6472" t="str">
            <v>Playmaker</v>
          </cell>
        </row>
        <row r="6473">
          <cell r="B6473" t="str">
            <v>Isaac Austin</v>
          </cell>
          <cell r="S6473" t="str">
            <v>All Star Post Scorer</v>
          </cell>
        </row>
        <row r="6474">
          <cell r="B6474" t="str">
            <v>Charles Jones</v>
          </cell>
          <cell r="S6474" t="str">
            <v>Ignorance</v>
          </cell>
        </row>
        <row r="6475">
          <cell r="B6475" t="str">
            <v>Scott Brooks</v>
          </cell>
          <cell r="S6475" t="str">
            <v>Ignorance</v>
          </cell>
        </row>
        <row r="6476">
          <cell r="B6476" t="str">
            <v>Eric Williams</v>
          </cell>
          <cell r="S6476" t="str">
            <v>Superstar</v>
          </cell>
        </row>
        <row r="6477">
          <cell r="B6477" t="str">
            <v>Gary Trent</v>
          </cell>
          <cell r="S6477" t="str">
            <v>Rim Protector</v>
          </cell>
        </row>
        <row r="6478">
          <cell r="B6478" t="str">
            <v>Dikembe Mutombo</v>
          </cell>
          <cell r="S6478" t="str">
            <v>All Star Big Man</v>
          </cell>
        </row>
        <row r="6479">
          <cell r="B6479" t="str">
            <v>Wesley Person</v>
          </cell>
          <cell r="S6479" t="str">
            <v>All Star Sharpshooter</v>
          </cell>
        </row>
        <row r="6480">
          <cell r="B6480" t="str">
            <v>Joe Stephens</v>
          </cell>
          <cell r="S6480" t="str">
            <v>Ignorance</v>
          </cell>
        </row>
        <row r="6481">
          <cell r="B6481" t="str">
            <v>Tim Breaux</v>
          </cell>
          <cell r="S6481" t="str">
            <v>Ignorance</v>
          </cell>
        </row>
        <row r="6482">
          <cell r="B6482" t="str">
            <v>Dean Garrett</v>
          </cell>
          <cell r="S6482" t="str">
            <v>Rim Protector</v>
          </cell>
        </row>
        <row r="6483">
          <cell r="B6483" t="str">
            <v>Buck Williams</v>
          </cell>
          <cell r="S6483" t="str">
            <v>Post Scorer</v>
          </cell>
        </row>
        <row r="6484">
          <cell r="B6484" t="str">
            <v>John Stockton*</v>
          </cell>
          <cell r="S6484" t="str">
            <v>All Star Playmaker</v>
          </cell>
        </row>
        <row r="6485">
          <cell r="B6485" t="str">
            <v>Adonal Foyle</v>
          </cell>
          <cell r="S6485" t="str">
            <v>Post Scorer</v>
          </cell>
        </row>
        <row r="6486">
          <cell r="B6486" t="str">
            <v>Carl Herrera</v>
          </cell>
          <cell r="S6486" t="str">
            <v>Ignorance</v>
          </cell>
        </row>
        <row r="6487">
          <cell r="B6487" t="str">
            <v>Jason Caffey</v>
          </cell>
          <cell r="S6487" t="str">
            <v>Post Scorer</v>
          </cell>
        </row>
        <row r="6488">
          <cell r="B6488" t="str">
            <v>Jud Buechler</v>
          </cell>
          <cell r="S6488" t="str">
            <v>Ignorance</v>
          </cell>
        </row>
        <row r="6489">
          <cell r="B6489" t="str">
            <v>Dennis Scott</v>
          </cell>
          <cell r="S6489" t="str">
            <v>All Star Sharpshooter</v>
          </cell>
        </row>
        <row r="6490">
          <cell r="B6490" t="str">
            <v>Alonzo Mourning</v>
          </cell>
          <cell r="S6490" t="str">
            <v>All Star Big Man</v>
          </cell>
        </row>
        <row r="6491">
          <cell r="B6491" t="str">
            <v>James Collins</v>
          </cell>
          <cell r="S6491" t="str">
            <v>Ignorance</v>
          </cell>
        </row>
        <row r="6492">
          <cell r="B6492" t="str">
            <v>Joe Dumars</v>
          </cell>
          <cell r="S6492" t="str">
            <v>All Star Sharpshooter</v>
          </cell>
        </row>
        <row r="6493">
          <cell r="B6493" t="str">
            <v>Sam Cassell</v>
          </cell>
          <cell r="S6493" t="str">
            <v>All Star Playmaker</v>
          </cell>
        </row>
        <row r="6494">
          <cell r="B6494" t="str">
            <v>Corey Beck</v>
          </cell>
          <cell r="S6494" t="str">
            <v>Post Scorer</v>
          </cell>
        </row>
        <row r="6495">
          <cell r="B6495" t="str">
            <v>David Wesley</v>
          </cell>
          <cell r="S6495" t="str">
            <v>All Star Playmaker</v>
          </cell>
        </row>
        <row r="6496">
          <cell r="B6496" t="str">
            <v>Dennis Rodman</v>
          </cell>
          <cell r="S6496" t="str">
            <v>Rim Protector</v>
          </cell>
        </row>
        <row r="6497">
          <cell r="B6497" t="str">
            <v>Mark Price</v>
          </cell>
          <cell r="S6497" t="str">
            <v>Playmaker</v>
          </cell>
        </row>
        <row r="6498">
          <cell r="B6498" t="str">
            <v>Rik Smits</v>
          </cell>
          <cell r="S6498" t="str">
            <v>All Star Post Scorer</v>
          </cell>
        </row>
        <row r="6499">
          <cell r="B6499" t="str">
            <v>Alton Lister</v>
          </cell>
          <cell r="S6499" t="str">
            <v>Ignorance</v>
          </cell>
        </row>
        <row r="6500">
          <cell r="B6500" t="str">
            <v>Andrew DeClercq</v>
          </cell>
          <cell r="S6500" t="str">
            <v>Rim Protector</v>
          </cell>
        </row>
        <row r="6501">
          <cell r="B6501" t="str">
            <v>Corliss Williamson</v>
          </cell>
          <cell r="S6501" t="str">
            <v>All Star Post Scorer</v>
          </cell>
        </row>
        <row r="6502">
          <cell r="B6502" t="str">
            <v>Eddie Johnson</v>
          </cell>
          <cell r="S6502" t="str">
            <v>Sharpshooter</v>
          </cell>
        </row>
        <row r="6503">
          <cell r="B6503" t="str">
            <v>Chris Dudley</v>
          </cell>
          <cell r="S6503" t="str">
            <v>Post Scorer</v>
          </cell>
        </row>
        <row r="6504">
          <cell r="B6504" t="str">
            <v>Vernon Maxwell</v>
          </cell>
          <cell r="S6504" t="str">
            <v>Sharpshooter</v>
          </cell>
        </row>
        <row r="6505">
          <cell r="B6505" t="str">
            <v>Derek Strong</v>
          </cell>
          <cell r="S6505" t="str">
            <v>All Star Post Scorer</v>
          </cell>
        </row>
        <row r="6506">
          <cell r="B6506" t="str">
            <v>Chris Carr</v>
          </cell>
          <cell r="S6506" t="str">
            <v>Sharpshooter</v>
          </cell>
        </row>
        <row r="6507">
          <cell r="B6507" t="str">
            <v>Mario Elie</v>
          </cell>
          <cell r="S6507" t="str">
            <v>Playmaker</v>
          </cell>
        </row>
        <row r="6508">
          <cell r="B6508" t="str">
            <v>Rodrick Rhodes</v>
          </cell>
          <cell r="S6508" t="str">
            <v>Playmaker</v>
          </cell>
        </row>
        <row r="6509">
          <cell r="B6509" t="str">
            <v>Tim Hardaway</v>
          </cell>
          <cell r="S6509" t="str">
            <v>All Star Playmaker</v>
          </cell>
        </row>
        <row r="6510">
          <cell r="B6510" t="str">
            <v>Keith Booth</v>
          </cell>
          <cell r="S6510" t="str">
            <v>Ignorance</v>
          </cell>
        </row>
        <row r="6511">
          <cell r="B6511" t="str">
            <v>Lee Mayberry</v>
          </cell>
          <cell r="S6511" t="str">
            <v>Sharpshooter</v>
          </cell>
        </row>
        <row r="6512">
          <cell r="B6512" t="str">
            <v>Kendall Gill</v>
          </cell>
          <cell r="S6512" t="str">
            <v>All Star Post Scorer</v>
          </cell>
        </row>
        <row r="6513">
          <cell r="B6513" t="str">
            <v>Chris Morris</v>
          </cell>
          <cell r="S6513" t="str">
            <v>Ignorance</v>
          </cell>
        </row>
        <row r="6514">
          <cell r="B6514" t="str">
            <v>David Vaughn</v>
          </cell>
          <cell r="S6514" t="str">
            <v>Post Scorer</v>
          </cell>
        </row>
        <row r="6515">
          <cell r="B6515" t="str">
            <v>David Benoit</v>
          </cell>
          <cell r="S6515" t="str">
            <v>Sharpshooter</v>
          </cell>
        </row>
        <row r="6516">
          <cell r="B6516" t="str">
            <v>Keith Closs</v>
          </cell>
          <cell r="S6516" t="str">
            <v>Post Scorer</v>
          </cell>
        </row>
        <row r="6517">
          <cell r="B6517" t="str">
            <v>Adrian Caldwell</v>
          </cell>
          <cell r="S6517" t="str">
            <v>Ignorance</v>
          </cell>
        </row>
        <row r="6518">
          <cell r="B6518" t="str">
            <v>Eric Washington</v>
          </cell>
          <cell r="S6518" t="str">
            <v>Sharpshooter</v>
          </cell>
        </row>
        <row r="6519">
          <cell r="B6519" t="str">
            <v>Chris Garner</v>
          </cell>
          <cell r="S6519" t="str">
            <v>Ignorance</v>
          </cell>
        </row>
        <row r="6520">
          <cell r="B6520" t="str">
            <v>Stojko Vrankovic</v>
          </cell>
          <cell r="S6520" t="str">
            <v>Post Scorer</v>
          </cell>
        </row>
        <row r="6521">
          <cell r="B6521" t="str">
            <v>Tony Delk</v>
          </cell>
          <cell r="S6521" t="str">
            <v>Playmaker</v>
          </cell>
        </row>
        <row r="6522">
          <cell r="B6522" t="str">
            <v>Derrick Coleman</v>
          </cell>
          <cell r="S6522" t="str">
            <v>All Star Big Man</v>
          </cell>
        </row>
        <row r="6523">
          <cell r="B6523" t="str">
            <v>Anthony Goldwire</v>
          </cell>
          <cell r="S6523" t="str">
            <v>Playmaker</v>
          </cell>
        </row>
        <row r="6524">
          <cell r="B6524" t="str">
            <v>Jon Barry</v>
          </cell>
          <cell r="S6524" t="str">
            <v>Ignorance</v>
          </cell>
        </row>
        <row r="6525">
          <cell r="B6525" t="str">
            <v>Armen Gilliam</v>
          </cell>
          <cell r="S6525" t="str">
            <v>All Star Post Scorer</v>
          </cell>
        </row>
        <row r="6526">
          <cell r="B6526" t="str">
            <v>Greg Graham</v>
          </cell>
          <cell r="S6526" t="str">
            <v>Ignorance</v>
          </cell>
        </row>
        <row r="6527">
          <cell r="B6527" t="str">
            <v>Dale Davis</v>
          </cell>
          <cell r="S6527" t="str">
            <v>Rim Protector</v>
          </cell>
        </row>
        <row r="6528">
          <cell r="B6528" t="str">
            <v>Derek Anderson</v>
          </cell>
          <cell r="S6528" t="str">
            <v>Playmaker</v>
          </cell>
        </row>
        <row r="6529">
          <cell r="B6529" t="str">
            <v>Anthony Peeler</v>
          </cell>
          <cell r="S6529" t="str">
            <v>All Star Sharpshooter</v>
          </cell>
        </row>
        <row r="6530">
          <cell r="B6530" t="str">
            <v>Antoine Carr</v>
          </cell>
          <cell r="S6530" t="str">
            <v>Post Scorer</v>
          </cell>
        </row>
        <row r="6531">
          <cell r="B6531" t="str">
            <v>Antonio McDyess</v>
          </cell>
          <cell r="S6531" t="str">
            <v>All Star Big Man</v>
          </cell>
        </row>
        <row r="6532">
          <cell r="B6532" t="str">
            <v>Bryant Stith</v>
          </cell>
          <cell r="S6532" t="str">
            <v>Sharpshooter</v>
          </cell>
        </row>
        <row r="6533">
          <cell r="B6533" t="str">
            <v>Keith Askins</v>
          </cell>
          <cell r="S6533" t="str">
            <v>Post Scorer</v>
          </cell>
        </row>
        <row r="6534">
          <cell r="B6534" t="str">
            <v>Muggsy Bogues</v>
          </cell>
          <cell r="S6534" t="str">
            <v>Playmaker</v>
          </cell>
        </row>
        <row r="6535">
          <cell r="B6535" t="str">
            <v>Terrell Brandon</v>
          </cell>
          <cell r="S6535" t="str">
            <v>All Star Playmaker</v>
          </cell>
        </row>
        <row r="6536">
          <cell r="B6536" t="str">
            <v>Anthony Miller</v>
          </cell>
          <cell r="S6536" t="str">
            <v>Ignorance</v>
          </cell>
        </row>
        <row r="6537">
          <cell r="B6537" t="str">
            <v>Corie Blount</v>
          </cell>
          <cell r="S6537" t="str">
            <v>Post Scorer</v>
          </cell>
        </row>
        <row r="6538">
          <cell r="B6538" t="str">
            <v>Michael Finley</v>
          </cell>
          <cell r="S6538" t="str">
            <v>Superstar</v>
          </cell>
        </row>
        <row r="6539">
          <cell r="B6539" t="str">
            <v>Tony Farmer</v>
          </cell>
          <cell r="S6539" t="str">
            <v>Ignorance</v>
          </cell>
        </row>
        <row r="6540">
          <cell r="B6540" t="str">
            <v>Michael Smith</v>
          </cell>
          <cell r="S6540" t="str">
            <v>Post Scorer</v>
          </cell>
        </row>
        <row r="6541">
          <cell r="B6541" t="str">
            <v>Jerome Kersey</v>
          </cell>
          <cell r="S6541" t="str">
            <v>Playmaker</v>
          </cell>
        </row>
        <row r="6542">
          <cell r="B6542" t="str">
            <v>Terry Porter</v>
          </cell>
          <cell r="S6542" t="str">
            <v>Sharpshooter</v>
          </cell>
        </row>
        <row r="6543">
          <cell r="B6543" t="str">
            <v>Brent Price</v>
          </cell>
          <cell r="S6543" t="str">
            <v>Sharpshooter</v>
          </cell>
        </row>
        <row r="6544">
          <cell r="B6544" t="str">
            <v>Lindsey Hunter</v>
          </cell>
          <cell r="S6544" t="str">
            <v>All Star Sharpshooter</v>
          </cell>
        </row>
        <row r="6545">
          <cell r="B6545" t="str">
            <v>Nate McMillan</v>
          </cell>
          <cell r="S6545" t="str">
            <v>Sharpshooter</v>
          </cell>
        </row>
        <row r="6546">
          <cell r="B6546" t="str">
            <v>Grant Long</v>
          </cell>
          <cell r="S6546" t="str">
            <v>Post Scorer</v>
          </cell>
        </row>
        <row r="6547">
          <cell r="B6547" t="str">
            <v>Maurice Taylor</v>
          </cell>
          <cell r="S6547" t="str">
            <v>Rim Protector</v>
          </cell>
        </row>
        <row r="6548">
          <cell r="B6548" t="str">
            <v>LaPhonso Ellis</v>
          </cell>
          <cell r="S6548" t="str">
            <v>All Star Post Scorer</v>
          </cell>
        </row>
        <row r="6549">
          <cell r="B6549" t="str">
            <v>Sam Mitchell</v>
          </cell>
          <cell r="S6549" t="str">
            <v>Playmaker</v>
          </cell>
        </row>
        <row r="6550">
          <cell r="B6550" t="str">
            <v>Shareef Abdur-Rahim</v>
          </cell>
          <cell r="S6550" t="str">
            <v>Superstar</v>
          </cell>
        </row>
        <row r="6551">
          <cell r="B6551" t="str">
            <v>Tyrone Hill</v>
          </cell>
          <cell r="S6551" t="str">
            <v>All Star Post Scorer</v>
          </cell>
        </row>
        <row r="6552">
          <cell r="B6552" t="str">
            <v>Antoine Walker</v>
          </cell>
          <cell r="S6552" t="str">
            <v>Superstar</v>
          </cell>
        </row>
        <row r="6553">
          <cell r="B6553" t="str">
            <v>Tim Kempton</v>
          </cell>
          <cell r="S6553" t="str">
            <v>Ignorance</v>
          </cell>
        </row>
        <row r="6554">
          <cell r="B6554" t="str">
            <v>Felton Spencer</v>
          </cell>
          <cell r="S6554" t="str">
            <v>Post Scorer</v>
          </cell>
        </row>
        <row r="6555">
          <cell r="B6555" t="str">
            <v>Mookie Blaylock</v>
          </cell>
          <cell r="S6555" t="str">
            <v>All Star Playmaker</v>
          </cell>
        </row>
        <row r="6556">
          <cell r="B6556" t="str">
            <v>Walt Williams</v>
          </cell>
          <cell r="S6556" t="str">
            <v>All Star Sharpshooter</v>
          </cell>
        </row>
        <row r="6557">
          <cell r="B6557" t="str">
            <v>Shawn Bradley</v>
          </cell>
          <cell r="S6557" t="str">
            <v>All Star Big Man</v>
          </cell>
        </row>
        <row r="6558">
          <cell r="B6558" t="str">
            <v>Mario Bennett</v>
          </cell>
          <cell r="S6558" t="str">
            <v>Ignorance</v>
          </cell>
        </row>
        <row r="6559">
          <cell r="B6559" t="str">
            <v>Rick Brunson</v>
          </cell>
          <cell r="S6559" t="str">
            <v>Sharpshooter</v>
          </cell>
        </row>
        <row r="6560">
          <cell r="B6560" t="str">
            <v>Doug West</v>
          </cell>
          <cell r="S6560" t="str">
            <v>Post Scorer</v>
          </cell>
        </row>
        <row r="6561">
          <cell r="B6561" t="str">
            <v>Litterial Green</v>
          </cell>
          <cell r="S6561" t="str">
            <v>Ignorance</v>
          </cell>
        </row>
        <row r="6562">
          <cell r="B6562" t="str">
            <v>Roy Rogers</v>
          </cell>
          <cell r="S6562" t="str">
            <v>Ignorance</v>
          </cell>
        </row>
        <row r="6563">
          <cell r="B6563" t="str">
            <v>Tyrone Corbin</v>
          </cell>
          <cell r="S6563" t="str">
            <v>Playmaker</v>
          </cell>
        </row>
        <row r="6564">
          <cell r="B6564" t="str">
            <v>Gary Payton</v>
          </cell>
          <cell r="S6564" t="str">
            <v>All Star Playmaker</v>
          </cell>
        </row>
        <row r="6565">
          <cell r="B6565" t="str">
            <v>Jack Haley</v>
          </cell>
          <cell r="S6565" t="str">
            <v>Ignorance</v>
          </cell>
        </row>
        <row r="6566">
          <cell r="B6566" t="str">
            <v>Joe Kleine</v>
          </cell>
          <cell r="S6566" t="str">
            <v>Ignorance</v>
          </cell>
        </row>
        <row r="6567">
          <cell r="B6567" t="str">
            <v>Will Perdue</v>
          </cell>
          <cell r="S6567" t="str">
            <v>Post Scorer</v>
          </cell>
        </row>
        <row r="6568">
          <cell r="B6568" t="str">
            <v>Dan Majerle</v>
          </cell>
          <cell r="S6568" t="str">
            <v>Sharpshooter</v>
          </cell>
        </row>
        <row r="6569">
          <cell r="B6569" t="str">
            <v>Jeff Hornacek</v>
          </cell>
          <cell r="S6569" t="str">
            <v>All Star Playmaker</v>
          </cell>
        </row>
        <row r="6570">
          <cell r="B6570" t="str">
            <v>Ed Stokes</v>
          </cell>
          <cell r="S6570" t="str">
            <v>Ignorance</v>
          </cell>
        </row>
        <row r="6571">
          <cell r="B6571" t="str">
            <v>Emanual Davis</v>
          </cell>
          <cell r="S6571" t="str">
            <v>Sharpshooter</v>
          </cell>
        </row>
        <row r="6572">
          <cell r="B6572" t="str">
            <v>Dell Curry</v>
          </cell>
          <cell r="S6572" t="str">
            <v>Sharpshooter</v>
          </cell>
        </row>
        <row r="6573">
          <cell r="B6573" t="str">
            <v>Greg Minor</v>
          </cell>
          <cell r="S6573" t="str">
            <v>Post Scorer</v>
          </cell>
        </row>
        <row r="6574">
          <cell r="B6574" t="str">
            <v>Chris Mullin</v>
          </cell>
          <cell r="S6574" t="str">
            <v>All Star Sharpshooter</v>
          </cell>
        </row>
        <row r="6575">
          <cell r="B6575" t="str">
            <v>Tyus Edney</v>
          </cell>
          <cell r="S6575" t="str">
            <v>Sharpshooter</v>
          </cell>
        </row>
        <row r="6576">
          <cell r="B6576" t="str">
            <v>Jamie Feick</v>
          </cell>
          <cell r="S6576" t="str">
            <v>Post Scorer</v>
          </cell>
        </row>
        <row r="6577">
          <cell r="B6577" t="str">
            <v>Harold Ellis</v>
          </cell>
          <cell r="S6577" t="str">
            <v>Post Scorer</v>
          </cell>
        </row>
        <row r="6578">
          <cell r="B6578" t="str">
            <v>Jason Lawson</v>
          </cell>
          <cell r="S6578" t="str">
            <v>Ignorance</v>
          </cell>
        </row>
        <row r="6579">
          <cell r="B6579" t="str">
            <v>Austin Croshere</v>
          </cell>
          <cell r="S6579" t="str">
            <v>Ignorance</v>
          </cell>
        </row>
        <row r="6580">
          <cell r="B6580" t="str">
            <v>John Starks</v>
          </cell>
          <cell r="S6580" t="str">
            <v>All Star Sharpshooter</v>
          </cell>
        </row>
        <row r="6581">
          <cell r="B6581" t="str">
            <v>Ray Allen</v>
          </cell>
          <cell r="S6581" t="str">
            <v>Superstar</v>
          </cell>
        </row>
        <row r="6582">
          <cell r="B6582" t="str">
            <v>Jim Jackson</v>
          </cell>
          <cell r="S6582" t="str">
            <v>All Star Playmaker</v>
          </cell>
        </row>
        <row r="6583">
          <cell r="B6583" t="str">
            <v>Greg Anthony</v>
          </cell>
          <cell r="S6583" t="str">
            <v>Sharpshooter</v>
          </cell>
        </row>
        <row r="6584">
          <cell r="B6584" t="str">
            <v>Randy Brown</v>
          </cell>
          <cell r="S6584" t="str">
            <v>Post Scorer</v>
          </cell>
        </row>
        <row r="6585">
          <cell r="B6585" t="str">
            <v>Lamond Murray</v>
          </cell>
          <cell r="S6585" t="str">
            <v>All Star Post Scorer</v>
          </cell>
        </row>
        <row r="6586">
          <cell r="B6586" t="str">
            <v>Rusty LaRue</v>
          </cell>
          <cell r="S6586" t="str">
            <v>Ignorance</v>
          </cell>
        </row>
        <row r="6587">
          <cell r="B6587" t="str">
            <v>Chris Webber</v>
          </cell>
          <cell r="S6587" t="str">
            <v>All Star Big Man</v>
          </cell>
        </row>
        <row r="6588">
          <cell r="B6588" t="str">
            <v>Danny Schayes</v>
          </cell>
          <cell r="S6588" t="str">
            <v>Post Scorer</v>
          </cell>
        </row>
        <row r="6589">
          <cell r="B6589" t="str">
            <v>Darvin Ham</v>
          </cell>
          <cell r="S6589" t="str">
            <v>Ignorance</v>
          </cell>
        </row>
        <row r="6590">
          <cell r="B6590" t="str">
            <v>Henry James</v>
          </cell>
          <cell r="S6590" t="str">
            <v>Ignorance</v>
          </cell>
        </row>
        <row r="6591">
          <cell r="B6591" t="str">
            <v>Mark Strickland</v>
          </cell>
          <cell r="S6591" t="str">
            <v>Post Scorer</v>
          </cell>
        </row>
        <row r="6592">
          <cell r="B6592" t="str">
            <v>Carl Thomas</v>
          </cell>
          <cell r="S6592" t="str">
            <v>Ignorance</v>
          </cell>
        </row>
        <row r="6593">
          <cell r="B6593" t="str">
            <v>Hot Rod</v>
          </cell>
          <cell r="S6593" t="str">
            <v>Post Scorer</v>
          </cell>
        </row>
        <row r="6594">
          <cell r="B6594" t="str">
            <v>Dale Ellis</v>
          </cell>
          <cell r="S6594" t="str">
            <v>Sharpshooter</v>
          </cell>
        </row>
        <row r="6595">
          <cell r="B6595" t="str">
            <v>Bison Dele</v>
          </cell>
          <cell r="S6595" t="str">
            <v>All Star Post Scorer</v>
          </cell>
        </row>
        <row r="6596">
          <cell r="B6596" t="str">
            <v>Calbert Cheaney</v>
          </cell>
          <cell r="S6596" t="str">
            <v>All Star Post Scorer</v>
          </cell>
        </row>
        <row r="6597">
          <cell r="B6597" t="str">
            <v>Chris Whitney</v>
          </cell>
          <cell r="S6597" t="str">
            <v>Sharpshooter</v>
          </cell>
        </row>
        <row r="6598">
          <cell r="B6598" t="str">
            <v>Erick Strickland</v>
          </cell>
          <cell r="S6598" t="str">
            <v>Playmaker</v>
          </cell>
        </row>
        <row r="6599">
          <cell r="B6599" t="str">
            <v>Bimbo Coles</v>
          </cell>
          <cell r="S6599" t="str">
            <v>Playmaker</v>
          </cell>
        </row>
        <row r="6600">
          <cell r="B6600" t="str">
            <v>Xavier McDaniel</v>
          </cell>
          <cell r="S6600" t="str">
            <v>Ignorance</v>
          </cell>
        </row>
        <row r="6601">
          <cell r="B6601" t="str">
            <v>Horace Grant</v>
          </cell>
          <cell r="S6601" t="str">
            <v>All Star Post Scorer</v>
          </cell>
        </row>
        <row r="6602">
          <cell r="B6602" t="str">
            <v>Antonio Lang</v>
          </cell>
          <cell r="S6602" t="str">
            <v>Ignorance</v>
          </cell>
        </row>
        <row r="6603">
          <cell r="B6603" t="str">
            <v>Hubert Davis</v>
          </cell>
          <cell r="S6603" t="str">
            <v>Sharpshooter</v>
          </cell>
        </row>
        <row r="6604">
          <cell r="B6604" t="str">
            <v>Kevin Willis</v>
          </cell>
          <cell r="S6604" t="str">
            <v>All Star Post Scorer</v>
          </cell>
        </row>
        <row r="6605">
          <cell r="B6605" t="str">
            <v>Juwan Howard</v>
          </cell>
          <cell r="S6605" t="str">
            <v>All Star Post Scorer</v>
          </cell>
        </row>
        <row r="6606">
          <cell r="B6606" t="str">
            <v>Scott Williams</v>
          </cell>
          <cell r="S6606" t="str">
            <v>Post Scorer</v>
          </cell>
        </row>
        <row r="6607">
          <cell r="B6607" t="str">
            <v>Popeye Jones</v>
          </cell>
          <cell r="S6607" t="str">
            <v>Rim Protector</v>
          </cell>
        </row>
        <row r="6608">
          <cell r="B6608" t="str">
            <v>Aaron McKie</v>
          </cell>
          <cell r="S6608" t="str">
            <v>Playmaker</v>
          </cell>
        </row>
        <row r="6609">
          <cell r="B6609" t="str">
            <v>Eric Snow</v>
          </cell>
          <cell r="S6609" t="str">
            <v>Sharpshooter</v>
          </cell>
        </row>
        <row r="6610">
          <cell r="B6610" t="str">
            <v>Rick Fox</v>
          </cell>
          <cell r="S6610" t="str">
            <v>All Star Sharpshooter</v>
          </cell>
        </row>
        <row r="6611">
          <cell r="B6611" t="str">
            <v>Chris Robinson</v>
          </cell>
          <cell r="S6611" t="str">
            <v>Sharpshooter</v>
          </cell>
        </row>
        <row r="6612">
          <cell r="B6612" t="str">
            <v>Cedric Ceballos</v>
          </cell>
          <cell r="S6612" t="str">
            <v>Playmaker</v>
          </cell>
        </row>
        <row r="6613">
          <cell r="B6613" t="str">
            <v>Donald Whiteside</v>
          </cell>
          <cell r="S6613" t="str">
            <v>Ignorance</v>
          </cell>
        </row>
        <row r="6614">
          <cell r="B6614" t="str">
            <v>Bryant Reeves</v>
          </cell>
          <cell r="S6614" t="str">
            <v>All Star Post Scorer</v>
          </cell>
        </row>
        <row r="6615">
          <cell r="B6615" t="str">
            <v>Shawn Kemp</v>
          </cell>
          <cell r="S6615" t="str">
            <v>All Star Big Man</v>
          </cell>
        </row>
        <row r="6616">
          <cell r="B6616" t="str">
            <v>Vin Baker</v>
          </cell>
          <cell r="S6616" t="str">
            <v>All Star Post Scorer</v>
          </cell>
        </row>
        <row r="6617">
          <cell r="B6617" t="str">
            <v>Tracy Murray</v>
          </cell>
          <cell r="S6617" t="str">
            <v>All Star Sharpshooter</v>
          </cell>
        </row>
        <row r="6618">
          <cell r="B6618" t="str">
            <v>Chuck Person</v>
          </cell>
          <cell r="S6618" t="str">
            <v>Sharpshooter</v>
          </cell>
        </row>
        <row r="6619">
          <cell r="B6619" t="str">
            <v>Kerry Kittles</v>
          </cell>
          <cell r="S6619" t="str">
            <v>All Star Sharpshooter</v>
          </cell>
        </row>
        <row r="6620">
          <cell r="B6620" t="str">
            <v>Matt Bullard</v>
          </cell>
          <cell r="S6620" t="str">
            <v>Sharpshooter</v>
          </cell>
        </row>
        <row r="6621">
          <cell r="B6621" t="str">
            <v>Mark Hendrickson</v>
          </cell>
          <cell r="S6621" t="str">
            <v>Post Scorer</v>
          </cell>
        </row>
        <row r="6622">
          <cell r="B6622" t="str">
            <v>Travis Knight</v>
          </cell>
          <cell r="S6622" t="str">
            <v>Rim Protector</v>
          </cell>
        </row>
        <row r="6623">
          <cell r="B6623" t="str">
            <v>Carlos Rogers</v>
          </cell>
          <cell r="S6623" t="str">
            <v>Post Scorer</v>
          </cell>
        </row>
        <row r="6624">
          <cell r="B6624" t="str">
            <v>Kevin Edwards</v>
          </cell>
          <cell r="S6624" t="str">
            <v>Ignorance</v>
          </cell>
        </row>
        <row r="6625">
          <cell r="B6625" t="str">
            <v>Ben Davis</v>
          </cell>
          <cell r="S6625" t="str">
            <v>Ignorance</v>
          </cell>
        </row>
        <row r="6626">
          <cell r="B6626" t="str">
            <v>Bob Sura</v>
          </cell>
          <cell r="S6626" t="str">
            <v>Playmaker</v>
          </cell>
        </row>
        <row r="6627">
          <cell r="B6627" t="str">
            <v>Glen Rice</v>
          </cell>
          <cell r="S6627" t="str">
            <v>Superstar</v>
          </cell>
        </row>
        <row r="6628">
          <cell r="B6628" t="str">
            <v>Randy Livingston</v>
          </cell>
          <cell r="S6628" t="str">
            <v>Ignorance</v>
          </cell>
        </row>
        <row r="6629">
          <cell r="B6629" t="str">
            <v>Brandon Williams</v>
          </cell>
          <cell r="S6629" t="str">
            <v>Post Scorer</v>
          </cell>
        </row>
        <row r="6630">
          <cell r="B6630" t="str">
            <v>Steve Kerr</v>
          </cell>
          <cell r="S6630" t="str">
            <v>Sharpshooter</v>
          </cell>
        </row>
        <row r="6631">
          <cell r="B6631" t="str">
            <v>Brian Oliver</v>
          </cell>
          <cell r="S6631" t="str">
            <v>Ignorance</v>
          </cell>
        </row>
        <row r="6632">
          <cell r="B6632" t="str">
            <v>Keith Van</v>
          </cell>
          <cell r="S6632" t="str">
            <v>All Star Post Scorer</v>
          </cell>
        </row>
        <row r="6633">
          <cell r="B6633" t="str">
            <v>Clyde Drexler</v>
          </cell>
          <cell r="S6633" t="str">
            <v>All Star Playmaker</v>
          </cell>
        </row>
        <row r="6634">
          <cell r="B6634" t="str">
            <v>Rasheed Wallace</v>
          </cell>
          <cell r="S6634" t="str">
            <v>All Star Post Scorer</v>
          </cell>
        </row>
        <row r="6635">
          <cell r="B6635" t="str">
            <v>Tony Smith</v>
          </cell>
          <cell r="S6635" t="str">
            <v>Ignorance</v>
          </cell>
        </row>
        <row r="6636">
          <cell r="B6636" t="str">
            <v>Charlie Ward</v>
          </cell>
          <cell r="S6636" t="str">
            <v>All Star Playmaker</v>
          </cell>
        </row>
        <row r="6637">
          <cell r="B6637" t="str">
            <v>David Wingate</v>
          </cell>
          <cell r="S6637" t="str">
            <v>Ignorance</v>
          </cell>
        </row>
        <row r="6638">
          <cell r="B6638" t="str">
            <v>Kevin Ollie</v>
          </cell>
          <cell r="S6638" t="str">
            <v>Ignorance</v>
          </cell>
        </row>
        <row r="6639">
          <cell r="B6639" t="str">
            <v>Steve Nash</v>
          </cell>
          <cell r="S6639" t="str">
            <v>Sharpshooter</v>
          </cell>
        </row>
        <row r="6640">
          <cell r="B6640" t="str">
            <v>Lloyd Daniels</v>
          </cell>
          <cell r="S6640" t="str">
            <v>Ignorance</v>
          </cell>
        </row>
        <row r="6641">
          <cell r="B6641" t="str">
            <v>Priest Lauderdale</v>
          </cell>
          <cell r="S6641" t="str">
            <v>Post Scorer</v>
          </cell>
        </row>
        <row r="6642">
          <cell r="B6642" t="str">
            <v>Kenny Anderson</v>
          </cell>
          <cell r="S6642" t="str">
            <v>All Star Playmaker</v>
          </cell>
        </row>
        <row r="6643">
          <cell r="B6643" t="str">
            <v>Aaron Williams</v>
          </cell>
          <cell r="S6643" t="str">
            <v>Post Scorer</v>
          </cell>
        </row>
        <row r="6644">
          <cell r="B6644" t="str">
            <v>Duane Ferrell</v>
          </cell>
          <cell r="S6644" t="str">
            <v>Ignorance</v>
          </cell>
        </row>
        <row r="6645">
          <cell r="B6645" t="str">
            <v>Ledell Eackles</v>
          </cell>
          <cell r="S6645" t="str">
            <v>Ignorance</v>
          </cell>
        </row>
        <row r="6646">
          <cell r="B6646" t="str">
            <v>Samaki Walker</v>
          </cell>
          <cell r="S6646" t="str">
            <v>Rim Protector</v>
          </cell>
        </row>
        <row r="6647">
          <cell r="B6647" t="str">
            <v>Harvey Grant</v>
          </cell>
          <cell r="S6647" t="str">
            <v>Ignorance</v>
          </cell>
        </row>
        <row r="6648">
          <cell r="B6648" t="str">
            <v>Anthony Johnson</v>
          </cell>
          <cell r="S6648" t="str">
            <v>Playmaker</v>
          </cell>
        </row>
        <row r="6649">
          <cell r="B6649" t="str">
            <v>Gerald Wilkins</v>
          </cell>
          <cell r="S6649" t="str">
            <v>Sharpshooter</v>
          </cell>
        </row>
        <row r="6650">
          <cell r="B6650" t="str">
            <v>Ben Wallace</v>
          </cell>
          <cell r="S6650" t="str">
            <v>Post Scorer</v>
          </cell>
        </row>
        <row r="6651">
          <cell r="B6651" t="str">
            <v>Benoit Benjamin</v>
          </cell>
          <cell r="S6651" t="str">
            <v>Post Scorer</v>
          </cell>
        </row>
        <row r="6652">
          <cell r="B6652" t="str">
            <v>Stanley Roberts</v>
          </cell>
          <cell r="S6652" t="str">
            <v>Rim Protector</v>
          </cell>
        </row>
        <row r="6653">
          <cell r="B6653" t="str">
            <v>Brian Evans</v>
          </cell>
          <cell r="S6653" t="str">
            <v>Ignorance</v>
          </cell>
        </row>
        <row r="6654">
          <cell r="B6654" t="str">
            <v>Jerry Stackhouse</v>
          </cell>
          <cell r="S6654" t="str">
            <v>All Star Post Scorer</v>
          </cell>
        </row>
        <row r="6655">
          <cell r="B6655" t="str">
            <v>Greg Ostertag</v>
          </cell>
          <cell r="S6655" t="str">
            <v>Rim Protector</v>
          </cell>
        </row>
        <row r="6656">
          <cell r="B6656" t="str">
            <v>Vlade Divac</v>
          </cell>
          <cell r="S6656" t="str">
            <v>Rim Protector</v>
          </cell>
        </row>
        <row r="6657">
          <cell r="B6657" t="str">
            <v>Zydrunas Ilgauskas</v>
          </cell>
          <cell r="S6657" t="str">
            <v>All Star Big Man</v>
          </cell>
        </row>
        <row r="6658">
          <cell r="B6658" t="str">
            <v>Blue Edwards</v>
          </cell>
          <cell r="S6658" t="str">
            <v>Playmaker</v>
          </cell>
        </row>
        <row r="6659">
          <cell r="B6659" t="str">
            <v>Doug Christie</v>
          </cell>
          <cell r="S6659" t="str">
            <v>All Star Playmaker</v>
          </cell>
        </row>
        <row r="6660">
          <cell r="B6660" t="str">
            <v>Kurt Thomas</v>
          </cell>
          <cell r="S6660" t="str">
            <v>Rim Protector</v>
          </cell>
        </row>
        <row r="6661">
          <cell r="B6661" t="str">
            <v>Karl Malone*</v>
          </cell>
          <cell r="S6661" t="str">
            <v>Superstar</v>
          </cell>
        </row>
        <row r="6662">
          <cell r="B6662" t="str">
            <v>Sean Rooks</v>
          </cell>
          <cell r="S6662" t="str">
            <v>Post Scorer</v>
          </cell>
        </row>
        <row r="6663">
          <cell r="B6663" t="str">
            <v>Gary Grant</v>
          </cell>
          <cell r="S6663" t="str">
            <v>Sharpshooter</v>
          </cell>
        </row>
        <row r="6664">
          <cell r="B6664" t="str">
            <v>Ron Mercer</v>
          </cell>
          <cell r="S6664" t="str">
            <v>All Star Post Scorer</v>
          </cell>
        </row>
        <row r="6665">
          <cell r="B6665" t="str">
            <v>Lawrence Funderburke</v>
          </cell>
          <cell r="S6665" t="str">
            <v>Post Scorer</v>
          </cell>
        </row>
        <row r="6666">
          <cell r="B6666" t="str">
            <v>Alan Henderson</v>
          </cell>
          <cell r="S6666" t="str">
            <v>All Star Post Scorer</v>
          </cell>
        </row>
        <row r="6667">
          <cell r="B6667" t="str">
            <v>Danny Manning</v>
          </cell>
          <cell r="S6667" t="str">
            <v>All Star Post Scorer</v>
          </cell>
        </row>
        <row r="6668">
          <cell r="B6668" t="str">
            <v>Vinny Del</v>
          </cell>
          <cell r="S6668" t="str">
            <v>Playmaker</v>
          </cell>
        </row>
        <row r="6669">
          <cell r="B6669" t="str">
            <v>Danny Fortson</v>
          </cell>
          <cell r="S6669" t="str">
            <v>Rim Protector</v>
          </cell>
        </row>
        <row r="6670">
          <cell r="B6670" t="str">
            <v>Brevin Knight</v>
          </cell>
          <cell r="S6670" t="str">
            <v>All Star Playmaker</v>
          </cell>
        </row>
        <row r="6671">
          <cell r="B6671" t="str">
            <v>Dee Brown</v>
          </cell>
          <cell r="S6671" t="str">
            <v>Sharpshooter</v>
          </cell>
        </row>
        <row r="6672">
          <cell r="B6672" t="str">
            <v>Tony Dumas</v>
          </cell>
          <cell r="S6672" t="str">
            <v>Ignorance</v>
          </cell>
        </row>
        <row r="6673">
          <cell r="B6673" t="str">
            <v>Alvin Williams</v>
          </cell>
          <cell r="S6673" t="str">
            <v>Sharpshooter</v>
          </cell>
        </row>
        <row r="6674">
          <cell r="B6674" t="str">
            <v>Travis Williams</v>
          </cell>
          <cell r="S6674" t="str">
            <v>Ignorance</v>
          </cell>
        </row>
        <row r="6675">
          <cell r="B6675" t="str">
            <v>Eric Murdock</v>
          </cell>
          <cell r="S6675" t="str">
            <v>Playmaker</v>
          </cell>
        </row>
        <row r="6676">
          <cell r="B6676" t="str">
            <v>Jim McIlvaine</v>
          </cell>
          <cell r="S6676" t="str">
            <v>Rim Protector</v>
          </cell>
        </row>
        <row r="6677">
          <cell r="B6677" t="str">
            <v>Reggie Jordan</v>
          </cell>
          <cell r="S6677" t="str">
            <v>Ignorance</v>
          </cell>
        </row>
        <row r="6678">
          <cell r="B6678" t="str">
            <v>Pervis Ellison</v>
          </cell>
          <cell r="S6678" t="str">
            <v>Post Scorer</v>
          </cell>
        </row>
        <row r="6679">
          <cell r="B6679" t="str">
            <v>Chris Crawford</v>
          </cell>
          <cell r="S6679" t="str">
            <v>Ignorance</v>
          </cell>
        </row>
        <row r="6680">
          <cell r="B6680" t="str">
            <v>Khalid Reeves</v>
          </cell>
          <cell r="S6680" t="str">
            <v>Playmaker</v>
          </cell>
        </row>
        <row r="6681">
          <cell r="B6681" t="str">
            <v>Shea Seals</v>
          </cell>
          <cell r="S6681" t="str">
            <v>Ignorance</v>
          </cell>
        </row>
        <row r="6682">
          <cell r="B6682" t="str">
            <v>Larry Johnson</v>
          </cell>
          <cell r="S6682" t="str">
            <v>All Star Post Scorer</v>
          </cell>
        </row>
        <row r="6683">
          <cell r="B6683" t="str">
            <v>Sam Perkins</v>
          </cell>
          <cell r="S6683" t="str">
            <v>Sharpshooter</v>
          </cell>
        </row>
        <row r="6684">
          <cell r="B6684" t="str">
            <v>Brent Barry</v>
          </cell>
          <cell r="S6684" t="str">
            <v>All Star Sharpshooter</v>
          </cell>
        </row>
        <row r="6685">
          <cell r="B6685" t="str">
            <v>Derek Grimm</v>
          </cell>
          <cell r="S6685" t="str">
            <v>Ignorance</v>
          </cell>
        </row>
        <row r="6686">
          <cell r="B6686" t="str">
            <v>Othella Harrington</v>
          </cell>
          <cell r="S6686" t="str">
            <v>Post Scorer</v>
          </cell>
        </row>
        <row r="6687">
          <cell r="B6687" t="str">
            <v>Anthony Mason</v>
          </cell>
          <cell r="S6687" t="str">
            <v>All Star Post Scorer</v>
          </cell>
        </row>
        <row r="6688">
          <cell r="B6688" t="str">
            <v>Kevin Salvadori</v>
          </cell>
          <cell r="S6688" t="str">
            <v>Ignorance</v>
          </cell>
        </row>
        <row r="6689">
          <cell r="B6689" t="str">
            <v>Chris Anstey</v>
          </cell>
          <cell r="S6689" t="str">
            <v>Post Scorer</v>
          </cell>
        </row>
        <row r="6690">
          <cell r="B6690" t="str">
            <v>Tom Gugliotta</v>
          </cell>
          <cell r="S6690" t="str">
            <v>All Star Post Scorer</v>
          </cell>
        </row>
        <row r="6691">
          <cell r="B6691" t="str">
            <v>Sherman Douglas</v>
          </cell>
          <cell r="S6691" t="str">
            <v>Playmaker</v>
          </cell>
        </row>
        <row r="6692">
          <cell r="B6692" t="str">
            <v>Dontae' Jones</v>
          </cell>
          <cell r="S6692" t="str">
            <v>Ignorance</v>
          </cell>
        </row>
        <row r="6693">
          <cell r="B6693" t="str">
            <v>George Zidek</v>
          </cell>
          <cell r="S6693" t="str">
            <v>Ignorance</v>
          </cell>
        </row>
        <row r="6694">
          <cell r="B6694" t="str">
            <v>Pete Chilcutt</v>
          </cell>
          <cell r="S6694" t="str">
            <v>Sharpshooter</v>
          </cell>
        </row>
        <row r="6695">
          <cell r="B6695" t="str">
            <v>Darrell Armstrong</v>
          </cell>
          <cell r="S6695" t="str">
            <v>Playmaker</v>
          </cell>
        </row>
        <row r="6696">
          <cell r="B6696" t="str">
            <v>Jalen Rose</v>
          </cell>
          <cell r="S6696" t="str">
            <v>Playmaker</v>
          </cell>
        </row>
        <row r="6697">
          <cell r="B6697" t="str">
            <v>Danny Ferry</v>
          </cell>
          <cell r="S6697" t="str">
            <v>Sharpshooter</v>
          </cell>
        </row>
        <row r="6698">
          <cell r="B6698" t="str">
            <v>Adrian Caldwell</v>
          </cell>
          <cell r="S6698" t="str">
            <v>Ignorance</v>
          </cell>
        </row>
        <row r="6699">
          <cell r="B6699" t="str">
            <v>Greg Anderson</v>
          </cell>
          <cell r="S6699" t="str">
            <v>Ignorance</v>
          </cell>
        </row>
        <row r="6700">
          <cell r="B6700" t="str">
            <v>Horacio Llamas</v>
          </cell>
          <cell r="S6700" t="str">
            <v>Post Scorer</v>
          </cell>
        </row>
        <row r="6701">
          <cell r="B6701" t="str">
            <v>Scot Pollard</v>
          </cell>
          <cell r="S6701" t="str">
            <v>Ignorance</v>
          </cell>
        </row>
        <row r="6702">
          <cell r="B6702" t="str">
            <v>Terry Dehere</v>
          </cell>
          <cell r="S6702" t="str">
            <v>Sharpshooter</v>
          </cell>
        </row>
        <row r="6703">
          <cell r="B6703" t="str">
            <v>Reggie Hanson</v>
          </cell>
          <cell r="S6703" t="str">
            <v>Ignorance</v>
          </cell>
        </row>
        <row r="6704">
          <cell r="B6704" t="str">
            <v>Troy Hudson</v>
          </cell>
          <cell r="S6704" t="str">
            <v>Ignorance</v>
          </cell>
        </row>
        <row r="6705">
          <cell r="B6705" t="str">
            <v>Bo Outlaw</v>
          </cell>
          <cell r="S6705" t="str">
            <v>All Star Big Man</v>
          </cell>
        </row>
        <row r="6706">
          <cell r="B6706" t="str">
            <v>Toni Kukoč</v>
          </cell>
          <cell r="S6706" t="str">
            <v>All Star Sharpshooter</v>
          </cell>
        </row>
        <row r="6707">
          <cell r="B6707" t="str">
            <v>Mitch Richmond</v>
          </cell>
          <cell r="S6707" t="str">
            <v>Superstar</v>
          </cell>
        </row>
        <row r="6708">
          <cell r="B6708" t="str">
            <v>Donald Royal</v>
          </cell>
          <cell r="S6708" t="str">
            <v>Ignorance</v>
          </cell>
        </row>
        <row r="6709">
          <cell r="B6709" t="str">
            <v>Grant Hill</v>
          </cell>
          <cell r="S6709" t="str">
            <v>Superstar</v>
          </cell>
        </row>
        <row r="6710">
          <cell r="B6710" t="str">
            <v>Cedric Henderson</v>
          </cell>
          <cell r="S6710" t="str">
            <v>Playmaker</v>
          </cell>
        </row>
        <row r="6711">
          <cell r="B6711" t="str">
            <v>Cory Alexander</v>
          </cell>
          <cell r="S6711" t="str">
            <v>Playmaker</v>
          </cell>
        </row>
        <row r="6712">
          <cell r="B6712" t="str">
            <v>Matt Maloney</v>
          </cell>
          <cell r="S6712" t="str">
            <v>Sharpshooter</v>
          </cell>
        </row>
        <row r="6713">
          <cell r="B6713" t="str">
            <v>Ricky Pierce</v>
          </cell>
          <cell r="S6713" t="str">
            <v>Ignorance</v>
          </cell>
        </row>
        <row r="6714">
          <cell r="B6714" t="str">
            <v>Jacque Vaughn</v>
          </cell>
          <cell r="S6714" t="str">
            <v>Ignorance</v>
          </cell>
        </row>
        <row r="6715">
          <cell r="B6715" t="str">
            <v>Joe Smith</v>
          </cell>
          <cell r="S6715" t="str">
            <v>All Star Post Scorer</v>
          </cell>
        </row>
        <row r="6716">
          <cell r="B6716" t="str">
            <v>Avery Johnson</v>
          </cell>
          <cell r="S6716" t="str">
            <v>All Star Playmaker</v>
          </cell>
        </row>
        <row r="6717">
          <cell r="B6717" t="str">
            <v>Jimmy Oliver</v>
          </cell>
          <cell r="S6717" t="str">
            <v>Ignorance</v>
          </cell>
        </row>
        <row r="6718">
          <cell r="B6718" t="str">
            <v>Michael Cage</v>
          </cell>
          <cell r="S6718" t="str">
            <v>Post Scorer</v>
          </cell>
        </row>
        <row r="6719">
          <cell r="B6719" t="str">
            <v>Rex Walters</v>
          </cell>
          <cell r="S6719" t="str">
            <v>Ignorance</v>
          </cell>
        </row>
        <row r="6720">
          <cell r="B6720" t="str">
            <v>Isaiah Rider</v>
          </cell>
          <cell r="S6720" t="str">
            <v>All Star Sharpshooter</v>
          </cell>
        </row>
        <row r="6721">
          <cell r="B6721" t="str">
            <v>Kebu Stewart</v>
          </cell>
          <cell r="S6721" t="str">
            <v>Ignorance</v>
          </cell>
        </row>
        <row r="6722">
          <cell r="B6722" t="str">
            <v>Bryon Russell</v>
          </cell>
          <cell r="S6722" t="str">
            <v>Playmaker</v>
          </cell>
        </row>
        <row r="6723">
          <cell r="B6723" t="str">
            <v>Matt Geiger</v>
          </cell>
          <cell r="S6723" t="str">
            <v>Rim Protector</v>
          </cell>
        </row>
        <row r="6724">
          <cell r="B6724" t="str">
            <v>Monty Williams</v>
          </cell>
          <cell r="S6724" t="str">
            <v>Post Scorer</v>
          </cell>
        </row>
        <row r="6725">
          <cell r="B6725" t="str">
            <v>Ron Harper</v>
          </cell>
          <cell r="S6725" t="str">
            <v>Playmaker</v>
          </cell>
        </row>
        <row r="6726">
          <cell r="B6726" t="str">
            <v>Anthony Bowie</v>
          </cell>
          <cell r="S6726" t="str">
            <v>Ignorance</v>
          </cell>
        </row>
        <row r="6727">
          <cell r="B6727" t="str">
            <v>George McCloud</v>
          </cell>
          <cell r="S6727" t="str">
            <v>Sharpshooter</v>
          </cell>
        </row>
        <row r="6728">
          <cell r="B6728" t="str">
            <v>Todd Day</v>
          </cell>
          <cell r="S6728" t="str">
            <v>Sharpshooter</v>
          </cell>
        </row>
        <row r="6729">
          <cell r="B6729" t="str">
            <v>Elliot Perry</v>
          </cell>
          <cell r="S6729" t="str">
            <v>Playmaker</v>
          </cell>
        </row>
        <row r="6730">
          <cell r="B6730" t="str">
            <v>Žan Tabak</v>
          </cell>
          <cell r="S6730" t="str">
            <v>Post Scorer</v>
          </cell>
        </row>
        <row r="6731">
          <cell r="B6731" t="str">
            <v>Anthony Parker</v>
          </cell>
          <cell r="S6731" t="str">
            <v>Ignorance</v>
          </cell>
        </row>
        <row r="6732">
          <cell r="B6732" t="str">
            <v>James Robinson</v>
          </cell>
          <cell r="S6732" t="str">
            <v>Sharpshooter</v>
          </cell>
        </row>
        <row r="6733">
          <cell r="B6733" t="str">
            <v>Nick Van</v>
          </cell>
          <cell r="S6733" t="str">
            <v>All Star Sharpshooter</v>
          </cell>
        </row>
        <row r="6734">
          <cell r="B6734" t="str">
            <v>Rodney Rogers</v>
          </cell>
          <cell r="S6734" t="str">
            <v>All Star Post Scorer</v>
          </cell>
        </row>
        <row r="6735">
          <cell r="B6735" t="str">
            <v>Reggie Slater</v>
          </cell>
          <cell r="S6735" t="str">
            <v>Rim Protector</v>
          </cell>
        </row>
        <row r="6736">
          <cell r="B6736" t="str">
            <v>Elden Campbell</v>
          </cell>
          <cell r="S6736" t="str">
            <v>Rim Protector</v>
          </cell>
        </row>
        <row r="6737">
          <cell r="B6737" t="str">
            <v>Clarence Weatherspoon</v>
          </cell>
          <cell r="S6737" t="str">
            <v>Rim Protector</v>
          </cell>
        </row>
        <row r="6738">
          <cell r="B6738" t="str">
            <v>Chris Gatling</v>
          </cell>
          <cell r="S6738" t="str">
            <v>Rim Protector</v>
          </cell>
        </row>
        <row r="6739">
          <cell r="B6739" t="str">
            <v>Michael Curry</v>
          </cell>
          <cell r="S6739" t="str">
            <v>Playmaker</v>
          </cell>
        </row>
        <row r="6740">
          <cell r="B6740" t="str">
            <v>Tim Thomas</v>
          </cell>
          <cell r="S6740" t="str">
            <v>Playmaker</v>
          </cell>
        </row>
        <row r="6741">
          <cell r="B6741" t="str">
            <v>John Wallace</v>
          </cell>
          <cell r="S6741" t="str">
            <v>All Star Post Scorer</v>
          </cell>
        </row>
        <row r="6742">
          <cell r="B6742" t="str">
            <v>John Thomas</v>
          </cell>
          <cell r="S6742" t="str">
            <v>Post Scorer</v>
          </cell>
        </row>
        <row r="6743">
          <cell r="B6743" t="str">
            <v>Marty Conlon</v>
          </cell>
          <cell r="S6743" t="str">
            <v>Post Scorer</v>
          </cell>
        </row>
        <row r="6744">
          <cell r="B6744" t="str">
            <v>Scott Burrell</v>
          </cell>
          <cell r="S6744" t="str">
            <v>Sharpshooter</v>
          </cell>
        </row>
        <row r="6745">
          <cell r="B6745" t="str">
            <v>Billy Owens</v>
          </cell>
          <cell r="S6745" t="str">
            <v>All Star Post Scorer</v>
          </cell>
        </row>
        <row r="6746">
          <cell r="B6746" t="str">
            <v>Charles Oakley</v>
          </cell>
          <cell r="S6746" t="str">
            <v>All Star Post Scorer</v>
          </cell>
        </row>
        <row r="6747">
          <cell r="B6747" t="str">
            <v>Shandon Anderson</v>
          </cell>
          <cell r="S6747" t="str">
            <v>Playmaker</v>
          </cell>
        </row>
        <row r="6748">
          <cell r="B6748" t="str">
            <v>Rex Chapman</v>
          </cell>
          <cell r="S6748" t="str">
            <v>All Star Sharpshooter</v>
          </cell>
        </row>
        <row r="6749">
          <cell r="B6749" t="str">
            <v>Mark Bryant</v>
          </cell>
          <cell r="S6749" t="str">
            <v>Post Scorer</v>
          </cell>
        </row>
        <row r="6750">
          <cell r="B6750" t="str">
            <v>Jeff Nordgaard</v>
          </cell>
          <cell r="S6750" t="str">
            <v>Ignorance</v>
          </cell>
        </row>
        <row r="6751">
          <cell r="B6751" t="str">
            <v>Yinka Dare</v>
          </cell>
          <cell r="S6751" t="str">
            <v>Ignorance</v>
          </cell>
        </row>
        <row r="6752">
          <cell r="B6752" t="str">
            <v>Martin Muursepp</v>
          </cell>
          <cell r="S6752" t="str">
            <v>Post Scorer</v>
          </cell>
        </row>
        <row r="6753">
          <cell r="B6753" t="str">
            <v>Rick Mahorn</v>
          </cell>
          <cell r="S6753" t="str">
            <v>Post Scorer</v>
          </cell>
        </row>
        <row r="6754">
          <cell r="B6754" t="str">
            <v>Eric Riley</v>
          </cell>
          <cell r="S6754" t="str">
            <v>Post Scorer</v>
          </cell>
        </row>
        <row r="6755">
          <cell r="B6755" t="str">
            <v>Dana Barros</v>
          </cell>
          <cell r="S6755" t="str">
            <v>Sharpshooter</v>
          </cell>
        </row>
        <row r="6756">
          <cell r="B6756" t="str">
            <v>Doug Overton</v>
          </cell>
          <cell r="S6756" t="str">
            <v>Ignorance</v>
          </cell>
        </row>
        <row r="6757">
          <cell r="B6757" t="str">
            <v>Otis Thorpe</v>
          </cell>
          <cell r="S6757" t="str">
            <v>All Star Post Scorer</v>
          </cell>
        </row>
        <row r="6758">
          <cell r="B6758" t="str">
            <v>Kobe Bryant</v>
          </cell>
          <cell r="S6758" t="str">
            <v>All Star Sharpshooter</v>
          </cell>
        </row>
        <row r="6759">
          <cell r="B6759" t="str">
            <v>Bimbo Coles</v>
          </cell>
          <cell r="S6759" t="str">
            <v>Playmaker</v>
          </cell>
        </row>
        <row r="6760">
          <cell r="B6760" t="str">
            <v>Jud Buechler</v>
          </cell>
          <cell r="S6760" t="str">
            <v>Sharpshooter</v>
          </cell>
        </row>
        <row r="6761">
          <cell r="B6761" t="str">
            <v>Ryan Stack</v>
          </cell>
          <cell r="S6761" t="str">
            <v>Post Scorer</v>
          </cell>
        </row>
        <row r="6762">
          <cell r="B6762" t="str">
            <v>Derek Anderson</v>
          </cell>
          <cell r="S6762" t="str">
            <v>Playmaker</v>
          </cell>
        </row>
        <row r="6763">
          <cell r="B6763" t="str">
            <v>Mookie Blaylock</v>
          </cell>
          <cell r="S6763" t="str">
            <v>All Star Playmaker</v>
          </cell>
        </row>
        <row r="6764">
          <cell r="B6764" t="str">
            <v>Eric Williams</v>
          </cell>
          <cell r="S6764" t="str">
            <v>Playmaker</v>
          </cell>
        </row>
        <row r="6765">
          <cell r="B6765" t="str">
            <v>Harvey Grant</v>
          </cell>
          <cell r="S6765" t="str">
            <v>Post Scorer</v>
          </cell>
        </row>
        <row r="6766">
          <cell r="B6766" t="str">
            <v>Lorenzen Wright</v>
          </cell>
          <cell r="S6766" t="str">
            <v>Rim Protector</v>
          </cell>
        </row>
        <row r="6767">
          <cell r="B6767" t="str">
            <v>Chris Morris</v>
          </cell>
          <cell r="S6767" t="str">
            <v>Ignorance</v>
          </cell>
        </row>
        <row r="6768">
          <cell r="B6768" t="str">
            <v>Peja Stojakovic</v>
          </cell>
          <cell r="S6768" t="str">
            <v>Sharpshooter</v>
          </cell>
        </row>
        <row r="6769">
          <cell r="B6769" t="str">
            <v>Michael Curry</v>
          </cell>
          <cell r="S6769" t="str">
            <v>Post Scorer</v>
          </cell>
        </row>
        <row r="6770">
          <cell r="B6770" t="str">
            <v>Travis Best</v>
          </cell>
          <cell r="S6770" t="str">
            <v>Playmaker</v>
          </cell>
        </row>
        <row r="6771">
          <cell r="B6771" t="str">
            <v>Kelly McCarty</v>
          </cell>
          <cell r="S6771" t="str">
            <v>Ignorance</v>
          </cell>
        </row>
        <row r="6772">
          <cell r="B6772" t="str">
            <v>Steve Henson</v>
          </cell>
          <cell r="S6772" t="str">
            <v>Ignorance</v>
          </cell>
        </row>
        <row r="6773">
          <cell r="B6773" t="str">
            <v>Terry Dehere</v>
          </cell>
          <cell r="S6773" t="str">
            <v>Ignorance</v>
          </cell>
        </row>
        <row r="6774">
          <cell r="B6774" t="str">
            <v>Tyrone Hill</v>
          </cell>
          <cell r="S6774" t="str">
            <v>Rim Protector</v>
          </cell>
        </row>
        <row r="6775">
          <cell r="B6775" t="str">
            <v>Karl Malone*</v>
          </cell>
          <cell r="S6775" t="str">
            <v>Superstar</v>
          </cell>
        </row>
        <row r="6776">
          <cell r="B6776" t="str">
            <v>Alan Henderson</v>
          </cell>
          <cell r="S6776" t="str">
            <v>All Star Post Scorer</v>
          </cell>
        </row>
        <row r="6777">
          <cell r="B6777" t="str">
            <v>Jason Williams</v>
          </cell>
          <cell r="S6777" t="str">
            <v>All Star Playmaker</v>
          </cell>
        </row>
        <row r="6778">
          <cell r="B6778" t="str">
            <v>Cherokee Parks</v>
          </cell>
          <cell r="S6778" t="str">
            <v>Post Scorer</v>
          </cell>
        </row>
        <row r="6779">
          <cell r="B6779" t="str">
            <v>Olden Polynice</v>
          </cell>
          <cell r="S6779" t="str">
            <v>Rim Protector</v>
          </cell>
        </row>
        <row r="6780">
          <cell r="B6780" t="str">
            <v>Al Harrington</v>
          </cell>
          <cell r="S6780" t="str">
            <v>Ignorance</v>
          </cell>
        </row>
        <row r="6781">
          <cell r="B6781" t="str">
            <v>Bo Outlaw</v>
          </cell>
          <cell r="S6781" t="str">
            <v>Rim Protector</v>
          </cell>
        </row>
        <row r="6782">
          <cell r="B6782" t="str">
            <v>Christian Laettner</v>
          </cell>
          <cell r="S6782" t="str">
            <v>Playmaker</v>
          </cell>
        </row>
        <row r="6783">
          <cell r="B6783" t="str">
            <v>Will Perdue</v>
          </cell>
          <cell r="S6783" t="str">
            <v>Post Scorer</v>
          </cell>
        </row>
        <row r="6784">
          <cell r="B6784" t="str">
            <v>Tracy McGrady</v>
          </cell>
          <cell r="S6784" t="str">
            <v>Rim Protector</v>
          </cell>
        </row>
        <row r="6785">
          <cell r="B6785" t="str">
            <v>Dan Majerle</v>
          </cell>
          <cell r="S6785" t="str">
            <v>All Star Sharpshooter</v>
          </cell>
        </row>
        <row r="6786">
          <cell r="B6786" t="str">
            <v>Michael Smith</v>
          </cell>
          <cell r="S6786" t="str">
            <v>Rim Protector</v>
          </cell>
        </row>
        <row r="6787">
          <cell r="B6787" t="str">
            <v>Antoine Carr</v>
          </cell>
          <cell r="S6787" t="str">
            <v>Ignorance</v>
          </cell>
        </row>
        <row r="6788">
          <cell r="B6788" t="str">
            <v>Chris Mills</v>
          </cell>
          <cell r="S6788" t="str">
            <v>Playmaker</v>
          </cell>
        </row>
        <row r="6789">
          <cell r="B6789" t="str">
            <v>Kobe Bryant</v>
          </cell>
          <cell r="S6789" t="str">
            <v>Superstar</v>
          </cell>
        </row>
        <row r="6790">
          <cell r="B6790" t="str">
            <v>Scott Burrell</v>
          </cell>
          <cell r="S6790" t="str">
            <v>Sharpshooter</v>
          </cell>
        </row>
        <row r="6791">
          <cell r="B6791" t="str">
            <v>P.J. Brown</v>
          </cell>
          <cell r="S6791" t="str">
            <v>Rim Protector</v>
          </cell>
        </row>
        <row r="6792">
          <cell r="B6792" t="str">
            <v>Travis Knight</v>
          </cell>
          <cell r="S6792" t="str">
            <v>Post Scorer</v>
          </cell>
        </row>
        <row r="6793">
          <cell r="B6793" t="str">
            <v>Corey Benjamin</v>
          </cell>
          <cell r="S6793" t="str">
            <v>Ignorance</v>
          </cell>
        </row>
        <row r="6794">
          <cell r="B6794" t="str">
            <v>Alvin Sims</v>
          </cell>
          <cell r="S6794" t="str">
            <v>Ignorance</v>
          </cell>
        </row>
        <row r="6795">
          <cell r="B6795" t="str">
            <v>Vlade Divac</v>
          </cell>
          <cell r="S6795" t="str">
            <v>All Star Post Scorer</v>
          </cell>
        </row>
        <row r="6796">
          <cell r="B6796" t="str">
            <v>Billy Owens</v>
          </cell>
          <cell r="S6796" t="str">
            <v>Playmaker</v>
          </cell>
        </row>
        <row r="6797">
          <cell r="B6797" t="str">
            <v>Eric Washington</v>
          </cell>
          <cell r="S6797" t="str">
            <v>Sharpshooter</v>
          </cell>
        </row>
        <row r="6798">
          <cell r="B6798" t="str">
            <v>Kenny Anderson</v>
          </cell>
          <cell r="S6798" t="str">
            <v>Playmaker</v>
          </cell>
        </row>
        <row r="6799">
          <cell r="B6799" t="str">
            <v>Tim Duncan</v>
          </cell>
          <cell r="S6799" t="str">
            <v>All Star Big Man</v>
          </cell>
        </row>
        <row r="6800">
          <cell r="B6800" t="str">
            <v>Bob Sura</v>
          </cell>
          <cell r="S6800" t="str">
            <v>Sharpshooter</v>
          </cell>
        </row>
        <row r="6801">
          <cell r="B6801" t="str">
            <v>Tyronn Lue</v>
          </cell>
          <cell r="S6801" t="str">
            <v>Sharpshooter</v>
          </cell>
        </row>
        <row r="6802">
          <cell r="B6802" t="str">
            <v>John Coker</v>
          </cell>
          <cell r="S6802" t="str">
            <v>Ignorance</v>
          </cell>
        </row>
        <row r="6803">
          <cell r="B6803" t="str">
            <v>Glenn Robinson</v>
          </cell>
          <cell r="S6803" t="str">
            <v>All Star Post Scorer</v>
          </cell>
        </row>
        <row r="6804">
          <cell r="B6804" t="str">
            <v>Gerard King</v>
          </cell>
          <cell r="S6804" t="str">
            <v>Ignorance</v>
          </cell>
        </row>
        <row r="6805">
          <cell r="B6805" t="str">
            <v>Chris Whitney</v>
          </cell>
          <cell r="S6805" t="str">
            <v>Sharpshooter</v>
          </cell>
        </row>
        <row r="6806">
          <cell r="B6806" t="str">
            <v>Damon Jones</v>
          </cell>
          <cell r="S6806" t="str">
            <v>Sharpshooter</v>
          </cell>
        </row>
        <row r="6807">
          <cell r="B6807" t="str">
            <v>Larry Hughes</v>
          </cell>
          <cell r="S6807" t="str">
            <v>Playmaker</v>
          </cell>
        </row>
        <row r="6808">
          <cell r="B6808" t="str">
            <v>Darrick Martin</v>
          </cell>
          <cell r="S6808" t="str">
            <v>Playmaker</v>
          </cell>
        </row>
        <row r="6809">
          <cell r="B6809" t="str">
            <v>Hot Rod</v>
          </cell>
          <cell r="S6809" t="str">
            <v>Post Scorer</v>
          </cell>
        </row>
        <row r="6810">
          <cell r="B6810" t="str">
            <v>Reggie Slater</v>
          </cell>
          <cell r="S6810" t="str">
            <v>Post Scorer</v>
          </cell>
        </row>
        <row r="6811">
          <cell r="B6811" t="str">
            <v>Malik Sealy</v>
          </cell>
          <cell r="S6811" t="str">
            <v>Playmaker</v>
          </cell>
        </row>
        <row r="6812">
          <cell r="B6812" t="str">
            <v>Tim Hardaway</v>
          </cell>
          <cell r="S6812" t="str">
            <v>All Star Playmaker</v>
          </cell>
        </row>
        <row r="6813">
          <cell r="B6813" t="str">
            <v>Jayson Williams</v>
          </cell>
          <cell r="S6813" t="str">
            <v>All Star Big Man</v>
          </cell>
        </row>
        <row r="6814">
          <cell r="B6814" t="str">
            <v>Randy Livingston</v>
          </cell>
          <cell r="S6814" t="str">
            <v>Playmaker</v>
          </cell>
        </row>
        <row r="6815">
          <cell r="B6815" t="str">
            <v>Jimmy Oliver</v>
          </cell>
          <cell r="S6815" t="str">
            <v>Ignorance</v>
          </cell>
        </row>
        <row r="6816">
          <cell r="B6816" t="str">
            <v>Steve Smith</v>
          </cell>
          <cell r="S6816" t="str">
            <v>Superstar</v>
          </cell>
        </row>
        <row r="6817">
          <cell r="B6817" t="str">
            <v>James Cotton</v>
          </cell>
          <cell r="S6817" t="str">
            <v>Ignorance</v>
          </cell>
        </row>
        <row r="6818">
          <cell r="B6818" t="str">
            <v>Sherman Douglas</v>
          </cell>
          <cell r="S6818" t="str">
            <v>Playmaker</v>
          </cell>
        </row>
        <row r="6819">
          <cell r="B6819" t="str">
            <v>Jeff McInnis</v>
          </cell>
          <cell r="S6819" t="str">
            <v>Ignorance</v>
          </cell>
        </row>
        <row r="6820">
          <cell r="B6820" t="str">
            <v>Howard Eisley</v>
          </cell>
          <cell r="S6820" t="str">
            <v>Playmaker</v>
          </cell>
        </row>
        <row r="6821">
          <cell r="B6821" t="str">
            <v>Charles Shackleford</v>
          </cell>
          <cell r="S6821" t="str">
            <v>Post Scorer</v>
          </cell>
        </row>
        <row r="6822">
          <cell r="B6822" t="str">
            <v>Fred Hoiberg</v>
          </cell>
          <cell r="S6822" t="str">
            <v>Ignorance</v>
          </cell>
        </row>
        <row r="6823">
          <cell r="B6823" t="str">
            <v>Marcus Camby</v>
          </cell>
          <cell r="S6823" t="str">
            <v>Rim Protector</v>
          </cell>
        </row>
        <row r="6824">
          <cell r="B6824" t="str">
            <v>Jalen Rose</v>
          </cell>
          <cell r="S6824" t="str">
            <v>Playmaker</v>
          </cell>
        </row>
        <row r="6825">
          <cell r="B6825" t="str">
            <v>Detlef Schrempf</v>
          </cell>
          <cell r="S6825" t="str">
            <v>All Star Post Scorer</v>
          </cell>
        </row>
        <row r="6826">
          <cell r="B6826" t="str">
            <v>Mark West</v>
          </cell>
          <cell r="S6826" t="str">
            <v>Ignorance</v>
          </cell>
        </row>
        <row r="6827">
          <cell r="B6827" t="str">
            <v>Michael Olowokandi</v>
          </cell>
          <cell r="S6827" t="str">
            <v>Rim Protector</v>
          </cell>
        </row>
        <row r="6828">
          <cell r="B6828" t="str">
            <v>Clifford Robinson</v>
          </cell>
          <cell r="S6828" t="str">
            <v>All Star Post Scorer</v>
          </cell>
        </row>
        <row r="6829">
          <cell r="B6829" t="str">
            <v>Dennis Scott</v>
          </cell>
          <cell r="S6829" t="str">
            <v>Sharpshooter</v>
          </cell>
        </row>
        <row r="6830">
          <cell r="B6830" t="str">
            <v>Keith Askins</v>
          </cell>
          <cell r="S6830" t="str">
            <v>Ignorance</v>
          </cell>
        </row>
        <row r="6831">
          <cell r="B6831" t="str">
            <v>David Robinson</v>
          </cell>
          <cell r="S6831" t="str">
            <v>All Star Big Man</v>
          </cell>
        </row>
        <row r="6832">
          <cell r="B6832" t="str">
            <v>Chris Gatling</v>
          </cell>
          <cell r="S6832" t="str">
            <v>Post Scorer</v>
          </cell>
        </row>
        <row r="6833">
          <cell r="B6833" t="str">
            <v>Kerry Kittles</v>
          </cell>
          <cell r="S6833" t="str">
            <v>All Star Sharpshooter</v>
          </cell>
        </row>
        <row r="6834">
          <cell r="B6834" t="str">
            <v>Muggsy Bogues</v>
          </cell>
          <cell r="S6834" t="str">
            <v>Playmaker</v>
          </cell>
        </row>
        <row r="6835">
          <cell r="B6835" t="str">
            <v>Gary Payton</v>
          </cell>
          <cell r="S6835" t="str">
            <v>All Star Playmaker</v>
          </cell>
        </row>
        <row r="6836">
          <cell r="B6836" t="str">
            <v>Matt Bullard</v>
          </cell>
          <cell r="S6836" t="str">
            <v>Ignorance</v>
          </cell>
        </row>
        <row r="6837">
          <cell r="B6837" t="str">
            <v>Roshown McLeod</v>
          </cell>
          <cell r="S6837" t="str">
            <v>Ignorance</v>
          </cell>
        </row>
        <row r="6838">
          <cell r="B6838" t="str">
            <v>Ray Allen</v>
          </cell>
          <cell r="S6838" t="str">
            <v>All Star Sharpshooter</v>
          </cell>
        </row>
        <row r="6839">
          <cell r="B6839" t="str">
            <v>Ed Gray</v>
          </cell>
          <cell r="S6839" t="str">
            <v>Ignorance</v>
          </cell>
        </row>
        <row r="6840">
          <cell r="B6840" t="str">
            <v>Anfernee Hardaway</v>
          </cell>
          <cell r="S6840" t="str">
            <v>All Star Playmaker</v>
          </cell>
        </row>
        <row r="6841">
          <cell r="B6841" t="str">
            <v>Chuck Person</v>
          </cell>
          <cell r="S6841" t="str">
            <v>Sharpshooter</v>
          </cell>
        </row>
        <row r="6842">
          <cell r="B6842" t="str">
            <v>Mitch Richmond</v>
          </cell>
          <cell r="S6842" t="str">
            <v>Superstar</v>
          </cell>
        </row>
        <row r="6843">
          <cell r="B6843" t="str">
            <v>Eric Riley</v>
          </cell>
          <cell r="S6843" t="str">
            <v>Post Scorer</v>
          </cell>
        </row>
        <row r="6844">
          <cell r="B6844" t="str">
            <v>Stojko Vrankovic</v>
          </cell>
          <cell r="S6844" t="str">
            <v>Ignorance</v>
          </cell>
        </row>
        <row r="6845">
          <cell r="B6845" t="str">
            <v>Eldridge Recasner</v>
          </cell>
          <cell r="S6845" t="str">
            <v>Sharpshooter</v>
          </cell>
        </row>
        <row r="6846">
          <cell r="B6846" t="str">
            <v>Hakeem Olajuwon</v>
          </cell>
          <cell r="S6846" t="str">
            <v>All Star Big Man</v>
          </cell>
        </row>
        <row r="6847">
          <cell r="B6847" t="str">
            <v>Tony Battie</v>
          </cell>
          <cell r="S6847" t="str">
            <v>Rim Protector</v>
          </cell>
        </row>
        <row r="6848">
          <cell r="B6848" t="str">
            <v>Rusty LaRue</v>
          </cell>
          <cell r="S6848" t="str">
            <v>Sharpshooter</v>
          </cell>
        </row>
        <row r="6849">
          <cell r="B6849" t="str">
            <v>Mitchell Butler</v>
          </cell>
          <cell r="S6849" t="str">
            <v>Sharpshooter</v>
          </cell>
        </row>
        <row r="6850">
          <cell r="B6850" t="str">
            <v>Isaac Austin</v>
          </cell>
          <cell r="S6850" t="str">
            <v>Rim Protector</v>
          </cell>
        </row>
        <row r="6851">
          <cell r="B6851" t="str">
            <v>Cory Alexander</v>
          </cell>
          <cell r="S6851" t="str">
            <v>Playmaker</v>
          </cell>
        </row>
        <row r="6852">
          <cell r="B6852" t="str">
            <v>Matt Maloney</v>
          </cell>
          <cell r="S6852" t="str">
            <v>Ignorance</v>
          </cell>
        </row>
        <row r="6853">
          <cell r="B6853" t="str">
            <v>Charlie Ward</v>
          </cell>
          <cell r="S6853" t="str">
            <v>All Star Playmaker</v>
          </cell>
        </row>
        <row r="6854">
          <cell r="B6854" t="str">
            <v>Dirk Nowitzki</v>
          </cell>
          <cell r="S6854" t="str">
            <v>Playmaker</v>
          </cell>
        </row>
        <row r="6855">
          <cell r="B6855" t="str">
            <v>Oliver Miller</v>
          </cell>
          <cell r="S6855" t="str">
            <v>Ignorance</v>
          </cell>
        </row>
        <row r="6856">
          <cell r="B6856" t="str">
            <v>Matt Geiger</v>
          </cell>
          <cell r="S6856" t="str">
            <v>All Star Post Scorer</v>
          </cell>
        </row>
        <row r="6857">
          <cell r="B6857" t="str">
            <v>Adam Keefe</v>
          </cell>
          <cell r="S6857" t="str">
            <v>Post Scorer</v>
          </cell>
        </row>
        <row r="6858">
          <cell r="B6858" t="str">
            <v>Johnny Taylor</v>
          </cell>
          <cell r="S6858" t="str">
            <v>Sharpshooter</v>
          </cell>
        </row>
        <row r="6859">
          <cell r="B6859" t="str">
            <v>Ben Wallace</v>
          </cell>
          <cell r="S6859" t="str">
            <v>Rim Protector</v>
          </cell>
        </row>
        <row r="6860">
          <cell r="B6860" t="str">
            <v>Vladimir Stepania</v>
          </cell>
          <cell r="S6860" t="str">
            <v>Post Scorer</v>
          </cell>
        </row>
        <row r="6861">
          <cell r="B6861" t="str">
            <v>Lindsey Hunter</v>
          </cell>
          <cell r="S6861" t="str">
            <v>All Star Sharpshooter</v>
          </cell>
        </row>
        <row r="6862">
          <cell r="B6862" t="str">
            <v>Troy Hudson</v>
          </cell>
          <cell r="S6862" t="str">
            <v>Sharpshooter</v>
          </cell>
        </row>
        <row r="6863">
          <cell r="B6863" t="str">
            <v>Chris Webber</v>
          </cell>
          <cell r="S6863" t="str">
            <v>All Star Big Man</v>
          </cell>
        </row>
        <row r="6864">
          <cell r="B6864" t="str">
            <v>Chauncey Billups</v>
          </cell>
          <cell r="S6864" t="str">
            <v>All Star Sharpshooter</v>
          </cell>
        </row>
        <row r="6865">
          <cell r="B6865" t="str">
            <v>Juwan Howard</v>
          </cell>
          <cell r="S6865" t="str">
            <v>All Star Post Scorer</v>
          </cell>
        </row>
        <row r="6866">
          <cell r="B6866" t="str">
            <v>Danny Ferry</v>
          </cell>
          <cell r="S6866" t="str">
            <v>Sharpshooter</v>
          </cell>
        </row>
        <row r="6867">
          <cell r="B6867" t="str">
            <v>Thurl Bailey</v>
          </cell>
          <cell r="S6867" t="str">
            <v>Post Scorer</v>
          </cell>
        </row>
        <row r="6868">
          <cell r="B6868" t="str">
            <v>Rodrick Rhodes</v>
          </cell>
          <cell r="S6868" t="str">
            <v>Post Scorer</v>
          </cell>
        </row>
        <row r="6869">
          <cell r="B6869" t="str">
            <v>Hersey Hawkins</v>
          </cell>
          <cell r="S6869" t="str">
            <v>All Star Sharpshooter</v>
          </cell>
        </row>
        <row r="6870">
          <cell r="B6870" t="str">
            <v>Kurt Thomas</v>
          </cell>
          <cell r="S6870" t="str">
            <v>Rim Protector</v>
          </cell>
        </row>
        <row r="6871">
          <cell r="B6871" t="str">
            <v>Brian Skinner</v>
          </cell>
          <cell r="S6871" t="str">
            <v>Post Scorer</v>
          </cell>
        </row>
        <row r="6872">
          <cell r="B6872" t="str">
            <v>Brandon Williams</v>
          </cell>
          <cell r="S6872" t="str">
            <v>Ignorance</v>
          </cell>
        </row>
        <row r="6873">
          <cell r="B6873" t="str">
            <v>Charles Barkley</v>
          </cell>
          <cell r="S6873" t="str">
            <v>All Star Post Scorer</v>
          </cell>
        </row>
        <row r="6874">
          <cell r="B6874" t="str">
            <v>Adonis Jordan</v>
          </cell>
          <cell r="S6874" t="str">
            <v>Ignorance</v>
          </cell>
        </row>
        <row r="6875">
          <cell r="B6875" t="str">
            <v>Marko Milic</v>
          </cell>
          <cell r="S6875" t="str">
            <v>Ignorance</v>
          </cell>
        </row>
        <row r="6876">
          <cell r="B6876" t="str">
            <v>Tom Gugliotta</v>
          </cell>
          <cell r="S6876" t="str">
            <v>All Star Post Scorer</v>
          </cell>
        </row>
        <row r="6877">
          <cell r="B6877" t="str">
            <v>Terry Cummings</v>
          </cell>
          <cell r="S6877" t="str">
            <v>Rim Protector</v>
          </cell>
        </row>
        <row r="6878">
          <cell r="B6878" t="str">
            <v>Rick Mahorn</v>
          </cell>
          <cell r="S6878" t="str">
            <v>Ignorance</v>
          </cell>
        </row>
        <row r="6879">
          <cell r="B6879" t="str">
            <v>Bobby Phills</v>
          </cell>
          <cell r="S6879" t="str">
            <v>All Star Sharpshooter</v>
          </cell>
        </row>
        <row r="6880">
          <cell r="B6880" t="str">
            <v>Stacey Augmon</v>
          </cell>
          <cell r="S6880" t="str">
            <v>Post Scorer</v>
          </cell>
        </row>
        <row r="6881">
          <cell r="B6881" t="str">
            <v>Shareef Abdur-Rahim</v>
          </cell>
          <cell r="S6881" t="str">
            <v>Superstar</v>
          </cell>
        </row>
        <row r="6882">
          <cell r="B6882" t="str">
            <v>Derek Strong</v>
          </cell>
          <cell r="S6882" t="str">
            <v>Post Scorer</v>
          </cell>
        </row>
        <row r="6883">
          <cell r="B6883" t="str">
            <v>Shawn Respert</v>
          </cell>
          <cell r="S6883" t="str">
            <v>Ignorance</v>
          </cell>
        </row>
        <row r="6884">
          <cell r="B6884" t="str">
            <v>Gerald Brown</v>
          </cell>
          <cell r="S6884" t="str">
            <v>Ignorance</v>
          </cell>
        </row>
        <row r="6885">
          <cell r="B6885" t="str">
            <v>Carlos Rogers</v>
          </cell>
          <cell r="S6885" t="str">
            <v>Ignorance</v>
          </cell>
        </row>
        <row r="6886">
          <cell r="B6886" t="str">
            <v>John Thomas</v>
          </cell>
          <cell r="S6886" t="str">
            <v>Post Scorer</v>
          </cell>
        </row>
        <row r="6887">
          <cell r="B6887" t="str">
            <v>Haywoode Workman</v>
          </cell>
          <cell r="S6887" t="str">
            <v>Playmaker</v>
          </cell>
        </row>
        <row r="6888">
          <cell r="B6888" t="str">
            <v>Damon Stoudamire</v>
          </cell>
          <cell r="S6888" t="str">
            <v>All Star Playmaker</v>
          </cell>
        </row>
        <row r="6889">
          <cell r="B6889" t="str">
            <v>Charles Smith</v>
          </cell>
          <cell r="S6889" t="str">
            <v>Post Scorer</v>
          </cell>
        </row>
        <row r="6890">
          <cell r="B6890" t="str">
            <v>Jerome James</v>
          </cell>
          <cell r="S6890" t="str">
            <v>Ignorance</v>
          </cell>
        </row>
        <row r="6891">
          <cell r="B6891" t="str">
            <v>Glen Rice</v>
          </cell>
          <cell r="S6891" t="str">
            <v>All Star Sharpshooter</v>
          </cell>
        </row>
        <row r="6892">
          <cell r="B6892" t="str">
            <v>Jason Sasser</v>
          </cell>
          <cell r="S6892" t="str">
            <v>Ignorance</v>
          </cell>
        </row>
        <row r="6893">
          <cell r="B6893" t="str">
            <v>Aaron McKie</v>
          </cell>
          <cell r="S6893" t="str">
            <v>Playmaker</v>
          </cell>
        </row>
        <row r="6894">
          <cell r="B6894" t="str">
            <v>Dennis Rodman</v>
          </cell>
          <cell r="S6894" t="str">
            <v>Rim Protector</v>
          </cell>
        </row>
        <row r="6895">
          <cell r="B6895" t="str">
            <v>Kelvin Cato</v>
          </cell>
          <cell r="S6895" t="str">
            <v>Post Scorer</v>
          </cell>
        </row>
        <row r="6896">
          <cell r="B6896" t="str">
            <v>Randell Jackson</v>
          </cell>
          <cell r="S6896" t="str">
            <v>Ignorance</v>
          </cell>
        </row>
        <row r="6897">
          <cell r="B6897" t="str">
            <v>Jason Caffey</v>
          </cell>
          <cell r="S6897" t="str">
            <v>Rim Protector</v>
          </cell>
        </row>
        <row r="6898">
          <cell r="B6898" t="str">
            <v>Chucky Brown</v>
          </cell>
          <cell r="S6898" t="str">
            <v>Post Scorer</v>
          </cell>
        </row>
        <row r="6899">
          <cell r="B6899" t="str">
            <v>Mark Jackson</v>
          </cell>
          <cell r="S6899" t="str">
            <v>Playmaker</v>
          </cell>
        </row>
        <row r="6900">
          <cell r="B6900" t="str">
            <v>Earl Boykins</v>
          </cell>
          <cell r="S6900" t="str">
            <v>Ignorance</v>
          </cell>
        </row>
        <row r="6901">
          <cell r="B6901" t="str">
            <v>Robert Horry</v>
          </cell>
          <cell r="S6901" t="str">
            <v>Rim Protector</v>
          </cell>
        </row>
        <row r="6902">
          <cell r="B6902" t="str">
            <v>Kevin Willis</v>
          </cell>
          <cell r="S6902" t="str">
            <v>All Star Post Scorer</v>
          </cell>
        </row>
        <row r="6903">
          <cell r="B6903" t="str">
            <v>Charles O'Bannon</v>
          </cell>
          <cell r="S6903" t="str">
            <v>Ignorance</v>
          </cell>
        </row>
        <row r="6904">
          <cell r="B6904" t="str">
            <v>Calbert Cheaney</v>
          </cell>
          <cell r="S6904" t="str">
            <v>Playmaker</v>
          </cell>
        </row>
        <row r="6905">
          <cell r="B6905" t="str">
            <v>John Crotty</v>
          </cell>
          <cell r="S6905" t="str">
            <v>Sharpshooter</v>
          </cell>
        </row>
        <row r="6906">
          <cell r="B6906" t="str">
            <v>Anthony Avent</v>
          </cell>
          <cell r="S6906" t="str">
            <v>Ignorance</v>
          </cell>
        </row>
        <row r="6907">
          <cell r="B6907" t="str">
            <v>Armen Gilliam</v>
          </cell>
          <cell r="S6907" t="str">
            <v>Post Scorer</v>
          </cell>
        </row>
        <row r="6908">
          <cell r="B6908" t="str">
            <v>Anthony Johnson</v>
          </cell>
          <cell r="S6908" t="str">
            <v>Sharpshooter</v>
          </cell>
        </row>
        <row r="6909">
          <cell r="B6909" t="str">
            <v>Doug Christie</v>
          </cell>
          <cell r="S6909" t="str">
            <v>All Star Playmaker</v>
          </cell>
        </row>
        <row r="6910">
          <cell r="B6910" t="str">
            <v>Willie Burton</v>
          </cell>
          <cell r="S6910" t="str">
            <v>Ignorance</v>
          </cell>
        </row>
        <row r="6911">
          <cell r="B6911" t="str">
            <v>John Stockton*</v>
          </cell>
          <cell r="S6911" t="str">
            <v>All Star Playmaker</v>
          </cell>
        </row>
        <row r="6912">
          <cell r="B6912" t="str">
            <v>David Wesley</v>
          </cell>
          <cell r="S6912" t="str">
            <v>All Star Playmaker</v>
          </cell>
        </row>
        <row r="6913">
          <cell r="B6913" t="str">
            <v>Dwayne Schintzius</v>
          </cell>
          <cell r="S6913" t="str">
            <v>Ignorance</v>
          </cell>
        </row>
        <row r="6914">
          <cell r="B6914" t="str">
            <v>Eric Montross</v>
          </cell>
          <cell r="S6914" t="str">
            <v>Post Scorer</v>
          </cell>
        </row>
        <row r="6915">
          <cell r="B6915" t="str">
            <v>Derek Harper</v>
          </cell>
          <cell r="S6915" t="str">
            <v>Sharpshooter</v>
          </cell>
        </row>
        <row r="6916">
          <cell r="B6916" t="str">
            <v>Danny Schayes</v>
          </cell>
          <cell r="S6916" t="str">
            <v>Ignorance</v>
          </cell>
        </row>
        <row r="6917">
          <cell r="B6917" t="str">
            <v>David Wingate</v>
          </cell>
          <cell r="S6917" t="str">
            <v>Ignorance</v>
          </cell>
        </row>
        <row r="6918">
          <cell r="B6918" t="str">
            <v>J.R. Reid</v>
          </cell>
          <cell r="S6918" t="str">
            <v>Rim Protector</v>
          </cell>
        </row>
        <row r="6919">
          <cell r="B6919" t="str">
            <v>Antonio Davis</v>
          </cell>
          <cell r="S6919" t="str">
            <v>Rim Protector</v>
          </cell>
        </row>
        <row r="6920">
          <cell r="B6920" t="str">
            <v>Bryant Stith</v>
          </cell>
          <cell r="S6920" t="str">
            <v>Sharpshooter</v>
          </cell>
        </row>
        <row r="6921">
          <cell r="B6921" t="str">
            <v>Pooh Richardson</v>
          </cell>
          <cell r="S6921" t="str">
            <v>Ignorance</v>
          </cell>
        </row>
        <row r="6922">
          <cell r="B6922" t="str">
            <v>Jamie Watson</v>
          </cell>
          <cell r="S6922" t="str">
            <v>Ignorance</v>
          </cell>
        </row>
        <row r="6923">
          <cell r="B6923" t="str">
            <v>Avery Johnson</v>
          </cell>
          <cell r="S6923" t="str">
            <v>All Star Playmaker</v>
          </cell>
        </row>
        <row r="6924">
          <cell r="B6924" t="str">
            <v>Loy Vaught</v>
          </cell>
          <cell r="S6924" t="str">
            <v>Post Scorer</v>
          </cell>
        </row>
        <row r="6925">
          <cell r="B6925" t="str">
            <v>Rony Seikaly</v>
          </cell>
          <cell r="S6925" t="str">
            <v>Post Scorer</v>
          </cell>
        </row>
        <row r="6926">
          <cell r="B6926" t="str">
            <v>Popeye Jones</v>
          </cell>
          <cell r="S6926" t="str">
            <v>Ignorance</v>
          </cell>
        </row>
        <row r="6927">
          <cell r="B6927" t="str">
            <v>Scot Pollard</v>
          </cell>
          <cell r="S6927" t="str">
            <v>Post Scorer</v>
          </cell>
        </row>
        <row r="6928">
          <cell r="B6928" t="str">
            <v>Paul Grant</v>
          </cell>
          <cell r="S6928" t="str">
            <v>Ignorance</v>
          </cell>
        </row>
        <row r="6929">
          <cell r="B6929" t="str">
            <v>Mario Elie</v>
          </cell>
          <cell r="S6929" t="str">
            <v>Playmaker</v>
          </cell>
        </row>
        <row r="6930">
          <cell r="B6930" t="str">
            <v>Chris Anstey</v>
          </cell>
          <cell r="S6930" t="str">
            <v>Post Scorer</v>
          </cell>
        </row>
        <row r="6931">
          <cell r="B6931" t="str">
            <v>Todd Fuller</v>
          </cell>
          <cell r="S6931" t="str">
            <v>Ignorance</v>
          </cell>
        </row>
        <row r="6932">
          <cell r="B6932" t="str">
            <v>Danny Fortson</v>
          </cell>
          <cell r="S6932" t="str">
            <v>All Star Post Scorer</v>
          </cell>
        </row>
        <row r="6933">
          <cell r="B6933" t="str">
            <v>Ben Davis</v>
          </cell>
          <cell r="S6933" t="str">
            <v>Ignorance</v>
          </cell>
        </row>
        <row r="6934">
          <cell r="B6934" t="str">
            <v>Rick Fox</v>
          </cell>
          <cell r="S6934" t="str">
            <v>Playmaker</v>
          </cell>
        </row>
        <row r="6935">
          <cell r="B6935" t="str">
            <v>Otis Thorpe</v>
          </cell>
          <cell r="S6935" t="str">
            <v>All Star Post Scorer</v>
          </cell>
        </row>
        <row r="6936">
          <cell r="B6936" t="str">
            <v>Jermaine O'Neal</v>
          </cell>
          <cell r="S6936" t="str">
            <v>Ignorance</v>
          </cell>
        </row>
        <row r="6937">
          <cell r="B6937" t="str">
            <v>Mikki Moore</v>
          </cell>
          <cell r="S6937" t="str">
            <v>Ignorance</v>
          </cell>
        </row>
        <row r="6938">
          <cell r="B6938" t="str">
            <v>Antawn Jamison</v>
          </cell>
          <cell r="S6938" t="str">
            <v>Rim Protector</v>
          </cell>
        </row>
        <row r="6939">
          <cell r="B6939" t="str">
            <v>Tracy Murray</v>
          </cell>
          <cell r="S6939" t="str">
            <v>Sharpshooter</v>
          </cell>
        </row>
        <row r="6940">
          <cell r="B6940" t="str">
            <v>Chris Dudley</v>
          </cell>
          <cell r="S6940" t="str">
            <v>Post Scorer</v>
          </cell>
        </row>
        <row r="6941">
          <cell r="B6941" t="str">
            <v>Terry Mills</v>
          </cell>
          <cell r="S6941" t="str">
            <v>All Star Sharpshooter</v>
          </cell>
        </row>
        <row r="6942">
          <cell r="B6942" t="str">
            <v>Ruben Patterson</v>
          </cell>
          <cell r="S6942" t="str">
            <v>Ignorance</v>
          </cell>
        </row>
        <row r="6943">
          <cell r="B6943" t="str">
            <v>Vince Carter</v>
          </cell>
          <cell r="S6943" t="str">
            <v>All Star Post Scorer</v>
          </cell>
        </row>
        <row r="6944">
          <cell r="B6944" t="str">
            <v>Steve Kerr</v>
          </cell>
          <cell r="S6944" t="str">
            <v>Ignorance</v>
          </cell>
        </row>
        <row r="6945">
          <cell r="B6945" t="str">
            <v>Alonzo Mourning</v>
          </cell>
          <cell r="S6945" t="str">
            <v>All Star Big Man</v>
          </cell>
        </row>
        <row r="6946">
          <cell r="B6946" t="str">
            <v>Corliss Williamson</v>
          </cell>
          <cell r="S6946" t="str">
            <v>Playmaker</v>
          </cell>
        </row>
        <row r="6947">
          <cell r="B6947" t="str">
            <v>Donyell Marshall</v>
          </cell>
          <cell r="S6947" t="str">
            <v>Rim Protector</v>
          </cell>
        </row>
        <row r="6948">
          <cell r="B6948" t="str">
            <v>Maurice Taylor</v>
          </cell>
          <cell r="S6948" t="str">
            <v>All Star Post Scorer</v>
          </cell>
        </row>
        <row r="6949">
          <cell r="B6949" t="str">
            <v>Patrick Ewing</v>
          </cell>
          <cell r="S6949" t="str">
            <v>All Star Big Man</v>
          </cell>
        </row>
        <row r="6950">
          <cell r="B6950" t="str">
            <v>Bobby Jackson</v>
          </cell>
          <cell r="S6950" t="str">
            <v>Playmaker</v>
          </cell>
        </row>
        <row r="6951">
          <cell r="B6951" t="str">
            <v>Vitaly Potapenko</v>
          </cell>
          <cell r="S6951" t="str">
            <v>Rim Protector</v>
          </cell>
        </row>
        <row r="6952">
          <cell r="B6952" t="str">
            <v>B.J. Armstrong</v>
          </cell>
          <cell r="S6952" t="str">
            <v>Ignorance</v>
          </cell>
        </row>
        <row r="6953">
          <cell r="B6953" t="str">
            <v>Dikembe Mutombo</v>
          </cell>
          <cell r="S6953" t="str">
            <v>All Star Big Man</v>
          </cell>
        </row>
        <row r="6954">
          <cell r="B6954" t="str">
            <v>Darrell Armstrong</v>
          </cell>
          <cell r="S6954" t="str">
            <v>All Star Playmaker</v>
          </cell>
        </row>
        <row r="6955">
          <cell r="B6955" t="str">
            <v>Paul Pierce</v>
          </cell>
          <cell r="S6955" t="str">
            <v>All Star Sharpshooter</v>
          </cell>
        </row>
        <row r="6956">
          <cell r="B6956" t="str">
            <v>Johnny Newman</v>
          </cell>
          <cell r="S6956" t="str">
            <v>Sharpshooter</v>
          </cell>
        </row>
        <row r="6957">
          <cell r="B6957" t="str">
            <v>Sam Mack</v>
          </cell>
          <cell r="S6957" t="str">
            <v>All Star Sharpshooter</v>
          </cell>
        </row>
        <row r="6958">
          <cell r="B6958" t="str">
            <v>Mario Bennett</v>
          </cell>
          <cell r="S6958" t="str">
            <v>Ignorance</v>
          </cell>
        </row>
        <row r="6959">
          <cell r="B6959" t="str">
            <v>Andrew Lang</v>
          </cell>
          <cell r="S6959" t="str">
            <v>Post Scorer</v>
          </cell>
        </row>
        <row r="6960">
          <cell r="B6960" t="str">
            <v>Corey Beck</v>
          </cell>
          <cell r="S6960" t="str">
            <v>Ignorance</v>
          </cell>
        </row>
        <row r="6961">
          <cell r="B6961" t="str">
            <v>Dean Garrett</v>
          </cell>
          <cell r="S6961" t="str">
            <v>Post Scorer</v>
          </cell>
        </row>
        <row r="6962">
          <cell r="B6962" t="str">
            <v>Sam Perkins</v>
          </cell>
          <cell r="S6962" t="str">
            <v>Sharpshooter</v>
          </cell>
        </row>
        <row r="6963">
          <cell r="B6963" t="str">
            <v>Nazr Mohammed</v>
          </cell>
          <cell r="S6963" t="str">
            <v>Ignorance</v>
          </cell>
        </row>
        <row r="6964">
          <cell r="B6964" t="str">
            <v>Ron Mercer</v>
          </cell>
          <cell r="S6964" t="str">
            <v>All Star Post Scorer</v>
          </cell>
        </row>
        <row r="6965">
          <cell r="B6965" t="str">
            <v>Vernon Maxwell</v>
          </cell>
          <cell r="S6965" t="str">
            <v>All Star Sharpshooter</v>
          </cell>
        </row>
        <row r="6966">
          <cell r="B6966" t="str">
            <v>Corie Blount</v>
          </cell>
          <cell r="S6966" t="str">
            <v>Post Scorer</v>
          </cell>
        </row>
        <row r="6967">
          <cell r="B6967" t="str">
            <v>Keith Closs</v>
          </cell>
          <cell r="S6967" t="str">
            <v>Ignorance</v>
          </cell>
        </row>
        <row r="6968">
          <cell r="B6968" t="str">
            <v>Eric Murdock</v>
          </cell>
          <cell r="S6968" t="str">
            <v>Playmaker</v>
          </cell>
        </row>
        <row r="6969">
          <cell r="B6969" t="str">
            <v>Bruce Bowen</v>
          </cell>
          <cell r="S6969" t="str">
            <v>Post Scorer</v>
          </cell>
        </row>
        <row r="6970">
          <cell r="B6970" t="str">
            <v>Jerome Williams</v>
          </cell>
          <cell r="S6970" t="str">
            <v>Playmaker</v>
          </cell>
        </row>
        <row r="6971">
          <cell r="B6971" t="str">
            <v>William Cunningham</v>
          </cell>
          <cell r="S6971" t="str">
            <v>Ignorance</v>
          </cell>
        </row>
        <row r="6972">
          <cell r="B6972" t="str">
            <v>Nick Anderson</v>
          </cell>
          <cell r="S6972" t="str">
            <v>All Star Sharpshooter</v>
          </cell>
        </row>
        <row r="6973">
          <cell r="B6973" t="str">
            <v>Luc Longley</v>
          </cell>
          <cell r="S6973" t="str">
            <v>Rim Protector</v>
          </cell>
        </row>
        <row r="6974">
          <cell r="B6974" t="str">
            <v>Greg Minor</v>
          </cell>
          <cell r="S6974" t="str">
            <v>Post Scorer</v>
          </cell>
        </row>
        <row r="6975">
          <cell r="B6975" t="str">
            <v>Andrew DeClercq</v>
          </cell>
          <cell r="S6975" t="str">
            <v>Rim Protector</v>
          </cell>
        </row>
        <row r="6976">
          <cell r="B6976" t="str">
            <v>LaPhonso Ellis</v>
          </cell>
          <cell r="S6976" t="str">
            <v>Rim Protector</v>
          </cell>
        </row>
        <row r="6977">
          <cell r="B6977" t="str">
            <v>Felton Spencer</v>
          </cell>
          <cell r="S6977" t="str">
            <v>Ignorance</v>
          </cell>
        </row>
        <row r="6978">
          <cell r="B6978" t="str">
            <v>Dickey Simpkins</v>
          </cell>
          <cell r="S6978" t="str">
            <v>Rim Protector</v>
          </cell>
        </row>
        <row r="6979">
          <cell r="B6979" t="str">
            <v>Pete Chilcutt</v>
          </cell>
          <cell r="S6979" t="str">
            <v>Ignorance</v>
          </cell>
        </row>
        <row r="6980">
          <cell r="B6980" t="str">
            <v>Eddie Jones</v>
          </cell>
          <cell r="S6980" t="str">
            <v>All Star Playmaker</v>
          </cell>
        </row>
        <row r="6981">
          <cell r="B6981" t="str">
            <v>Brian Grant</v>
          </cell>
          <cell r="S6981" t="str">
            <v>All Star Post Scorer</v>
          </cell>
        </row>
        <row r="6982">
          <cell r="B6982" t="str">
            <v>Rod Strickland</v>
          </cell>
          <cell r="S6982" t="str">
            <v>All Star Playmaker</v>
          </cell>
        </row>
        <row r="6983">
          <cell r="B6983" t="str">
            <v>Hubert Davis</v>
          </cell>
          <cell r="S6983" t="str">
            <v>Sharpshooter</v>
          </cell>
        </row>
        <row r="6984">
          <cell r="B6984" t="str">
            <v>Rick Brunson</v>
          </cell>
          <cell r="S6984" t="str">
            <v>Ignorance</v>
          </cell>
        </row>
        <row r="6985">
          <cell r="B6985" t="str">
            <v>Shaquille O'Neal</v>
          </cell>
          <cell r="S6985" t="str">
            <v>All Star Big Man</v>
          </cell>
        </row>
        <row r="6986">
          <cell r="B6986" t="str">
            <v>George Lynch</v>
          </cell>
          <cell r="S6986" t="str">
            <v>Playmaker</v>
          </cell>
        </row>
        <row r="6987">
          <cell r="B6987" t="str">
            <v>Randy Brown</v>
          </cell>
          <cell r="S6987" t="str">
            <v>Playmaker</v>
          </cell>
        </row>
        <row r="6988">
          <cell r="B6988" t="str">
            <v>Chris Mullin</v>
          </cell>
          <cell r="S6988" t="str">
            <v>All Star Sharpshooter</v>
          </cell>
        </row>
        <row r="6989">
          <cell r="B6989" t="str">
            <v>Reggie Miller</v>
          </cell>
          <cell r="S6989" t="str">
            <v>All Star Sharpshooter</v>
          </cell>
        </row>
        <row r="6990">
          <cell r="B6990" t="str">
            <v>Elden Campbell</v>
          </cell>
          <cell r="S6990" t="str">
            <v>Rim Protector</v>
          </cell>
        </row>
        <row r="6991">
          <cell r="B6991" t="str">
            <v>Terry Porter</v>
          </cell>
          <cell r="S6991" t="str">
            <v>All Star Sharpshooter</v>
          </cell>
        </row>
        <row r="6992">
          <cell r="B6992" t="str">
            <v>Sean Rooks</v>
          </cell>
          <cell r="S6992" t="str">
            <v>Ignorance</v>
          </cell>
        </row>
        <row r="6993">
          <cell r="B6993" t="str">
            <v>Rex Chapman</v>
          </cell>
          <cell r="S6993" t="str">
            <v>All Star Sharpshooter</v>
          </cell>
        </row>
        <row r="6994">
          <cell r="B6994" t="str">
            <v>Charles Jones</v>
          </cell>
          <cell r="S6994" t="str">
            <v>Sharpshooter</v>
          </cell>
        </row>
        <row r="6995">
          <cell r="B6995" t="str">
            <v>Dell Curry</v>
          </cell>
          <cell r="S6995" t="str">
            <v>Sharpshooter</v>
          </cell>
        </row>
        <row r="6996">
          <cell r="B6996" t="str">
            <v>Joe Dumars</v>
          </cell>
          <cell r="S6996" t="str">
            <v>All Star Sharpshooter</v>
          </cell>
        </row>
        <row r="6997">
          <cell r="B6997" t="str">
            <v>Latrell Sprewell</v>
          </cell>
          <cell r="S6997" t="str">
            <v>All Star Post Scorer</v>
          </cell>
        </row>
        <row r="6998">
          <cell r="B6998" t="str">
            <v>Walter McCarty</v>
          </cell>
          <cell r="S6998" t="str">
            <v>Post Scorer</v>
          </cell>
        </row>
        <row r="6999">
          <cell r="B6999" t="str">
            <v>Bill Wennington</v>
          </cell>
          <cell r="S6999" t="str">
            <v>Post Scorer</v>
          </cell>
        </row>
        <row r="7000">
          <cell r="B7000" t="str">
            <v>Jacque Vaughn</v>
          </cell>
          <cell r="S7000" t="str">
            <v>Ignorance</v>
          </cell>
        </row>
        <row r="7001">
          <cell r="B7001" t="str">
            <v>Shawn Kemp</v>
          </cell>
          <cell r="S7001" t="str">
            <v>All Star Big Man</v>
          </cell>
        </row>
        <row r="7002">
          <cell r="B7002" t="str">
            <v>Sam Jacobson</v>
          </cell>
          <cell r="S7002" t="str">
            <v>Ignorance</v>
          </cell>
        </row>
        <row r="7003">
          <cell r="B7003" t="str">
            <v>Rex Walters</v>
          </cell>
          <cell r="S7003" t="str">
            <v>Sharpshooter</v>
          </cell>
        </row>
        <row r="7004">
          <cell r="B7004" t="str">
            <v>Bonzi Wells</v>
          </cell>
          <cell r="S7004" t="str">
            <v>Ignorance</v>
          </cell>
        </row>
        <row r="7005">
          <cell r="B7005" t="str">
            <v>Voshon Lenard</v>
          </cell>
          <cell r="S7005" t="str">
            <v>Sharpshooter</v>
          </cell>
        </row>
        <row r="7006">
          <cell r="B7006" t="str">
            <v>Keith Booth</v>
          </cell>
          <cell r="S7006" t="str">
            <v>Post Scorer</v>
          </cell>
        </row>
        <row r="7007">
          <cell r="B7007" t="str">
            <v>Ron Harper</v>
          </cell>
          <cell r="S7007" t="str">
            <v>All Star Sharpshooter</v>
          </cell>
        </row>
        <row r="7008">
          <cell r="B7008" t="str">
            <v>Sam Mitchell</v>
          </cell>
          <cell r="S7008" t="str">
            <v>Playmaker</v>
          </cell>
        </row>
        <row r="7009">
          <cell r="B7009" t="str">
            <v>Reggie Jordan</v>
          </cell>
          <cell r="S7009" t="str">
            <v>Ignorance</v>
          </cell>
        </row>
        <row r="7010">
          <cell r="B7010" t="str">
            <v>Wesley Person</v>
          </cell>
          <cell r="S7010" t="str">
            <v>All Star Sharpshooter</v>
          </cell>
        </row>
        <row r="7011">
          <cell r="B7011" t="str">
            <v>Malik Rose</v>
          </cell>
          <cell r="S7011" t="str">
            <v>Post Scorer</v>
          </cell>
        </row>
        <row r="7012">
          <cell r="B7012" t="str">
            <v>Dana Barros</v>
          </cell>
          <cell r="S7012" t="str">
            <v>All Star Sharpshooter</v>
          </cell>
        </row>
        <row r="7013">
          <cell r="B7013" t="str">
            <v>Ervin Johnson</v>
          </cell>
          <cell r="S7013" t="str">
            <v>Rim Protector</v>
          </cell>
        </row>
        <row r="7014">
          <cell r="B7014" t="str">
            <v>Kevin Ollie</v>
          </cell>
          <cell r="S7014" t="str">
            <v>Ignorance</v>
          </cell>
        </row>
        <row r="7015">
          <cell r="B7015" t="str">
            <v>Herb Williams</v>
          </cell>
          <cell r="S7015" t="str">
            <v>Ignorance</v>
          </cell>
        </row>
        <row r="7016">
          <cell r="B7016" t="str">
            <v>Stephon Marbury</v>
          </cell>
          <cell r="S7016" t="str">
            <v>All Star Playmaker</v>
          </cell>
        </row>
        <row r="7017">
          <cell r="B7017" t="str">
            <v>Anthony Miller</v>
          </cell>
          <cell r="S7017" t="str">
            <v>Ignorance</v>
          </cell>
        </row>
        <row r="7018">
          <cell r="B7018" t="str">
            <v>Jerome Kersey</v>
          </cell>
          <cell r="S7018" t="str">
            <v>Post Scorer</v>
          </cell>
        </row>
        <row r="7019">
          <cell r="B7019" t="str">
            <v>Kornel David</v>
          </cell>
          <cell r="S7019" t="str">
            <v>Post Scorer</v>
          </cell>
        </row>
        <row r="7020">
          <cell r="B7020" t="str">
            <v>Cuttino Mobley</v>
          </cell>
          <cell r="S7020" t="str">
            <v>All Star Sharpshooter</v>
          </cell>
        </row>
        <row r="7021">
          <cell r="B7021" t="str">
            <v>Raef LaFrentz</v>
          </cell>
          <cell r="S7021" t="str">
            <v>Rim Protector</v>
          </cell>
        </row>
        <row r="7022">
          <cell r="B7022" t="str">
            <v>Andrew Gaze</v>
          </cell>
          <cell r="S7022" t="str">
            <v>Ignorance</v>
          </cell>
        </row>
        <row r="7023">
          <cell r="B7023" t="str">
            <v>Michael Stewart</v>
          </cell>
          <cell r="S7023" t="str">
            <v>Post Scorer</v>
          </cell>
        </row>
        <row r="7024">
          <cell r="B7024" t="str">
            <v>Tariq Abdul-Wahad</v>
          </cell>
          <cell r="S7024" t="str">
            <v>Playmaker</v>
          </cell>
        </row>
        <row r="7025">
          <cell r="B7025" t="str">
            <v>Aaron Williams</v>
          </cell>
          <cell r="S7025" t="str">
            <v>Post Scorer</v>
          </cell>
        </row>
        <row r="7026">
          <cell r="B7026" t="str">
            <v>Isaiah Rider</v>
          </cell>
          <cell r="S7026" t="str">
            <v>All Star Sharpshooter</v>
          </cell>
        </row>
        <row r="7027">
          <cell r="B7027" t="str">
            <v>Michael Finley</v>
          </cell>
          <cell r="S7027" t="str">
            <v>Superstar</v>
          </cell>
        </row>
        <row r="7028">
          <cell r="B7028" t="str">
            <v>Keon Clark</v>
          </cell>
          <cell r="S7028" t="str">
            <v>Post Scorer</v>
          </cell>
        </row>
        <row r="7029">
          <cell r="B7029" t="str">
            <v>Felipe Lopez</v>
          </cell>
          <cell r="S7029" t="str">
            <v>Playmaker</v>
          </cell>
        </row>
        <row r="7030">
          <cell r="B7030" t="str">
            <v>A.C. Green</v>
          </cell>
          <cell r="S7030" t="str">
            <v>Post Scorer</v>
          </cell>
        </row>
        <row r="7031">
          <cell r="B7031" t="str">
            <v>Scottie Pippen</v>
          </cell>
          <cell r="S7031" t="str">
            <v>All Star Playmaker</v>
          </cell>
        </row>
        <row r="7032">
          <cell r="B7032" t="str">
            <v>Jim McIlvaine</v>
          </cell>
          <cell r="S7032" t="str">
            <v>Post Scorer</v>
          </cell>
        </row>
        <row r="7033">
          <cell r="B7033" t="str">
            <v>Eddie Johnson</v>
          </cell>
          <cell r="S7033" t="str">
            <v>Ignorance</v>
          </cell>
        </row>
        <row r="7034">
          <cell r="B7034" t="str">
            <v>Sean Elliott</v>
          </cell>
          <cell r="S7034" t="str">
            <v>Playmaker</v>
          </cell>
        </row>
        <row r="7035">
          <cell r="B7035" t="str">
            <v>Walt Williams</v>
          </cell>
          <cell r="S7035" t="str">
            <v>Sharpshooter</v>
          </cell>
        </row>
        <row r="7036">
          <cell r="B7036" t="str">
            <v>Eric Piatkowski</v>
          </cell>
          <cell r="S7036" t="str">
            <v>Sharpshooter</v>
          </cell>
        </row>
        <row r="7037">
          <cell r="B7037" t="str">
            <v>Cedric Henderson</v>
          </cell>
          <cell r="S7037" t="str">
            <v>Playmaker</v>
          </cell>
        </row>
        <row r="7038">
          <cell r="B7038" t="str">
            <v>Bison Dele</v>
          </cell>
          <cell r="S7038" t="str">
            <v>Rim Protector</v>
          </cell>
        </row>
        <row r="7039">
          <cell r="B7039" t="str">
            <v>Austin Croshere</v>
          </cell>
          <cell r="S7039" t="str">
            <v>Ignorance</v>
          </cell>
        </row>
        <row r="7040">
          <cell r="B7040" t="str">
            <v>Joe Kleine</v>
          </cell>
          <cell r="S7040" t="str">
            <v>Ignorance</v>
          </cell>
        </row>
        <row r="7041">
          <cell r="B7041" t="str">
            <v>Blue Edwards</v>
          </cell>
          <cell r="S7041" t="str">
            <v>Ignorance</v>
          </cell>
        </row>
        <row r="7042">
          <cell r="B7042" t="str">
            <v>Cedric Ceballos</v>
          </cell>
          <cell r="S7042" t="str">
            <v>All Star Sharpshooter</v>
          </cell>
        </row>
        <row r="7043">
          <cell r="B7043" t="str">
            <v>Rik Smits</v>
          </cell>
          <cell r="S7043" t="str">
            <v>Rim Protector</v>
          </cell>
        </row>
        <row r="7044">
          <cell r="B7044" t="str">
            <v>Stanley Roberts</v>
          </cell>
          <cell r="S7044" t="str">
            <v>Ignorance</v>
          </cell>
        </row>
        <row r="7045">
          <cell r="B7045" t="str">
            <v>Brevin Knight</v>
          </cell>
          <cell r="S7045" t="str">
            <v>All Star Playmaker</v>
          </cell>
        </row>
        <row r="7046">
          <cell r="B7046" t="str">
            <v>Tim Thomas</v>
          </cell>
          <cell r="S7046" t="str">
            <v>Post Scorer</v>
          </cell>
        </row>
        <row r="7047">
          <cell r="B7047" t="str">
            <v>Rashard Lewis</v>
          </cell>
          <cell r="S7047" t="str">
            <v>Ignorance</v>
          </cell>
        </row>
        <row r="7048">
          <cell r="B7048" t="str">
            <v>Jamal Mashburn</v>
          </cell>
          <cell r="S7048" t="str">
            <v>All Star Post Scorer</v>
          </cell>
        </row>
        <row r="7049">
          <cell r="B7049" t="str">
            <v>Marlon Garnett</v>
          </cell>
          <cell r="S7049" t="str">
            <v>Ignorance</v>
          </cell>
        </row>
        <row r="7050">
          <cell r="B7050" t="str">
            <v>Jerald Honeycutt</v>
          </cell>
          <cell r="S7050" t="str">
            <v>Ignorance</v>
          </cell>
        </row>
        <row r="7051">
          <cell r="B7051" t="str">
            <v>Kendall Gill</v>
          </cell>
          <cell r="S7051" t="str">
            <v>All Star Post Scorer</v>
          </cell>
        </row>
        <row r="7052">
          <cell r="B7052" t="str">
            <v>Gary Grant</v>
          </cell>
          <cell r="S7052" t="str">
            <v>Ignorance</v>
          </cell>
        </row>
        <row r="7053">
          <cell r="B7053" t="str">
            <v>Allan Houston</v>
          </cell>
          <cell r="S7053" t="str">
            <v>All Star Sharpshooter</v>
          </cell>
        </row>
        <row r="7054">
          <cell r="B7054" t="str">
            <v>Jamie Feick</v>
          </cell>
          <cell r="S7054" t="str">
            <v>Rim Protector</v>
          </cell>
        </row>
        <row r="7055">
          <cell r="B7055" t="str">
            <v>DeJuan Wheat</v>
          </cell>
          <cell r="S7055" t="str">
            <v>Sharpshooter</v>
          </cell>
        </row>
        <row r="7056">
          <cell r="B7056" t="str">
            <v>Arvydas Sabonis</v>
          </cell>
          <cell r="S7056" t="str">
            <v>Rim Protector</v>
          </cell>
        </row>
        <row r="7057">
          <cell r="B7057" t="str">
            <v>Grant Long</v>
          </cell>
          <cell r="S7057" t="str">
            <v>All Star Post Scorer</v>
          </cell>
        </row>
        <row r="7058">
          <cell r="B7058" t="str">
            <v>Bryon Russell</v>
          </cell>
          <cell r="S7058" t="str">
            <v>All Star Sharpshooter</v>
          </cell>
        </row>
        <row r="7059">
          <cell r="B7059" t="str">
            <v>Samaki Walker</v>
          </cell>
          <cell r="S7059" t="str">
            <v>Post Scorer</v>
          </cell>
        </row>
        <row r="7060">
          <cell r="B7060" t="str">
            <v>Bill Curley</v>
          </cell>
          <cell r="S7060" t="str">
            <v>Post Scorer</v>
          </cell>
        </row>
        <row r="7061">
          <cell r="B7061" t="str">
            <v>Khalid Reeves</v>
          </cell>
          <cell r="S7061" t="str">
            <v>Ignorance</v>
          </cell>
        </row>
        <row r="7062">
          <cell r="B7062" t="str">
            <v>Terrell Brandon</v>
          </cell>
          <cell r="S7062" t="str">
            <v>All Star Playmaker</v>
          </cell>
        </row>
        <row r="7063">
          <cell r="B7063" t="str">
            <v>Sean Marks</v>
          </cell>
          <cell r="S7063" t="str">
            <v>Ignorance</v>
          </cell>
        </row>
        <row r="7064">
          <cell r="B7064" t="str">
            <v>Gary Trent</v>
          </cell>
          <cell r="S7064" t="str">
            <v>All Star Post Scorer</v>
          </cell>
        </row>
        <row r="7065">
          <cell r="B7065" t="str">
            <v>John Starks</v>
          </cell>
          <cell r="S7065" t="str">
            <v>All Star Sharpshooter</v>
          </cell>
        </row>
        <row r="7066">
          <cell r="B7066" t="str">
            <v>Tyson Wheeler</v>
          </cell>
          <cell r="S7066" t="str">
            <v>Ignorance</v>
          </cell>
        </row>
        <row r="7067">
          <cell r="B7067" t="str">
            <v>Jeff Hornacek</v>
          </cell>
          <cell r="S7067" t="str">
            <v>Playmaker</v>
          </cell>
        </row>
        <row r="7068">
          <cell r="B7068" t="str">
            <v>Brad Miller</v>
          </cell>
          <cell r="S7068" t="str">
            <v>Post Scorer</v>
          </cell>
        </row>
        <row r="7069">
          <cell r="B7069" t="str">
            <v>Elliot Perry</v>
          </cell>
          <cell r="S7069" t="str">
            <v>Ignorance</v>
          </cell>
        </row>
        <row r="7070">
          <cell r="B7070" t="str">
            <v>Terry Davis</v>
          </cell>
          <cell r="S7070" t="str">
            <v>Post Scorer</v>
          </cell>
        </row>
        <row r="7071">
          <cell r="B7071" t="str">
            <v>Jaren Jackson</v>
          </cell>
          <cell r="S7071" t="str">
            <v>Sharpshooter</v>
          </cell>
        </row>
        <row r="7072">
          <cell r="B7072" t="str">
            <v>Robert Pack</v>
          </cell>
          <cell r="S7072" t="str">
            <v>Playmaker</v>
          </cell>
        </row>
        <row r="7073">
          <cell r="B7073" t="str">
            <v>Negele Knight</v>
          </cell>
          <cell r="S7073" t="str">
            <v>Ignorance</v>
          </cell>
        </row>
        <row r="7074">
          <cell r="B7074" t="str">
            <v>Robert Traylor</v>
          </cell>
          <cell r="S7074" t="str">
            <v>Post Scorer</v>
          </cell>
        </row>
        <row r="7075">
          <cell r="B7075" t="str">
            <v>Tyrone Corbin</v>
          </cell>
          <cell r="S7075" t="str">
            <v>Sharpshooter</v>
          </cell>
        </row>
        <row r="7076">
          <cell r="B7076" t="str">
            <v>Korleone Young</v>
          </cell>
          <cell r="S7076" t="str">
            <v>Ignorance</v>
          </cell>
        </row>
        <row r="7077">
          <cell r="B7077" t="str">
            <v>Toni Kukoč</v>
          </cell>
          <cell r="S7077" t="str">
            <v>Superstar</v>
          </cell>
        </row>
        <row r="7078">
          <cell r="B7078" t="str">
            <v>Dee Brown</v>
          </cell>
          <cell r="S7078" t="str">
            <v>All Star Sharpshooter</v>
          </cell>
        </row>
        <row r="7079">
          <cell r="B7079" t="str">
            <v>Derek Fisher</v>
          </cell>
          <cell r="S7079" t="str">
            <v>Playmaker</v>
          </cell>
        </row>
        <row r="7080">
          <cell r="B7080" t="str">
            <v>Derrick Coleman</v>
          </cell>
          <cell r="S7080" t="str">
            <v>All Star Post Scorer</v>
          </cell>
        </row>
        <row r="7081">
          <cell r="B7081" t="str">
            <v>Vinny Del</v>
          </cell>
          <cell r="S7081" t="str">
            <v>Sharpshooter</v>
          </cell>
        </row>
        <row r="7082">
          <cell r="B7082" t="str">
            <v>Nick Van</v>
          </cell>
          <cell r="S7082" t="str">
            <v>All Star Playmaker</v>
          </cell>
        </row>
        <row r="7083">
          <cell r="B7083" t="str">
            <v>Eric Snow</v>
          </cell>
          <cell r="S7083" t="str">
            <v>All Star Playmaker</v>
          </cell>
        </row>
        <row r="7084">
          <cell r="B7084" t="str">
            <v>Keith Van</v>
          </cell>
          <cell r="S7084" t="str">
            <v>All Star Big Man</v>
          </cell>
        </row>
        <row r="7085">
          <cell r="B7085" t="str">
            <v>Rodney Rogers</v>
          </cell>
          <cell r="S7085" t="str">
            <v>Playmaker</v>
          </cell>
        </row>
        <row r="7086">
          <cell r="B7086" t="str">
            <v>Mark Bryant</v>
          </cell>
          <cell r="S7086" t="str">
            <v>Rim Protector</v>
          </cell>
        </row>
        <row r="7087">
          <cell r="B7087" t="str">
            <v>Dale Davis</v>
          </cell>
          <cell r="S7087" t="str">
            <v>Rim Protector</v>
          </cell>
        </row>
        <row r="7088">
          <cell r="B7088" t="str">
            <v>Greg Anthony</v>
          </cell>
          <cell r="S7088" t="str">
            <v>Sharpshooter</v>
          </cell>
        </row>
        <row r="7089">
          <cell r="B7089" t="str">
            <v>Ricky Davis</v>
          </cell>
          <cell r="S7089" t="str">
            <v>Ignorance</v>
          </cell>
        </row>
        <row r="7090">
          <cell r="B7090" t="str">
            <v>Adonal Foyle</v>
          </cell>
          <cell r="S7090" t="str">
            <v>Post Scorer</v>
          </cell>
        </row>
        <row r="7091">
          <cell r="B7091" t="str">
            <v>Jerry Stackhouse</v>
          </cell>
          <cell r="S7091" t="str">
            <v>All Star Sharpshooter</v>
          </cell>
        </row>
        <row r="7092">
          <cell r="B7092" t="str">
            <v>Mark Hendrickson</v>
          </cell>
          <cell r="S7092" t="str">
            <v>Post Scorer</v>
          </cell>
        </row>
        <row r="7093">
          <cell r="B7093" t="str">
            <v>Grant Hill</v>
          </cell>
          <cell r="S7093" t="str">
            <v>Superstar</v>
          </cell>
        </row>
        <row r="7094">
          <cell r="B7094" t="str">
            <v>Erick Dampier</v>
          </cell>
          <cell r="S7094" t="str">
            <v>Rim Protector</v>
          </cell>
        </row>
        <row r="7095">
          <cell r="B7095" t="str">
            <v>Greg Foster</v>
          </cell>
          <cell r="S7095" t="str">
            <v>Ignorance</v>
          </cell>
        </row>
        <row r="7096">
          <cell r="B7096" t="str">
            <v>Lamond Murray</v>
          </cell>
          <cell r="S7096" t="str">
            <v>Playmaker</v>
          </cell>
        </row>
        <row r="7097">
          <cell r="B7097" t="str">
            <v>Mike Bibby</v>
          </cell>
          <cell r="S7097" t="str">
            <v>All Star Playmaker</v>
          </cell>
        </row>
        <row r="7098">
          <cell r="B7098" t="str">
            <v>Shandon Anderson</v>
          </cell>
          <cell r="S7098" t="str">
            <v>Playmaker</v>
          </cell>
        </row>
        <row r="7099">
          <cell r="B7099" t="str">
            <v>Andrae Patterson</v>
          </cell>
          <cell r="S7099" t="str">
            <v>Post Scorer</v>
          </cell>
        </row>
        <row r="7100">
          <cell r="B7100" t="str">
            <v>Bryce Drew</v>
          </cell>
          <cell r="S7100" t="str">
            <v>Sharpshooter</v>
          </cell>
        </row>
        <row r="7101">
          <cell r="B7101" t="str">
            <v>Allen Iverson</v>
          </cell>
          <cell r="S7101" t="str">
            <v>Superstar</v>
          </cell>
        </row>
        <row r="7102">
          <cell r="B7102" t="str">
            <v>Jon Barry</v>
          </cell>
          <cell r="S7102" t="str">
            <v>Sharpshooter</v>
          </cell>
        </row>
        <row r="7103">
          <cell r="B7103" t="str">
            <v>Bryant Reeves</v>
          </cell>
          <cell r="S7103" t="str">
            <v>Rim Protector</v>
          </cell>
        </row>
        <row r="7104">
          <cell r="B7104" t="str">
            <v>Rasheed Wallace</v>
          </cell>
          <cell r="S7104" t="str">
            <v>Rim Protector</v>
          </cell>
        </row>
        <row r="7105">
          <cell r="B7105" t="str">
            <v>Carl Herrera</v>
          </cell>
          <cell r="S7105" t="str">
            <v>Ignorance</v>
          </cell>
        </row>
        <row r="7106">
          <cell r="B7106" t="str">
            <v>Pat Garrity</v>
          </cell>
          <cell r="S7106" t="str">
            <v>Post Scorer</v>
          </cell>
        </row>
        <row r="7107">
          <cell r="B7107" t="str">
            <v>George McCloud</v>
          </cell>
          <cell r="S7107" t="str">
            <v>All Star Sharpshooter</v>
          </cell>
        </row>
        <row r="7108">
          <cell r="B7108" t="str">
            <v>Brent Barry</v>
          </cell>
          <cell r="S7108" t="str">
            <v>All Star Sharpshooter</v>
          </cell>
        </row>
        <row r="7109">
          <cell r="B7109" t="str">
            <v>Chris Crawford</v>
          </cell>
          <cell r="S7109" t="str">
            <v>Post Scorer</v>
          </cell>
        </row>
        <row r="7110">
          <cell r="B7110" t="str">
            <v>Rasho Nesterovic</v>
          </cell>
          <cell r="S7110" t="str">
            <v>Post Scorer</v>
          </cell>
        </row>
        <row r="7111">
          <cell r="B7111" t="str">
            <v>David Vaughn</v>
          </cell>
          <cell r="S7111" t="str">
            <v>Post Scorer</v>
          </cell>
        </row>
        <row r="7112">
          <cell r="B7112" t="str">
            <v>Steve Nash</v>
          </cell>
          <cell r="S7112" t="str">
            <v>All Star Sharpshooter</v>
          </cell>
        </row>
        <row r="7113">
          <cell r="B7113" t="str">
            <v>Erick Strickland</v>
          </cell>
          <cell r="S7113" t="str">
            <v>Sharpshooter</v>
          </cell>
        </row>
        <row r="7114">
          <cell r="B7114" t="str">
            <v>Larry Johnson</v>
          </cell>
          <cell r="S7114" t="str">
            <v>All Star Post Scorer</v>
          </cell>
        </row>
        <row r="7115">
          <cell r="B7115" t="str">
            <v>Matt Harpring</v>
          </cell>
          <cell r="S7115" t="str">
            <v>Playmaker</v>
          </cell>
        </row>
        <row r="7116">
          <cell r="B7116" t="str">
            <v>Antonio Lang</v>
          </cell>
          <cell r="S7116" t="str">
            <v>Ignorance</v>
          </cell>
        </row>
        <row r="7117">
          <cell r="B7117" t="str">
            <v>Horace Grant</v>
          </cell>
          <cell r="S7117" t="str">
            <v>Rim Protector</v>
          </cell>
        </row>
        <row r="7118">
          <cell r="B7118" t="str">
            <v>Makhtar N'Diaye</v>
          </cell>
          <cell r="S7118" t="str">
            <v>Ignorance</v>
          </cell>
        </row>
        <row r="7119">
          <cell r="B7119" t="str">
            <v>Don Reid</v>
          </cell>
          <cell r="S7119" t="str">
            <v>Rim Protector</v>
          </cell>
        </row>
        <row r="7120">
          <cell r="B7120" t="str">
            <v>Vin Baker</v>
          </cell>
          <cell r="S7120" t="str">
            <v>All Star Post Scorer</v>
          </cell>
        </row>
        <row r="7121">
          <cell r="B7121" t="str">
            <v>Cory Carr</v>
          </cell>
          <cell r="S7121" t="str">
            <v>Post Scorer</v>
          </cell>
        </row>
        <row r="7122">
          <cell r="B7122" t="str">
            <v>Joe Smith</v>
          </cell>
          <cell r="S7122" t="str">
            <v>All Star Big Man</v>
          </cell>
        </row>
        <row r="7123">
          <cell r="B7123" t="str">
            <v>Travis Williams</v>
          </cell>
          <cell r="S7123" t="str">
            <v>Ignorance</v>
          </cell>
        </row>
        <row r="7124">
          <cell r="B7124" t="str">
            <v>Alvin Williams</v>
          </cell>
          <cell r="S7124" t="str">
            <v>Sharpshooter</v>
          </cell>
        </row>
        <row r="7125">
          <cell r="B7125" t="str">
            <v>Tom Hammonds</v>
          </cell>
          <cell r="S7125" t="str">
            <v>Post Scorer</v>
          </cell>
        </row>
        <row r="7126">
          <cell r="B7126" t="str">
            <v>Michael Hawkins</v>
          </cell>
          <cell r="S7126" t="str">
            <v>Ignorance</v>
          </cell>
        </row>
        <row r="7127">
          <cell r="B7127" t="str">
            <v>Jim Jackson</v>
          </cell>
          <cell r="S7127" t="str">
            <v>Playmaker</v>
          </cell>
        </row>
        <row r="7128">
          <cell r="B7128" t="str">
            <v>Lawrence Funderburke</v>
          </cell>
          <cell r="S7128" t="str">
            <v>Post Scorer</v>
          </cell>
        </row>
        <row r="7129">
          <cell r="B7129" t="str">
            <v>Brian Evans</v>
          </cell>
          <cell r="S7129" t="str">
            <v>Ignorance</v>
          </cell>
        </row>
        <row r="7130">
          <cell r="B7130" t="str">
            <v>Antoine Walker</v>
          </cell>
          <cell r="S7130" t="str">
            <v>All Star Post Scorer</v>
          </cell>
        </row>
        <row r="7131">
          <cell r="B7131" t="str">
            <v>Doug West</v>
          </cell>
          <cell r="S7131" t="str">
            <v>Playmaker</v>
          </cell>
        </row>
        <row r="7132">
          <cell r="B7132" t="str">
            <v>Tony Massenburg</v>
          </cell>
          <cell r="S7132" t="str">
            <v>Rim Protector</v>
          </cell>
        </row>
        <row r="7133">
          <cell r="B7133" t="str">
            <v>Tyrone Nesby</v>
          </cell>
          <cell r="S7133" t="str">
            <v>Playmaker</v>
          </cell>
        </row>
        <row r="7134">
          <cell r="B7134" t="str">
            <v>Don MacLean</v>
          </cell>
          <cell r="S7134" t="str">
            <v>Playmaker</v>
          </cell>
        </row>
        <row r="7135">
          <cell r="B7135" t="str">
            <v>Chris Carr</v>
          </cell>
          <cell r="S7135" t="str">
            <v>Ignorance</v>
          </cell>
        </row>
        <row r="7136">
          <cell r="B7136" t="str">
            <v>Antonio McDyess</v>
          </cell>
          <cell r="S7136" t="str">
            <v>All Star Big Man</v>
          </cell>
        </row>
        <row r="7137">
          <cell r="B7137" t="str">
            <v>Michael Doleac</v>
          </cell>
          <cell r="S7137" t="str">
            <v>Post Scorer</v>
          </cell>
        </row>
        <row r="7138">
          <cell r="B7138" t="str">
            <v>Mark Macon</v>
          </cell>
          <cell r="S7138" t="str">
            <v>Ignorance</v>
          </cell>
        </row>
        <row r="7139">
          <cell r="B7139" t="str">
            <v>John Wallace</v>
          </cell>
          <cell r="S7139" t="str">
            <v>Post Scorer</v>
          </cell>
        </row>
        <row r="7140">
          <cell r="B7140" t="str">
            <v>Peter Aluma</v>
          </cell>
          <cell r="S7140" t="str">
            <v>Ignorance</v>
          </cell>
        </row>
        <row r="7141">
          <cell r="B7141" t="str">
            <v>Sam Cassell</v>
          </cell>
          <cell r="S7141" t="str">
            <v>All Star Playmaker</v>
          </cell>
        </row>
        <row r="7142">
          <cell r="B7142" t="str">
            <v>Charles Oakley</v>
          </cell>
          <cell r="S7142" t="str">
            <v>Rim Protector</v>
          </cell>
        </row>
        <row r="7143">
          <cell r="B7143" t="str">
            <v>Jelani McCoy</v>
          </cell>
          <cell r="S7143" t="str">
            <v>Post Scorer</v>
          </cell>
        </row>
        <row r="7144">
          <cell r="B7144" t="str">
            <v>Brent Price</v>
          </cell>
          <cell r="S7144" t="str">
            <v>Sharpshooter</v>
          </cell>
        </row>
        <row r="7145">
          <cell r="B7145" t="str">
            <v>Drew Barry</v>
          </cell>
          <cell r="S7145" t="str">
            <v>Ignorance</v>
          </cell>
        </row>
        <row r="7146">
          <cell r="B7146" t="str">
            <v>Doug Overton</v>
          </cell>
          <cell r="S7146" t="str">
            <v>Ignorance</v>
          </cell>
        </row>
        <row r="7147">
          <cell r="B7147" t="str">
            <v>J.R. Henderson</v>
          </cell>
          <cell r="S7147" t="str">
            <v>Ignorance</v>
          </cell>
        </row>
        <row r="7148">
          <cell r="B7148" t="str">
            <v>Theo Ratliff</v>
          </cell>
          <cell r="S7148" t="str">
            <v>All Star Big Man</v>
          </cell>
        </row>
        <row r="7149">
          <cell r="B7149" t="str">
            <v>Lucious Harris</v>
          </cell>
          <cell r="S7149" t="str">
            <v>Post Scorer</v>
          </cell>
        </row>
        <row r="7150">
          <cell r="B7150" t="str">
            <v>Tony Delk</v>
          </cell>
          <cell r="S7150" t="str">
            <v>Sharpshooter</v>
          </cell>
        </row>
        <row r="7151">
          <cell r="B7151" t="str">
            <v>Mark Strickland</v>
          </cell>
          <cell r="S7151" t="str">
            <v>Ignorance</v>
          </cell>
        </row>
        <row r="7152">
          <cell r="B7152" t="str">
            <v>Jeffrey Sheppard</v>
          </cell>
          <cell r="S7152" t="str">
            <v>Ignorance</v>
          </cell>
        </row>
        <row r="7153">
          <cell r="B7153" t="str">
            <v>Antonio Daniels</v>
          </cell>
          <cell r="S7153" t="str">
            <v>Ignorance</v>
          </cell>
        </row>
        <row r="7154">
          <cell r="B7154" t="str">
            <v>Shawn Bradley</v>
          </cell>
          <cell r="S7154" t="str">
            <v>All Star Big Man</v>
          </cell>
        </row>
        <row r="7155">
          <cell r="B7155" t="str">
            <v>Kevin Garnett</v>
          </cell>
          <cell r="S7155" t="str">
            <v>All Star Big Man</v>
          </cell>
        </row>
        <row r="7156">
          <cell r="B7156" t="str">
            <v>Derrick McKey</v>
          </cell>
          <cell r="S7156" t="str">
            <v>Post Scorer</v>
          </cell>
        </row>
        <row r="7157">
          <cell r="B7157" t="str">
            <v>Othella Harrington</v>
          </cell>
          <cell r="S7157" t="str">
            <v>Rim Protector</v>
          </cell>
        </row>
        <row r="7158">
          <cell r="B7158" t="str">
            <v>Dale Ellis</v>
          </cell>
          <cell r="S7158" t="str">
            <v>Sharpshooter</v>
          </cell>
        </row>
        <row r="7159">
          <cell r="B7159" t="str">
            <v>James Robinson</v>
          </cell>
          <cell r="S7159" t="str">
            <v>Sharpshooter</v>
          </cell>
        </row>
        <row r="7160">
          <cell r="B7160" t="str">
            <v>Toby Bailey</v>
          </cell>
          <cell r="S7160" t="str">
            <v>Ignorance</v>
          </cell>
        </row>
        <row r="7161">
          <cell r="B7161" t="str">
            <v>Shammond Williams</v>
          </cell>
          <cell r="S7161" t="str">
            <v>Ignorance</v>
          </cell>
        </row>
        <row r="7162">
          <cell r="B7162" t="str">
            <v>Anthony Parker</v>
          </cell>
          <cell r="S7162" t="str">
            <v>Ignorance</v>
          </cell>
        </row>
        <row r="7163">
          <cell r="B7163" t="str">
            <v>Clarence Weatherspoon</v>
          </cell>
          <cell r="S7163" t="str">
            <v>Post Scorer</v>
          </cell>
        </row>
        <row r="7164">
          <cell r="B7164" t="str">
            <v>Jahidi White</v>
          </cell>
          <cell r="S7164" t="str">
            <v>Post Scorer</v>
          </cell>
        </row>
        <row r="7165">
          <cell r="B7165" t="str">
            <v>Lee Mayberry</v>
          </cell>
          <cell r="S7165" t="str">
            <v>Sharpshooter</v>
          </cell>
        </row>
        <row r="7166">
          <cell r="B7166" t="str">
            <v>Zydrunas Ilgauskas</v>
          </cell>
          <cell r="S7166" t="str">
            <v>All Star Big Man</v>
          </cell>
        </row>
        <row r="7167">
          <cell r="B7167" t="str">
            <v>Duane Causwell</v>
          </cell>
          <cell r="S7167" t="str">
            <v>Ignorance</v>
          </cell>
        </row>
        <row r="7168">
          <cell r="B7168" t="str">
            <v>Moochie Norris</v>
          </cell>
          <cell r="S7168" t="str">
            <v>Sharpshooter</v>
          </cell>
        </row>
        <row r="7169">
          <cell r="B7169" t="str">
            <v>Michael Dickerson</v>
          </cell>
          <cell r="S7169" t="str">
            <v>Sharpshooter</v>
          </cell>
        </row>
        <row r="7170">
          <cell r="B7170" t="str">
            <v>Scott Williams</v>
          </cell>
          <cell r="S7170" t="str">
            <v>Ignorance</v>
          </cell>
        </row>
        <row r="7171">
          <cell r="B7171" t="str">
            <v>Anthony Peeler</v>
          </cell>
          <cell r="S7171" t="str">
            <v>All Star Sharpshooter</v>
          </cell>
        </row>
        <row r="7172">
          <cell r="B7172" t="str">
            <v>Dominique Wilkins</v>
          </cell>
          <cell r="S7172" t="str">
            <v>Ignorance</v>
          </cell>
        </row>
        <row r="7173">
          <cell r="B7173" t="str">
            <v>Jason Kidd</v>
          </cell>
          <cell r="S7173" t="str">
            <v>All Star Playmaker</v>
          </cell>
        </row>
        <row r="7174">
          <cell r="B7174" t="str">
            <v>Greg Ostertag</v>
          </cell>
          <cell r="S7174" t="str">
            <v>Rim Protector</v>
          </cell>
        </row>
        <row r="7175">
          <cell r="B7175" t="str">
            <v>Danny Manning</v>
          </cell>
          <cell r="S7175" t="str">
            <v>Rim Protector</v>
          </cell>
        </row>
        <row r="7176">
          <cell r="B7176" t="str">
            <v>Chris Childs</v>
          </cell>
          <cell r="S7176" t="str">
            <v>Playmaker</v>
          </cell>
        </row>
        <row r="7177">
          <cell r="B7177" t="str">
            <v>Tim Legler</v>
          </cell>
          <cell r="S7177" t="str">
            <v>Ignorance</v>
          </cell>
        </row>
        <row r="7178">
          <cell r="B7178" t="str">
            <v>P.J. Brown</v>
          </cell>
          <cell r="S7178" t="str">
            <v>Rim Protector</v>
          </cell>
        </row>
        <row r="7179">
          <cell r="B7179" t="str">
            <v>Arvydas Sabonis</v>
          </cell>
          <cell r="S7179" t="str">
            <v>Rim Protector</v>
          </cell>
        </row>
        <row r="7180">
          <cell r="B7180" t="str">
            <v>Mario Elie</v>
          </cell>
          <cell r="S7180" t="str">
            <v>Playmaker</v>
          </cell>
        </row>
        <row r="7181">
          <cell r="B7181" t="str">
            <v>Lamond Murray</v>
          </cell>
          <cell r="S7181" t="str">
            <v>All Star Post Scorer</v>
          </cell>
        </row>
        <row r="7182">
          <cell r="B7182" t="str">
            <v>Alonzo Mourning</v>
          </cell>
          <cell r="S7182" t="str">
            <v>All Star Big Man</v>
          </cell>
        </row>
        <row r="7183">
          <cell r="B7183" t="str">
            <v>Moochie Norris</v>
          </cell>
          <cell r="S7183" t="str">
            <v>Sharpshooter</v>
          </cell>
        </row>
        <row r="7184">
          <cell r="B7184" t="str">
            <v>Lari Ketner</v>
          </cell>
          <cell r="S7184" t="str">
            <v>Ignorance</v>
          </cell>
        </row>
        <row r="7185">
          <cell r="B7185" t="str">
            <v>A.C. Green</v>
          </cell>
          <cell r="S7185" t="str">
            <v>Post Scorer</v>
          </cell>
        </row>
        <row r="7186">
          <cell r="B7186" t="str">
            <v>Roshown McLeod</v>
          </cell>
          <cell r="S7186" t="str">
            <v>Post Scorer</v>
          </cell>
        </row>
        <row r="7187">
          <cell r="B7187" t="str">
            <v>Andre Miller</v>
          </cell>
          <cell r="S7187" t="str">
            <v>Playmaker</v>
          </cell>
        </row>
        <row r="7188">
          <cell r="B7188" t="str">
            <v>Elton Brand</v>
          </cell>
          <cell r="S7188" t="str">
            <v>All Star Big Man</v>
          </cell>
        </row>
        <row r="7189">
          <cell r="B7189" t="str">
            <v>Darrell Armstrong</v>
          </cell>
          <cell r="S7189" t="str">
            <v>All Star Playmaker</v>
          </cell>
        </row>
        <row r="7190">
          <cell r="B7190" t="str">
            <v>Devin Gray</v>
          </cell>
          <cell r="S7190" t="str">
            <v>Ignorance</v>
          </cell>
        </row>
        <row r="7191">
          <cell r="B7191" t="str">
            <v>Chris Herren</v>
          </cell>
          <cell r="S7191" t="str">
            <v>Sharpshooter</v>
          </cell>
        </row>
        <row r="7192">
          <cell r="B7192" t="str">
            <v>Shaquille O'Neal</v>
          </cell>
          <cell r="S7192" t="str">
            <v>All Star Big Man</v>
          </cell>
        </row>
        <row r="7193">
          <cell r="B7193" t="str">
            <v>Shammond Williams</v>
          </cell>
          <cell r="S7193" t="str">
            <v>Ignorance</v>
          </cell>
        </row>
        <row r="7194">
          <cell r="B7194" t="str">
            <v>Danny Fortson</v>
          </cell>
          <cell r="S7194" t="str">
            <v>Rim Protector</v>
          </cell>
        </row>
        <row r="7195">
          <cell r="B7195" t="str">
            <v>Chris Mullin</v>
          </cell>
          <cell r="S7195" t="str">
            <v>Sharpshooter</v>
          </cell>
        </row>
        <row r="7196">
          <cell r="B7196" t="str">
            <v>Keon Clark</v>
          </cell>
          <cell r="S7196" t="str">
            <v>Rim Protector</v>
          </cell>
        </row>
        <row r="7197">
          <cell r="B7197" t="str">
            <v>Tyronn Lue</v>
          </cell>
          <cell r="S7197" t="str">
            <v>Sharpshooter</v>
          </cell>
        </row>
        <row r="7198">
          <cell r="B7198" t="str">
            <v>Dickey Simpkins</v>
          </cell>
          <cell r="S7198" t="str">
            <v>Rim Protector</v>
          </cell>
        </row>
        <row r="7199">
          <cell r="B7199" t="str">
            <v>Voshon Lenard</v>
          </cell>
          <cell r="S7199" t="str">
            <v>All Star Sharpshooter</v>
          </cell>
        </row>
        <row r="7200">
          <cell r="B7200" t="str">
            <v>Vernon Maxwell</v>
          </cell>
          <cell r="S7200" t="str">
            <v>Sharpshooter</v>
          </cell>
        </row>
        <row r="7201">
          <cell r="B7201" t="str">
            <v>Jon Barry</v>
          </cell>
          <cell r="S7201" t="str">
            <v>Sharpshooter</v>
          </cell>
        </row>
        <row r="7202">
          <cell r="B7202" t="str">
            <v>Glen Rice</v>
          </cell>
          <cell r="S7202" t="str">
            <v>All Star Sharpshooter</v>
          </cell>
        </row>
        <row r="7203">
          <cell r="B7203" t="str">
            <v>Aaron Williams</v>
          </cell>
          <cell r="S7203" t="str">
            <v>Rim Protector</v>
          </cell>
        </row>
        <row r="7204">
          <cell r="B7204" t="str">
            <v>Tony Farmer</v>
          </cell>
          <cell r="S7204" t="str">
            <v>Post Scorer</v>
          </cell>
        </row>
        <row r="7205">
          <cell r="B7205" t="str">
            <v>Chris Webber</v>
          </cell>
          <cell r="S7205" t="str">
            <v>All Star Big Man</v>
          </cell>
        </row>
        <row r="7206">
          <cell r="B7206" t="str">
            <v>Hersey Hawkins</v>
          </cell>
          <cell r="S7206" t="str">
            <v>Playmaker</v>
          </cell>
        </row>
        <row r="7207">
          <cell r="B7207" t="str">
            <v>Mirsad Turkcan</v>
          </cell>
          <cell r="S7207" t="str">
            <v>Ignorance</v>
          </cell>
        </row>
        <row r="7208">
          <cell r="B7208" t="str">
            <v>Jim Jackson</v>
          </cell>
          <cell r="S7208" t="str">
            <v>All Star Sharpshooter</v>
          </cell>
        </row>
        <row r="7209">
          <cell r="B7209" t="str">
            <v>Steve Smith</v>
          </cell>
          <cell r="S7209" t="str">
            <v>All Star Sharpshooter</v>
          </cell>
        </row>
        <row r="7210">
          <cell r="B7210" t="str">
            <v>Danny Ferry</v>
          </cell>
          <cell r="S7210" t="str">
            <v>Post Scorer</v>
          </cell>
        </row>
        <row r="7211">
          <cell r="B7211" t="str">
            <v>Shawn Marion</v>
          </cell>
          <cell r="S7211" t="str">
            <v>Rim Protector</v>
          </cell>
        </row>
        <row r="7212">
          <cell r="B7212" t="str">
            <v>Kenny Anderson</v>
          </cell>
          <cell r="S7212" t="str">
            <v>All Star Playmaker</v>
          </cell>
        </row>
        <row r="7213">
          <cell r="B7213" t="str">
            <v>Donyell Marshall</v>
          </cell>
          <cell r="S7213" t="str">
            <v>All Star Post Scorer</v>
          </cell>
        </row>
        <row r="7214">
          <cell r="B7214" t="str">
            <v>Antonio Daniels</v>
          </cell>
          <cell r="S7214" t="str">
            <v>Sharpshooter</v>
          </cell>
        </row>
        <row r="7215">
          <cell r="B7215" t="str">
            <v>Kendall Gill</v>
          </cell>
          <cell r="S7215" t="str">
            <v>Playmaker</v>
          </cell>
        </row>
        <row r="7216">
          <cell r="B7216" t="str">
            <v>B.J. Armstrong</v>
          </cell>
          <cell r="S7216" t="str">
            <v>Sharpshooter</v>
          </cell>
        </row>
        <row r="7217">
          <cell r="B7217" t="str">
            <v>A.J. Bramlett</v>
          </cell>
          <cell r="S7217" t="str">
            <v>Ignorance</v>
          </cell>
        </row>
        <row r="7218">
          <cell r="B7218" t="str">
            <v>Tim James</v>
          </cell>
          <cell r="S7218" t="str">
            <v>Ignorance</v>
          </cell>
        </row>
        <row r="7219">
          <cell r="B7219" t="str">
            <v>William Avery</v>
          </cell>
          <cell r="S7219" t="str">
            <v>Ignorance</v>
          </cell>
        </row>
        <row r="7220">
          <cell r="B7220" t="str">
            <v>Ray Allen</v>
          </cell>
          <cell r="S7220" t="str">
            <v>Superstar</v>
          </cell>
        </row>
        <row r="7221">
          <cell r="B7221" t="str">
            <v>Reggie Jordan</v>
          </cell>
          <cell r="S7221" t="str">
            <v>Ignorance</v>
          </cell>
        </row>
        <row r="7222">
          <cell r="B7222" t="str">
            <v>Walt Williams</v>
          </cell>
          <cell r="S7222" t="str">
            <v>All Star Sharpshooter</v>
          </cell>
        </row>
        <row r="7223">
          <cell r="B7223" t="str">
            <v>Stanley Roberts</v>
          </cell>
          <cell r="S7223" t="str">
            <v>Post Scorer</v>
          </cell>
        </row>
        <row r="7224">
          <cell r="B7224" t="str">
            <v>Rick Hughes</v>
          </cell>
          <cell r="S7224" t="str">
            <v>Ignorance</v>
          </cell>
        </row>
        <row r="7225">
          <cell r="B7225" t="str">
            <v>Dedric Willoughby</v>
          </cell>
          <cell r="S7225" t="str">
            <v>Sharpshooter</v>
          </cell>
        </row>
        <row r="7226">
          <cell r="B7226" t="str">
            <v>Antawn Jamison</v>
          </cell>
          <cell r="S7226" t="str">
            <v>All Star Post Scorer</v>
          </cell>
        </row>
        <row r="7227">
          <cell r="B7227" t="str">
            <v>Charles Oakley</v>
          </cell>
          <cell r="S7227" t="str">
            <v>Rim Protector</v>
          </cell>
        </row>
        <row r="7228">
          <cell r="B7228" t="str">
            <v>Doug Christie</v>
          </cell>
          <cell r="S7228" t="str">
            <v>All Star Sharpshooter</v>
          </cell>
        </row>
        <row r="7229">
          <cell r="B7229" t="str">
            <v>John Starks</v>
          </cell>
          <cell r="S7229" t="str">
            <v>All Star Sharpshooter</v>
          </cell>
        </row>
        <row r="7230">
          <cell r="B7230" t="str">
            <v>Christian Laettner</v>
          </cell>
          <cell r="S7230" t="str">
            <v>All Star Post Scorer</v>
          </cell>
        </row>
        <row r="7231">
          <cell r="B7231" t="str">
            <v>Avery Johnson</v>
          </cell>
          <cell r="S7231" t="str">
            <v>Playmaker</v>
          </cell>
        </row>
        <row r="7232">
          <cell r="B7232" t="str">
            <v>Tyrone Corbin</v>
          </cell>
          <cell r="S7232" t="str">
            <v>Post Scorer</v>
          </cell>
        </row>
        <row r="7233">
          <cell r="B7233" t="str">
            <v>Vlade Divac</v>
          </cell>
          <cell r="S7233" t="str">
            <v>All Star Post Scorer</v>
          </cell>
        </row>
        <row r="7234">
          <cell r="B7234" t="str">
            <v>Chucky Brown</v>
          </cell>
          <cell r="S7234" t="str">
            <v>Post Scorer</v>
          </cell>
        </row>
        <row r="7235">
          <cell r="B7235" t="str">
            <v>Theo Ratliff</v>
          </cell>
          <cell r="S7235" t="str">
            <v>All Star Big Man</v>
          </cell>
        </row>
        <row r="7236">
          <cell r="B7236" t="str">
            <v>Corie Blount</v>
          </cell>
          <cell r="S7236" t="str">
            <v>Post Scorer</v>
          </cell>
        </row>
        <row r="7237">
          <cell r="B7237" t="str">
            <v>Vitaly Potapenko</v>
          </cell>
          <cell r="S7237" t="str">
            <v>Rim Protector</v>
          </cell>
        </row>
        <row r="7238">
          <cell r="B7238" t="str">
            <v>Antonio Davis</v>
          </cell>
          <cell r="S7238" t="str">
            <v>Rim Protector</v>
          </cell>
        </row>
        <row r="7239">
          <cell r="B7239" t="str">
            <v>Harold Jamison</v>
          </cell>
          <cell r="S7239" t="str">
            <v>Ignorance</v>
          </cell>
        </row>
        <row r="7240">
          <cell r="B7240" t="str">
            <v>Terry Cummings</v>
          </cell>
          <cell r="S7240" t="str">
            <v>Rim Protector</v>
          </cell>
        </row>
        <row r="7241">
          <cell r="B7241" t="str">
            <v>Bill Curley</v>
          </cell>
          <cell r="S7241" t="str">
            <v>Post Scorer</v>
          </cell>
        </row>
        <row r="7242">
          <cell r="B7242" t="str">
            <v>Greg Buckner</v>
          </cell>
          <cell r="S7242" t="str">
            <v>Post Scorer</v>
          </cell>
        </row>
        <row r="7243">
          <cell r="B7243" t="str">
            <v>Roy Rogers</v>
          </cell>
          <cell r="S7243" t="str">
            <v>Ignorance</v>
          </cell>
        </row>
        <row r="7244">
          <cell r="B7244" t="str">
            <v>Devean George</v>
          </cell>
          <cell r="S7244" t="str">
            <v>Ignorance</v>
          </cell>
        </row>
        <row r="7245">
          <cell r="B7245" t="str">
            <v>Oliver Miller</v>
          </cell>
          <cell r="S7245" t="str">
            <v>Rim Protector</v>
          </cell>
        </row>
        <row r="7246">
          <cell r="B7246" t="str">
            <v>Adam Keefe</v>
          </cell>
          <cell r="S7246" t="str">
            <v>Ignorance</v>
          </cell>
        </row>
        <row r="7247">
          <cell r="B7247" t="str">
            <v>Donny Marshall</v>
          </cell>
          <cell r="S7247" t="str">
            <v>Ignorance</v>
          </cell>
        </row>
        <row r="7248">
          <cell r="B7248" t="str">
            <v>Jumaine Jones</v>
          </cell>
          <cell r="S7248" t="str">
            <v>Ignorance</v>
          </cell>
        </row>
        <row r="7249">
          <cell r="B7249" t="str">
            <v>Ruben Patterson</v>
          </cell>
          <cell r="S7249" t="str">
            <v>Playmaker</v>
          </cell>
        </row>
        <row r="7250">
          <cell r="B7250" t="str">
            <v>Adrian Griffin</v>
          </cell>
          <cell r="S7250" t="str">
            <v>Playmaker</v>
          </cell>
        </row>
        <row r="7251">
          <cell r="B7251" t="str">
            <v>Metta World</v>
          </cell>
          <cell r="S7251" t="str">
            <v>Playmaker</v>
          </cell>
        </row>
        <row r="7252">
          <cell r="B7252" t="str">
            <v>Jalen Rose</v>
          </cell>
          <cell r="S7252" t="str">
            <v>All Star Post Scorer</v>
          </cell>
        </row>
        <row r="7253">
          <cell r="B7253" t="str">
            <v>Doug West</v>
          </cell>
          <cell r="S7253" t="str">
            <v>Post Scorer</v>
          </cell>
        </row>
        <row r="7254">
          <cell r="B7254" t="str">
            <v>Brevin Knight</v>
          </cell>
          <cell r="S7254" t="str">
            <v>All Star Playmaker</v>
          </cell>
        </row>
        <row r="7255">
          <cell r="B7255" t="str">
            <v>Rafer Alston</v>
          </cell>
          <cell r="S7255" t="str">
            <v>Ignorance</v>
          </cell>
        </row>
        <row r="7256">
          <cell r="B7256" t="str">
            <v>Steve Francis</v>
          </cell>
          <cell r="S7256" t="str">
            <v>All Star Playmaker</v>
          </cell>
        </row>
        <row r="7257">
          <cell r="B7257" t="str">
            <v>Scottie Pippen</v>
          </cell>
          <cell r="S7257" t="str">
            <v>All Star Playmaker</v>
          </cell>
        </row>
        <row r="7258">
          <cell r="B7258" t="str">
            <v>Ron Harper</v>
          </cell>
          <cell r="S7258" t="str">
            <v>Playmaker</v>
          </cell>
        </row>
        <row r="7259">
          <cell r="B7259" t="str">
            <v>Pete Chilcutt</v>
          </cell>
          <cell r="S7259" t="str">
            <v>Ignorance</v>
          </cell>
        </row>
        <row r="7260">
          <cell r="B7260" t="str">
            <v>Don Reid</v>
          </cell>
          <cell r="S7260" t="str">
            <v>Post Scorer</v>
          </cell>
        </row>
        <row r="7261">
          <cell r="B7261" t="str">
            <v>Ryan Robertson</v>
          </cell>
          <cell r="S7261" t="str">
            <v>Ignorance</v>
          </cell>
        </row>
        <row r="7262">
          <cell r="B7262" t="str">
            <v>Hubert Davis</v>
          </cell>
          <cell r="S7262" t="str">
            <v>Sharpshooter</v>
          </cell>
        </row>
        <row r="7263">
          <cell r="B7263" t="str">
            <v>Anthony Avent</v>
          </cell>
          <cell r="S7263" t="str">
            <v>Ignorance</v>
          </cell>
        </row>
        <row r="7264">
          <cell r="B7264" t="str">
            <v>Ryan Stack</v>
          </cell>
          <cell r="S7264" t="str">
            <v>Post Scorer</v>
          </cell>
        </row>
        <row r="7265">
          <cell r="B7265" t="str">
            <v>Andrew Lang</v>
          </cell>
          <cell r="S7265" t="str">
            <v>Post Scorer</v>
          </cell>
        </row>
        <row r="7266">
          <cell r="B7266" t="str">
            <v>Sam Mitchell</v>
          </cell>
          <cell r="S7266" t="str">
            <v>Post Scorer</v>
          </cell>
        </row>
        <row r="7267">
          <cell r="B7267" t="str">
            <v>Rasheed Wallace</v>
          </cell>
          <cell r="S7267" t="str">
            <v>All Star Post Scorer</v>
          </cell>
        </row>
        <row r="7268">
          <cell r="B7268" t="str">
            <v>Rod Strickland</v>
          </cell>
          <cell r="S7268" t="str">
            <v>All Star Playmaker</v>
          </cell>
        </row>
        <row r="7269">
          <cell r="B7269" t="str">
            <v>Thomas Hamilton</v>
          </cell>
          <cell r="S7269" t="str">
            <v>Post Scorer</v>
          </cell>
        </row>
        <row r="7270">
          <cell r="B7270" t="str">
            <v>Dean Garrett</v>
          </cell>
          <cell r="S7270" t="str">
            <v>Post Scorer</v>
          </cell>
        </row>
        <row r="7271">
          <cell r="B7271" t="str">
            <v>Dennis Rodman</v>
          </cell>
          <cell r="S7271" t="str">
            <v>Rim Protector</v>
          </cell>
        </row>
        <row r="7272">
          <cell r="B7272" t="str">
            <v>Charles Jones</v>
          </cell>
          <cell r="S7272" t="str">
            <v>Ignorance</v>
          </cell>
        </row>
        <row r="7273">
          <cell r="B7273" t="str">
            <v>Aleksandar Radojevic</v>
          </cell>
          <cell r="S7273" t="str">
            <v>Post Scorer</v>
          </cell>
        </row>
        <row r="7274">
          <cell r="B7274" t="str">
            <v>DeMarco Johnson</v>
          </cell>
          <cell r="S7274" t="str">
            <v>Ignorance</v>
          </cell>
        </row>
        <row r="7275">
          <cell r="B7275" t="str">
            <v>Rashard Lewis</v>
          </cell>
          <cell r="S7275" t="str">
            <v>Sharpshooter</v>
          </cell>
        </row>
        <row r="7276">
          <cell r="B7276" t="str">
            <v>Peja Stojakovic</v>
          </cell>
          <cell r="S7276" t="str">
            <v>Sharpshooter</v>
          </cell>
        </row>
        <row r="7277">
          <cell r="B7277" t="str">
            <v>Jason Terry</v>
          </cell>
          <cell r="S7277" t="str">
            <v>Playmaker</v>
          </cell>
        </row>
        <row r="7278">
          <cell r="B7278" t="str">
            <v>Žan Tabak</v>
          </cell>
          <cell r="S7278" t="str">
            <v>Ignorance</v>
          </cell>
        </row>
        <row r="7279">
          <cell r="B7279" t="str">
            <v>Nick Van</v>
          </cell>
          <cell r="S7279" t="str">
            <v>All Star Playmaker</v>
          </cell>
        </row>
        <row r="7280">
          <cell r="B7280" t="str">
            <v>Corey Maggette</v>
          </cell>
          <cell r="S7280" t="str">
            <v>Post Scorer</v>
          </cell>
        </row>
        <row r="7281">
          <cell r="B7281" t="str">
            <v>Tony Massenburg</v>
          </cell>
          <cell r="S7281" t="str">
            <v>Post Scorer</v>
          </cell>
        </row>
        <row r="7282">
          <cell r="B7282" t="str">
            <v>Chris Crawford</v>
          </cell>
          <cell r="S7282" t="str">
            <v>Post Scorer</v>
          </cell>
        </row>
        <row r="7283">
          <cell r="B7283" t="str">
            <v>Lamar Odom</v>
          </cell>
          <cell r="S7283" t="str">
            <v>All Star Post Scorer</v>
          </cell>
        </row>
        <row r="7284">
          <cell r="B7284" t="str">
            <v>Fred Vinson</v>
          </cell>
          <cell r="S7284" t="str">
            <v>Ignorance</v>
          </cell>
        </row>
        <row r="7285">
          <cell r="B7285" t="str">
            <v>Shandon Anderson</v>
          </cell>
          <cell r="S7285" t="str">
            <v>All Star Sharpshooter</v>
          </cell>
        </row>
        <row r="7286">
          <cell r="B7286" t="str">
            <v>James Posey</v>
          </cell>
          <cell r="S7286" t="str">
            <v>Playmaker</v>
          </cell>
        </row>
        <row r="7287">
          <cell r="B7287" t="str">
            <v>Jason Kidd</v>
          </cell>
          <cell r="S7287" t="str">
            <v>All Star Playmaker</v>
          </cell>
        </row>
        <row r="7288">
          <cell r="B7288" t="str">
            <v>Dee Brown</v>
          </cell>
          <cell r="S7288" t="str">
            <v>Sharpshooter</v>
          </cell>
        </row>
        <row r="7289">
          <cell r="B7289" t="str">
            <v>Terrell Brandon</v>
          </cell>
          <cell r="S7289" t="str">
            <v>All Star Playmaker</v>
          </cell>
        </row>
        <row r="7290">
          <cell r="B7290" t="str">
            <v>Travis Knight</v>
          </cell>
          <cell r="S7290" t="str">
            <v>Ignorance</v>
          </cell>
        </row>
        <row r="7291">
          <cell r="B7291" t="str">
            <v>Kevin Johnson</v>
          </cell>
          <cell r="S7291" t="str">
            <v>Sharpshooter</v>
          </cell>
        </row>
        <row r="7292">
          <cell r="B7292" t="str">
            <v>Kerry Kittles</v>
          </cell>
          <cell r="S7292" t="str">
            <v>All Star Sharpshooter</v>
          </cell>
        </row>
        <row r="7293">
          <cell r="B7293" t="str">
            <v>Marcus Brown</v>
          </cell>
          <cell r="S7293" t="str">
            <v>Ignorance</v>
          </cell>
        </row>
        <row r="7294">
          <cell r="B7294" t="str">
            <v>Olden Polynice</v>
          </cell>
          <cell r="S7294" t="str">
            <v>Rim Protector</v>
          </cell>
        </row>
        <row r="7295">
          <cell r="B7295" t="str">
            <v>Mark Strickland</v>
          </cell>
          <cell r="S7295" t="str">
            <v>Ignorance</v>
          </cell>
        </row>
        <row r="7296">
          <cell r="B7296" t="str">
            <v>Antonio McDyess</v>
          </cell>
          <cell r="S7296" t="str">
            <v>All Star Big Man</v>
          </cell>
        </row>
        <row r="7297">
          <cell r="B7297" t="str">
            <v>Jermaine O'Neal</v>
          </cell>
          <cell r="S7297" t="str">
            <v>Post Scorer</v>
          </cell>
        </row>
        <row r="7298">
          <cell r="B7298" t="str">
            <v>George McCloud</v>
          </cell>
          <cell r="S7298" t="str">
            <v>All Star Sharpshooter</v>
          </cell>
        </row>
        <row r="7299">
          <cell r="B7299" t="str">
            <v>Alvin Williams</v>
          </cell>
          <cell r="S7299" t="str">
            <v>Sharpshooter</v>
          </cell>
        </row>
        <row r="7300">
          <cell r="B7300" t="str">
            <v>Troy Hudson</v>
          </cell>
          <cell r="S7300" t="str">
            <v>Sharpshooter</v>
          </cell>
        </row>
        <row r="7301">
          <cell r="B7301" t="str">
            <v>Derek Anderson</v>
          </cell>
          <cell r="S7301" t="str">
            <v>Superstar</v>
          </cell>
        </row>
        <row r="7302">
          <cell r="B7302" t="str">
            <v>Damon Stoudamire</v>
          </cell>
          <cell r="S7302" t="str">
            <v>Playmaker</v>
          </cell>
        </row>
        <row r="7303">
          <cell r="B7303" t="str">
            <v>Sean Marks</v>
          </cell>
          <cell r="S7303" t="str">
            <v>Ignorance</v>
          </cell>
        </row>
        <row r="7304">
          <cell r="B7304" t="str">
            <v>Pat Garrity</v>
          </cell>
          <cell r="S7304" t="str">
            <v>Sharpshooter</v>
          </cell>
        </row>
        <row r="7305">
          <cell r="B7305" t="str">
            <v>Mark Davis</v>
          </cell>
          <cell r="S7305" t="str">
            <v>Playmaker</v>
          </cell>
        </row>
        <row r="7306">
          <cell r="B7306" t="str">
            <v>Dirk Nowitzki</v>
          </cell>
          <cell r="S7306" t="str">
            <v>All Star Post Scorer</v>
          </cell>
        </row>
        <row r="7307">
          <cell r="B7307" t="str">
            <v>Keith Closs</v>
          </cell>
          <cell r="S7307" t="str">
            <v>Post Scorer</v>
          </cell>
        </row>
        <row r="7308">
          <cell r="B7308" t="str">
            <v>Michael Smith</v>
          </cell>
          <cell r="S7308" t="str">
            <v>Rim Protector</v>
          </cell>
        </row>
        <row r="7309">
          <cell r="B7309" t="str">
            <v>Jerry Stackhouse</v>
          </cell>
          <cell r="S7309" t="str">
            <v>Superstar</v>
          </cell>
        </row>
        <row r="7310">
          <cell r="B7310" t="str">
            <v>Dana Barros</v>
          </cell>
          <cell r="S7310" t="str">
            <v>Sharpshooter</v>
          </cell>
        </row>
        <row r="7311">
          <cell r="B7311" t="str">
            <v>Brian Grant</v>
          </cell>
          <cell r="S7311" t="str">
            <v>Rim Protector</v>
          </cell>
        </row>
        <row r="7312">
          <cell r="B7312" t="str">
            <v>Tim Duncan</v>
          </cell>
          <cell r="S7312" t="str">
            <v>All Star Big Man</v>
          </cell>
        </row>
        <row r="7313">
          <cell r="B7313" t="str">
            <v>Ben Davis</v>
          </cell>
          <cell r="S7313" t="str">
            <v>Ignorance</v>
          </cell>
        </row>
        <row r="7314">
          <cell r="B7314" t="str">
            <v>Eric Snow</v>
          </cell>
          <cell r="S7314" t="str">
            <v>All Star Playmaker</v>
          </cell>
        </row>
        <row r="7315">
          <cell r="B7315" t="str">
            <v>Charlie Ward</v>
          </cell>
          <cell r="S7315" t="str">
            <v>All Star Sharpshooter</v>
          </cell>
        </row>
        <row r="7316">
          <cell r="B7316" t="str">
            <v>Samaki Walker</v>
          </cell>
          <cell r="S7316" t="str">
            <v>Post Scorer</v>
          </cell>
        </row>
        <row r="7317">
          <cell r="B7317" t="str">
            <v>Richard Hamilton</v>
          </cell>
          <cell r="S7317" t="str">
            <v>Sharpshooter</v>
          </cell>
        </row>
        <row r="7318">
          <cell r="B7318" t="str">
            <v>Tony Battie</v>
          </cell>
          <cell r="S7318" t="str">
            <v>Rim Protector</v>
          </cell>
        </row>
        <row r="7319">
          <cell r="B7319" t="str">
            <v>John Celestand</v>
          </cell>
          <cell r="S7319" t="str">
            <v>Ignorance</v>
          </cell>
        </row>
        <row r="7320">
          <cell r="B7320" t="str">
            <v>Eric Williams</v>
          </cell>
          <cell r="S7320" t="str">
            <v>Sharpshooter</v>
          </cell>
        </row>
        <row r="7321">
          <cell r="B7321" t="str">
            <v>Dikembe Mutombo</v>
          </cell>
          <cell r="S7321" t="str">
            <v>All Star Big Man</v>
          </cell>
        </row>
        <row r="7322">
          <cell r="B7322" t="str">
            <v>John Crotty</v>
          </cell>
          <cell r="S7322" t="str">
            <v>Sharpshooter</v>
          </cell>
        </row>
        <row r="7323">
          <cell r="B7323" t="str">
            <v>Tim Young</v>
          </cell>
          <cell r="S7323" t="str">
            <v>Ignorance</v>
          </cell>
        </row>
        <row r="7324">
          <cell r="B7324" t="str">
            <v>Lorenzen Wright</v>
          </cell>
          <cell r="S7324" t="str">
            <v>Post Scorer</v>
          </cell>
        </row>
        <row r="7325">
          <cell r="B7325" t="str">
            <v>Jerome Kersey</v>
          </cell>
          <cell r="S7325" t="str">
            <v>Post Scorer</v>
          </cell>
        </row>
        <row r="7326">
          <cell r="B7326" t="str">
            <v>Rodney Rogers</v>
          </cell>
          <cell r="S7326" t="str">
            <v>All Star Sharpshooter</v>
          </cell>
        </row>
        <row r="7327">
          <cell r="B7327" t="str">
            <v>Karl Malone*</v>
          </cell>
          <cell r="S7327" t="str">
            <v>Superstar</v>
          </cell>
        </row>
        <row r="7328">
          <cell r="B7328" t="str">
            <v>Rick Brunson</v>
          </cell>
          <cell r="S7328" t="str">
            <v>Ignorance</v>
          </cell>
        </row>
        <row r="7329">
          <cell r="B7329" t="str">
            <v>Bobby Jackson</v>
          </cell>
          <cell r="S7329" t="str">
            <v>Sharpshooter</v>
          </cell>
        </row>
        <row r="7330">
          <cell r="B7330" t="str">
            <v>Erick Dampier</v>
          </cell>
          <cell r="S7330" t="str">
            <v>Rim Protector</v>
          </cell>
        </row>
        <row r="7331">
          <cell r="B7331" t="str">
            <v>Michael Ruffin</v>
          </cell>
          <cell r="S7331" t="str">
            <v>Post Scorer</v>
          </cell>
        </row>
        <row r="7332">
          <cell r="B7332" t="str">
            <v>Steve Kerr</v>
          </cell>
          <cell r="S7332" t="str">
            <v>Ignorance</v>
          </cell>
        </row>
        <row r="7333">
          <cell r="B7333" t="str">
            <v>Matt Harpring</v>
          </cell>
          <cell r="S7333" t="str">
            <v>Sharpshooter</v>
          </cell>
        </row>
        <row r="7334">
          <cell r="B7334" t="str">
            <v>Bo Outlaw</v>
          </cell>
          <cell r="S7334" t="str">
            <v>Rim Protector</v>
          </cell>
        </row>
        <row r="7335">
          <cell r="B7335" t="str">
            <v>Emanual Davis</v>
          </cell>
          <cell r="S7335" t="str">
            <v>Sharpshooter</v>
          </cell>
        </row>
        <row r="7336">
          <cell r="B7336" t="str">
            <v>Sam Cassell</v>
          </cell>
          <cell r="S7336" t="str">
            <v>All Star Playmaker</v>
          </cell>
        </row>
        <row r="7337">
          <cell r="B7337" t="str">
            <v>Bruce Bowen</v>
          </cell>
          <cell r="S7337" t="str">
            <v>Ignorance</v>
          </cell>
        </row>
        <row r="7338">
          <cell r="B7338" t="str">
            <v>Brent Barry</v>
          </cell>
          <cell r="S7338" t="str">
            <v>All Star Sharpshooter</v>
          </cell>
        </row>
        <row r="7339">
          <cell r="B7339" t="str">
            <v>Antoine Carr</v>
          </cell>
          <cell r="S7339" t="str">
            <v>Post Scorer</v>
          </cell>
        </row>
        <row r="7340">
          <cell r="B7340" t="str">
            <v>LaPhonso Ellis</v>
          </cell>
          <cell r="S7340" t="str">
            <v>Post Scorer</v>
          </cell>
        </row>
        <row r="7341">
          <cell r="B7341" t="str">
            <v>Larry Hughes</v>
          </cell>
          <cell r="S7341" t="str">
            <v>All Star Post Scorer</v>
          </cell>
        </row>
        <row r="7342">
          <cell r="B7342" t="str">
            <v>Carlos Rogers</v>
          </cell>
          <cell r="S7342" t="str">
            <v>Post Scorer</v>
          </cell>
        </row>
        <row r="7343">
          <cell r="B7343" t="str">
            <v>Cuttino Mobley</v>
          </cell>
          <cell r="S7343" t="str">
            <v>All Star Sharpshooter</v>
          </cell>
        </row>
        <row r="7344">
          <cell r="B7344" t="str">
            <v>Marty Conlon</v>
          </cell>
          <cell r="S7344" t="str">
            <v>Ignorance</v>
          </cell>
        </row>
        <row r="7345">
          <cell r="B7345" t="str">
            <v>Dale Davis</v>
          </cell>
          <cell r="S7345" t="str">
            <v>Rim Protector</v>
          </cell>
        </row>
        <row r="7346">
          <cell r="B7346" t="str">
            <v>Toby Bailey</v>
          </cell>
          <cell r="S7346" t="str">
            <v>Ignorance</v>
          </cell>
        </row>
        <row r="7347">
          <cell r="B7347" t="str">
            <v>Rusty LaRue</v>
          </cell>
          <cell r="S7347" t="str">
            <v>Playmaker</v>
          </cell>
        </row>
        <row r="7348">
          <cell r="B7348" t="str">
            <v>Greg Ostertag</v>
          </cell>
          <cell r="S7348" t="str">
            <v>Rim Protector</v>
          </cell>
        </row>
        <row r="7349">
          <cell r="B7349" t="str">
            <v>Bryant Stith</v>
          </cell>
          <cell r="S7349" t="str">
            <v>Sharpshooter</v>
          </cell>
        </row>
        <row r="7350">
          <cell r="B7350" t="str">
            <v>Darrick Martin</v>
          </cell>
          <cell r="S7350" t="str">
            <v>Sharpshooter</v>
          </cell>
        </row>
        <row r="7351">
          <cell r="B7351" t="str">
            <v>Jelani McCoy</v>
          </cell>
          <cell r="S7351" t="str">
            <v>Post Scorer</v>
          </cell>
        </row>
        <row r="7352">
          <cell r="B7352" t="str">
            <v>Jim McIlvaine</v>
          </cell>
          <cell r="S7352" t="str">
            <v>Rim Protector</v>
          </cell>
        </row>
        <row r="7353">
          <cell r="B7353" t="str">
            <v>Rik Smits</v>
          </cell>
          <cell r="S7353" t="str">
            <v>Rim Protector</v>
          </cell>
        </row>
        <row r="7354">
          <cell r="B7354" t="str">
            <v>Shawn Bradley</v>
          </cell>
          <cell r="S7354" t="str">
            <v>Rim Protector</v>
          </cell>
        </row>
        <row r="7355">
          <cell r="B7355" t="str">
            <v>Ricky Davis</v>
          </cell>
          <cell r="S7355" t="str">
            <v>Ignorance</v>
          </cell>
        </row>
        <row r="7356">
          <cell r="B7356" t="str">
            <v>Michael Curry</v>
          </cell>
          <cell r="S7356" t="str">
            <v>Post Scorer</v>
          </cell>
        </row>
        <row r="7357">
          <cell r="B7357" t="str">
            <v>Chris Whitney</v>
          </cell>
          <cell r="S7357" t="str">
            <v>Sharpshooter</v>
          </cell>
        </row>
        <row r="7358">
          <cell r="B7358" t="str">
            <v>Evan Eschmeyer</v>
          </cell>
          <cell r="S7358" t="str">
            <v>Post Scorer</v>
          </cell>
        </row>
        <row r="7359">
          <cell r="B7359" t="str">
            <v>Bryon Russell</v>
          </cell>
          <cell r="S7359" t="str">
            <v>All Star Sharpshooter</v>
          </cell>
        </row>
        <row r="7360">
          <cell r="B7360" t="str">
            <v>Charles Barkley</v>
          </cell>
          <cell r="S7360" t="str">
            <v>All Star Post Scorer</v>
          </cell>
        </row>
        <row r="7361">
          <cell r="B7361" t="str">
            <v>Rex Chapman</v>
          </cell>
          <cell r="S7361" t="str">
            <v>Sharpshooter</v>
          </cell>
        </row>
        <row r="7362">
          <cell r="B7362" t="str">
            <v>Michael Doleac</v>
          </cell>
          <cell r="S7362" t="str">
            <v>Post Scorer</v>
          </cell>
        </row>
        <row r="7363">
          <cell r="B7363" t="str">
            <v>David Robinson</v>
          </cell>
          <cell r="S7363" t="str">
            <v>All Star Big Man</v>
          </cell>
        </row>
        <row r="7364">
          <cell r="B7364" t="str">
            <v>Pervis Ellison</v>
          </cell>
          <cell r="S7364" t="str">
            <v>Post Scorer</v>
          </cell>
        </row>
        <row r="7365">
          <cell r="B7365" t="str">
            <v>Todd Day</v>
          </cell>
          <cell r="S7365" t="str">
            <v>Sharpshooter</v>
          </cell>
        </row>
        <row r="7366">
          <cell r="B7366" t="str">
            <v>Ron Mercer</v>
          </cell>
          <cell r="S7366" t="str">
            <v>All Star Post Scorer</v>
          </cell>
        </row>
        <row r="7367">
          <cell r="B7367" t="str">
            <v>Isaac Austin</v>
          </cell>
          <cell r="S7367" t="str">
            <v>Post Scorer</v>
          </cell>
        </row>
        <row r="7368">
          <cell r="B7368" t="str">
            <v>Joe Stephens</v>
          </cell>
          <cell r="S7368" t="str">
            <v>Ignorance</v>
          </cell>
        </row>
        <row r="7369">
          <cell r="B7369" t="str">
            <v>Michael Olowokandi</v>
          </cell>
          <cell r="S7369" t="str">
            <v>Rim Protector</v>
          </cell>
        </row>
        <row r="7370">
          <cell r="B7370" t="str">
            <v>Kurt Thomas</v>
          </cell>
          <cell r="S7370" t="str">
            <v>Rim Protector</v>
          </cell>
        </row>
        <row r="7371">
          <cell r="B7371" t="str">
            <v>Bobby Phills</v>
          </cell>
          <cell r="S7371" t="str">
            <v>All Star Sharpshooter</v>
          </cell>
        </row>
        <row r="7372">
          <cell r="B7372" t="str">
            <v>Brian Shaw</v>
          </cell>
          <cell r="S7372" t="str">
            <v>Sharpshooter</v>
          </cell>
        </row>
        <row r="7373">
          <cell r="B7373" t="str">
            <v>Dale Ellis</v>
          </cell>
          <cell r="S7373" t="str">
            <v>Ignorance</v>
          </cell>
        </row>
        <row r="7374">
          <cell r="B7374" t="str">
            <v>Ira Bowman</v>
          </cell>
          <cell r="S7374" t="str">
            <v>Ignorance</v>
          </cell>
        </row>
        <row r="7375">
          <cell r="B7375" t="str">
            <v>Doug Overton</v>
          </cell>
          <cell r="S7375" t="str">
            <v>Ignorance</v>
          </cell>
        </row>
        <row r="7376">
          <cell r="B7376" t="str">
            <v>Jamal Mashburn</v>
          </cell>
          <cell r="S7376" t="str">
            <v>All Star Sharpshooter</v>
          </cell>
        </row>
        <row r="7377">
          <cell r="B7377" t="str">
            <v>Brent Price</v>
          </cell>
          <cell r="S7377" t="str">
            <v>Sharpshooter</v>
          </cell>
        </row>
        <row r="7378">
          <cell r="B7378" t="str">
            <v>Antonio Harvey</v>
          </cell>
          <cell r="S7378" t="str">
            <v>Ignorance</v>
          </cell>
        </row>
        <row r="7379">
          <cell r="B7379" t="str">
            <v>Armen Gilliam</v>
          </cell>
          <cell r="S7379" t="str">
            <v>Post Scorer</v>
          </cell>
        </row>
        <row r="7380">
          <cell r="B7380" t="str">
            <v>Jason Caffey</v>
          </cell>
          <cell r="S7380" t="str">
            <v>All Star Post Scorer</v>
          </cell>
        </row>
        <row r="7381">
          <cell r="B7381" t="str">
            <v>Quincy Lewis</v>
          </cell>
          <cell r="S7381" t="str">
            <v>Post Scorer</v>
          </cell>
        </row>
        <row r="7382">
          <cell r="B7382" t="str">
            <v>Tyrone Nesby</v>
          </cell>
          <cell r="S7382" t="str">
            <v>All Star Sharpshooter</v>
          </cell>
        </row>
        <row r="7383">
          <cell r="B7383" t="str">
            <v>Trajan Langdon</v>
          </cell>
          <cell r="S7383" t="str">
            <v>Sharpshooter</v>
          </cell>
        </row>
        <row r="7384">
          <cell r="B7384" t="str">
            <v>Calbert Cheaney</v>
          </cell>
          <cell r="S7384" t="str">
            <v>Post Scorer</v>
          </cell>
        </row>
        <row r="7385">
          <cell r="B7385" t="str">
            <v>Allan Houston</v>
          </cell>
          <cell r="S7385" t="str">
            <v>All Star Sharpshooter</v>
          </cell>
        </row>
        <row r="7386">
          <cell r="B7386" t="str">
            <v>Felipe Lopez</v>
          </cell>
          <cell r="S7386" t="str">
            <v>Post Scorer</v>
          </cell>
        </row>
        <row r="7387">
          <cell r="B7387" t="str">
            <v>John Amaechi</v>
          </cell>
          <cell r="S7387" t="str">
            <v>Playmaker</v>
          </cell>
        </row>
        <row r="7388">
          <cell r="B7388" t="str">
            <v>Vonteego Cummings</v>
          </cell>
          <cell r="S7388" t="str">
            <v>Playmaker</v>
          </cell>
        </row>
        <row r="7389">
          <cell r="B7389" t="str">
            <v>Juwan Howard</v>
          </cell>
          <cell r="S7389" t="str">
            <v>All Star Post Scorer</v>
          </cell>
        </row>
        <row r="7390">
          <cell r="B7390" t="str">
            <v>Marcus Camby</v>
          </cell>
          <cell r="S7390" t="str">
            <v>Rim Protector</v>
          </cell>
        </row>
        <row r="7391">
          <cell r="B7391" t="str">
            <v>Elden Campbell</v>
          </cell>
          <cell r="S7391" t="str">
            <v>All Star Big Man</v>
          </cell>
        </row>
        <row r="7392">
          <cell r="B7392" t="str">
            <v>Scott Williams</v>
          </cell>
          <cell r="S7392" t="str">
            <v>Rim Protector</v>
          </cell>
        </row>
        <row r="7393">
          <cell r="B7393" t="str">
            <v>Malik Rose</v>
          </cell>
          <cell r="S7393" t="str">
            <v>Rim Protector</v>
          </cell>
        </row>
        <row r="7394">
          <cell r="B7394" t="str">
            <v>Jeff Hornacek</v>
          </cell>
          <cell r="S7394" t="str">
            <v>Playmaker</v>
          </cell>
        </row>
        <row r="7395">
          <cell r="B7395" t="str">
            <v>Malik Sealy</v>
          </cell>
          <cell r="S7395" t="str">
            <v>Playmaker</v>
          </cell>
        </row>
        <row r="7396">
          <cell r="B7396" t="str">
            <v>Jamel Thomas</v>
          </cell>
          <cell r="S7396" t="str">
            <v>Ignorance</v>
          </cell>
        </row>
        <row r="7397">
          <cell r="B7397" t="str">
            <v>Luc Longley</v>
          </cell>
          <cell r="S7397" t="str">
            <v>Rim Protector</v>
          </cell>
        </row>
        <row r="7398">
          <cell r="B7398" t="str">
            <v>Isaiah Rider</v>
          </cell>
          <cell r="S7398" t="str">
            <v>All Star Post Scorer</v>
          </cell>
        </row>
        <row r="7399">
          <cell r="B7399" t="str">
            <v>Allen Iverson</v>
          </cell>
          <cell r="S7399" t="str">
            <v>Superstar</v>
          </cell>
        </row>
        <row r="7400">
          <cell r="B7400" t="str">
            <v>George Lynch</v>
          </cell>
          <cell r="S7400" t="str">
            <v>All Star Post Scorer</v>
          </cell>
        </row>
        <row r="7401">
          <cell r="B7401" t="str">
            <v>Dennis Scott</v>
          </cell>
          <cell r="S7401" t="str">
            <v>Sharpshooter</v>
          </cell>
        </row>
        <row r="7402">
          <cell r="B7402" t="str">
            <v>Reggie Miller</v>
          </cell>
          <cell r="S7402" t="str">
            <v>All Star Sharpshooter</v>
          </cell>
        </row>
        <row r="7403">
          <cell r="B7403" t="str">
            <v>Greg Foster</v>
          </cell>
          <cell r="S7403" t="str">
            <v>Post Scorer</v>
          </cell>
        </row>
        <row r="7404">
          <cell r="B7404" t="str">
            <v>Shareef Abdur-Rahim</v>
          </cell>
          <cell r="S7404" t="str">
            <v>All Star Big Man</v>
          </cell>
        </row>
        <row r="7405">
          <cell r="B7405" t="str">
            <v>Etdrick Bohannon</v>
          </cell>
          <cell r="S7405" t="str">
            <v>Post Scorer</v>
          </cell>
        </row>
        <row r="7406">
          <cell r="B7406" t="str">
            <v>Ervin Johnson</v>
          </cell>
          <cell r="S7406" t="str">
            <v>Rim Protector</v>
          </cell>
        </row>
        <row r="7407">
          <cell r="B7407" t="str">
            <v>Mike Bibby</v>
          </cell>
          <cell r="S7407" t="str">
            <v>All Star Playmaker</v>
          </cell>
        </row>
        <row r="7408">
          <cell r="B7408" t="str">
            <v>Walter McCarty</v>
          </cell>
          <cell r="S7408" t="str">
            <v>Sharpshooter</v>
          </cell>
        </row>
        <row r="7409">
          <cell r="B7409" t="str">
            <v>Austin Croshere</v>
          </cell>
          <cell r="S7409" t="str">
            <v>Rim Protector</v>
          </cell>
        </row>
        <row r="7410">
          <cell r="B7410" t="str">
            <v>Dell Curry</v>
          </cell>
          <cell r="S7410" t="str">
            <v>Sharpshooter</v>
          </cell>
        </row>
        <row r="7411">
          <cell r="B7411" t="str">
            <v>Stacey Augmon</v>
          </cell>
          <cell r="S7411" t="str">
            <v>Ignorance</v>
          </cell>
        </row>
        <row r="7412">
          <cell r="B7412" t="str">
            <v>Matt Maloney</v>
          </cell>
          <cell r="S7412" t="str">
            <v>Sharpshooter</v>
          </cell>
        </row>
        <row r="7413">
          <cell r="B7413" t="str">
            <v>Greg Anthony</v>
          </cell>
          <cell r="S7413" t="str">
            <v>Sharpshooter</v>
          </cell>
        </row>
        <row r="7414">
          <cell r="B7414" t="str">
            <v>Jahidi White</v>
          </cell>
          <cell r="S7414" t="str">
            <v>Rim Protector</v>
          </cell>
        </row>
        <row r="7415">
          <cell r="B7415" t="str">
            <v>Darvin Ham</v>
          </cell>
          <cell r="S7415" t="str">
            <v>Rim Protector</v>
          </cell>
        </row>
        <row r="7416">
          <cell r="B7416" t="str">
            <v>Tariq Abdul-Wahad</v>
          </cell>
          <cell r="S7416" t="str">
            <v>Playmaker</v>
          </cell>
        </row>
        <row r="7417">
          <cell r="B7417" t="str">
            <v>Chris Mills</v>
          </cell>
          <cell r="S7417" t="str">
            <v>All Star Post Scorer</v>
          </cell>
        </row>
        <row r="7418">
          <cell r="B7418" t="str">
            <v>Earl Boykins</v>
          </cell>
          <cell r="S7418" t="str">
            <v>Ignorance</v>
          </cell>
        </row>
        <row r="7419">
          <cell r="B7419" t="str">
            <v>Larry Johnson</v>
          </cell>
          <cell r="S7419" t="str">
            <v>Playmaker</v>
          </cell>
        </row>
        <row r="7420">
          <cell r="B7420" t="str">
            <v>Corliss Williamson</v>
          </cell>
          <cell r="S7420" t="str">
            <v>Playmaker</v>
          </cell>
        </row>
        <row r="7421">
          <cell r="B7421" t="str">
            <v>Anthony Johnson</v>
          </cell>
          <cell r="S7421" t="str">
            <v>Ignorance</v>
          </cell>
        </row>
        <row r="7422">
          <cell r="B7422" t="str">
            <v>Shawn Kemp</v>
          </cell>
          <cell r="S7422" t="str">
            <v>All Star Big Man</v>
          </cell>
        </row>
        <row r="7423">
          <cell r="B7423" t="str">
            <v>Felton Spencer</v>
          </cell>
          <cell r="S7423" t="str">
            <v>Ignorance</v>
          </cell>
        </row>
        <row r="7424">
          <cell r="B7424" t="str">
            <v>Rasho Nesterovic</v>
          </cell>
          <cell r="S7424" t="str">
            <v>Rim Protector</v>
          </cell>
        </row>
        <row r="7425">
          <cell r="B7425" t="str">
            <v>Michael Hawkins</v>
          </cell>
          <cell r="S7425" t="str">
            <v>Ignorance</v>
          </cell>
        </row>
        <row r="7426">
          <cell r="B7426" t="str">
            <v>Sean Rooks</v>
          </cell>
          <cell r="S7426" t="str">
            <v>Post Scorer</v>
          </cell>
        </row>
        <row r="7427">
          <cell r="B7427" t="str">
            <v>Ryan Bowen</v>
          </cell>
          <cell r="S7427" t="str">
            <v>Post Scorer</v>
          </cell>
        </row>
        <row r="7428">
          <cell r="B7428" t="str">
            <v>Haywoode Workman</v>
          </cell>
          <cell r="S7428" t="str">
            <v>Ignorance</v>
          </cell>
        </row>
        <row r="7429">
          <cell r="B7429" t="str">
            <v>Drew Barry</v>
          </cell>
          <cell r="S7429" t="str">
            <v>Ignorance</v>
          </cell>
        </row>
        <row r="7430">
          <cell r="B7430" t="str">
            <v>Jonathan Bender</v>
          </cell>
          <cell r="S7430" t="str">
            <v>Ignorance</v>
          </cell>
        </row>
        <row r="7431">
          <cell r="B7431" t="str">
            <v>Eddie Robinson</v>
          </cell>
          <cell r="S7431" t="str">
            <v>Post Scorer</v>
          </cell>
        </row>
        <row r="7432">
          <cell r="B7432" t="str">
            <v>Rodney Buford</v>
          </cell>
          <cell r="S7432" t="str">
            <v>Ignorance</v>
          </cell>
        </row>
        <row r="7433">
          <cell r="B7433" t="str">
            <v>Antoine Walker</v>
          </cell>
          <cell r="S7433" t="str">
            <v>Superstar</v>
          </cell>
        </row>
        <row r="7434">
          <cell r="B7434" t="str">
            <v>Jerome Williams</v>
          </cell>
          <cell r="S7434" t="str">
            <v>Rim Protector</v>
          </cell>
        </row>
        <row r="7435">
          <cell r="B7435" t="str">
            <v>Eric Piatkowski</v>
          </cell>
          <cell r="S7435" t="str">
            <v>Sharpshooter</v>
          </cell>
        </row>
        <row r="7436">
          <cell r="B7436" t="str">
            <v>Wally Szczerbiak</v>
          </cell>
          <cell r="S7436" t="str">
            <v>Playmaker</v>
          </cell>
        </row>
        <row r="7437">
          <cell r="B7437" t="str">
            <v>Anthony Mason</v>
          </cell>
          <cell r="S7437" t="str">
            <v>All Star Post Scorer</v>
          </cell>
        </row>
        <row r="7438">
          <cell r="B7438" t="str">
            <v>Chauncey Billups</v>
          </cell>
          <cell r="S7438" t="str">
            <v>Playmaker</v>
          </cell>
        </row>
        <row r="7439">
          <cell r="B7439" t="str">
            <v>Glenn Robinson</v>
          </cell>
          <cell r="S7439" t="str">
            <v>All Star Post Scorer</v>
          </cell>
        </row>
        <row r="7440">
          <cell r="B7440" t="str">
            <v>Corey Benjamin</v>
          </cell>
          <cell r="S7440" t="str">
            <v>Sharpshooter</v>
          </cell>
        </row>
        <row r="7441">
          <cell r="B7441" t="str">
            <v>Anthony Carter</v>
          </cell>
          <cell r="S7441" t="str">
            <v>Playmaker</v>
          </cell>
        </row>
        <row r="7442">
          <cell r="B7442" t="str">
            <v>Eric Murdock</v>
          </cell>
          <cell r="S7442" t="str">
            <v>Playmaker</v>
          </cell>
        </row>
        <row r="7443">
          <cell r="B7443" t="str">
            <v>Chris Childs</v>
          </cell>
          <cell r="S7443" t="str">
            <v>Playmaker</v>
          </cell>
        </row>
        <row r="7444">
          <cell r="B7444" t="str">
            <v>Kobe Bryant</v>
          </cell>
          <cell r="S7444" t="str">
            <v>Superstar</v>
          </cell>
        </row>
        <row r="7445">
          <cell r="B7445" t="str">
            <v>Derek Fisher</v>
          </cell>
          <cell r="S7445" t="str">
            <v>Sharpshooter</v>
          </cell>
        </row>
        <row r="7446">
          <cell r="B7446" t="str">
            <v>Kelvin Cato</v>
          </cell>
          <cell r="S7446" t="str">
            <v>Rim Protector</v>
          </cell>
        </row>
        <row r="7447">
          <cell r="B7447" t="str">
            <v>Jason Williams</v>
          </cell>
          <cell r="S7447" t="str">
            <v>All Star Playmaker</v>
          </cell>
        </row>
        <row r="7448">
          <cell r="B7448" t="str">
            <v>Matt Bullard</v>
          </cell>
          <cell r="S7448" t="str">
            <v>Sharpshooter</v>
          </cell>
        </row>
        <row r="7449">
          <cell r="B7449" t="str">
            <v>Johnny Newman</v>
          </cell>
          <cell r="S7449" t="str">
            <v>Sharpshooter</v>
          </cell>
        </row>
        <row r="7450">
          <cell r="B7450" t="str">
            <v>Scott Burrell</v>
          </cell>
          <cell r="S7450" t="str">
            <v>Sharpshooter</v>
          </cell>
        </row>
        <row r="7451">
          <cell r="B7451" t="str">
            <v>Tim Hardaway</v>
          </cell>
          <cell r="S7451" t="str">
            <v>All Star Sharpshooter</v>
          </cell>
        </row>
        <row r="7452">
          <cell r="B7452" t="str">
            <v>Raef LaFrentz</v>
          </cell>
          <cell r="S7452" t="str">
            <v>Rim Protector</v>
          </cell>
        </row>
        <row r="7453">
          <cell r="B7453" t="str">
            <v>Kevin Garnett</v>
          </cell>
          <cell r="S7453" t="str">
            <v>All Star Big Man</v>
          </cell>
        </row>
        <row r="7454">
          <cell r="B7454" t="str">
            <v>Chris Gatling</v>
          </cell>
          <cell r="S7454" t="str">
            <v>All Star Post Scorer</v>
          </cell>
        </row>
        <row r="7455">
          <cell r="B7455" t="str">
            <v>Don MacLean</v>
          </cell>
          <cell r="S7455" t="str">
            <v>Ignorance</v>
          </cell>
        </row>
        <row r="7456">
          <cell r="B7456" t="str">
            <v>Anthony Miller</v>
          </cell>
          <cell r="S7456" t="str">
            <v>Post Scorer</v>
          </cell>
        </row>
        <row r="7457">
          <cell r="B7457" t="str">
            <v>Cedric Henderson</v>
          </cell>
          <cell r="S7457" t="str">
            <v>Post Scorer</v>
          </cell>
        </row>
        <row r="7458">
          <cell r="B7458" t="str">
            <v>Sam Jacobson</v>
          </cell>
          <cell r="S7458" t="str">
            <v>Post Scorer</v>
          </cell>
        </row>
        <row r="7459">
          <cell r="B7459" t="str">
            <v>Benoit Benjamin</v>
          </cell>
          <cell r="S7459" t="str">
            <v>Ignorance</v>
          </cell>
        </row>
        <row r="7460">
          <cell r="B7460" t="str">
            <v>Scott Padgett</v>
          </cell>
          <cell r="S7460" t="str">
            <v>Ignorance</v>
          </cell>
        </row>
        <row r="7461">
          <cell r="B7461" t="str">
            <v>Robert Traylor</v>
          </cell>
          <cell r="S7461" t="str">
            <v>Post Scorer</v>
          </cell>
        </row>
        <row r="7462">
          <cell r="B7462" t="str">
            <v>Duane Causwell</v>
          </cell>
          <cell r="S7462" t="str">
            <v>Ignorance</v>
          </cell>
        </row>
        <row r="7463">
          <cell r="B7463" t="str">
            <v>Chris Dudley</v>
          </cell>
          <cell r="S7463" t="str">
            <v>Post Scorer</v>
          </cell>
        </row>
        <row r="7464">
          <cell r="B7464" t="str">
            <v>Jeff McInnis</v>
          </cell>
          <cell r="S7464" t="str">
            <v>Playmaker</v>
          </cell>
        </row>
        <row r="7465">
          <cell r="B7465" t="str">
            <v>Rex Walters</v>
          </cell>
          <cell r="S7465" t="str">
            <v>Ignorance</v>
          </cell>
        </row>
        <row r="7466">
          <cell r="B7466" t="str">
            <v>Sherman Douglas</v>
          </cell>
          <cell r="S7466" t="str">
            <v>Sharpshooter</v>
          </cell>
        </row>
        <row r="7467">
          <cell r="B7467" t="str">
            <v>Will Perdue</v>
          </cell>
          <cell r="S7467" t="str">
            <v>Post Scorer</v>
          </cell>
        </row>
        <row r="7468">
          <cell r="B7468" t="str">
            <v>Milt Palacio</v>
          </cell>
          <cell r="S7468" t="str">
            <v>Ignorance</v>
          </cell>
        </row>
        <row r="7469">
          <cell r="B7469" t="str">
            <v>Damon Jones</v>
          </cell>
          <cell r="S7469" t="str">
            <v>Ignorance</v>
          </cell>
        </row>
        <row r="7470">
          <cell r="B7470" t="str">
            <v>Derrick Coleman</v>
          </cell>
          <cell r="S7470" t="str">
            <v>All Star Big Man</v>
          </cell>
        </row>
        <row r="7471">
          <cell r="B7471" t="str">
            <v>Brad Miller</v>
          </cell>
          <cell r="S7471" t="str">
            <v>Post Scorer</v>
          </cell>
        </row>
        <row r="7472">
          <cell r="B7472" t="str">
            <v>Terry Mills</v>
          </cell>
          <cell r="S7472" t="str">
            <v>Sharpshooter</v>
          </cell>
        </row>
        <row r="7473">
          <cell r="B7473" t="str">
            <v>Mikki Moore</v>
          </cell>
          <cell r="S7473" t="str">
            <v>Rim Protector</v>
          </cell>
        </row>
        <row r="7474">
          <cell r="B7474" t="str">
            <v>Lindsey Hunter</v>
          </cell>
          <cell r="S7474" t="str">
            <v>All Star Sharpshooter</v>
          </cell>
        </row>
        <row r="7475">
          <cell r="B7475" t="str">
            <v>Eddie Jones</v>
          </cell>
          <cell r="S7475" t="str">
            <v>Superstar</v>
          </cell>
        </row>
        <row r="7476">
          <cell r="B7476" t="str">
            <v>Mookie Blaylock</v>
          </cell>
          <cell r="S7476" t="str">
            <v>All Star Playmaker</v>
          </cell>
        </row>
        <row r="7477">
          <cell r="B7477" t="str">
            <v>Tom Gugliotta</v>
          </cell>
          <cell r="S7477" t="str">
            <v>All Star Post Scorer</v>
          </cell>
        </row>
        <row r="7478">
          <cell r="B7478" t="str">
            <v>Gheorghe Muresan</v>
          </cell>
          <cell r="S7478" t="str">
            <v>Ignorance</v>
          </cell>
        </row>
        <row r="7479">
          <cell r="B7479" t="str">
            <v>Clarence Weatherspoon</v>
          </cell>
          <cell r="S7479" t="str">
            <v>Rim Protector</v>
          </cell>
        </row>
        <row r="7480">
          <cell r="B7480" t="str">
            <v>Khalid Reeves</v>
          </cell>
          <cell r="S7480" t="str">
            <v>Playmaker</v>
          </cell>
        </row>
        <row r="7481">
          <cell r="B7481" t="str">
            <v>Todd MacCulloch</v>
          </cell>
          <cell r="S7481" t="str">
            <v>Post Scorer</v>
          </cell>
        </row>
        <row r="7482">
          <cell r="B7482" t="str">
            <v>Cory Alexander</v>
          </cell>
          <cell r="S7482" t="str">
            <v>Sharpshooter</v>
          </cell>
        </row>
        <row r="7483">
          <cell r="B7483" t="str">
            <v>Muggsy Bogues</v>
          </cell>
          <cell r="S7483" t="str">
            <v>Sharpshooter</v>
          </cell>
        </row>
        <row r="7484">
          <cell r="B7484" t="str">
            <v>Lorenzo Williams</v>
          </cell>
          <cell r="S7484" t="str">
            <v>Post Scorer</v>
          </cell>
        </row>
        <row r="7485">
          <cell r="B7485" t="str">
            <v>Robert Horry</v>
          </cell>
          <cell r="S7485" t="str">
            <v>Rim Protector</v>
          </cell>
        </row>
        <row r="7486">
          <cell r="B7486" t="str">
            <v>Gerard King</v>
          </cell>
          <cell r="S7486" t="str">
            <v>Post Scorer</v>
          </cell>
        </row>
        <row r="7487">
          <cell r="B7487" t="str">
            <v>Elliot Perry</v>
          </cell>
          <cell r="S7487" t="str">
            <v>Sharpshooter</v>
          </cell>
        </row>
        <row r="7488">
          <cell r="B7488" t="str">
            <v>Laron Profit</v>
          </cell>
          <cell r="S7488" t="str">
            <v>Ignorance</v>
          </cell>
        </row>
        <row r="7489">
          <cell r="B7489" t="str">
            <v>Keith Van</v>
          </cell>
          <cell r="S7489" t="str">
            <v>All Star Post Scorer</v>
          </cell>
        </row>
        <row r="7490">
          <cell r="B7490" t="str">
            <v>Rick Fox</v>
          </cell>
          <cell r="S7490" t="str">
            <v>Sharpshooter</v>
          </cell>
        </row>
        <row r="7491">
          <cell r="B7491" t="str">
            <v>Grant Long</v>
          </cell>
          <cell r="S7491" t="str">
            <v>Post Scorer</v>
          </cell>
        </row>
        <row r="7492">
          <cell r="B7492" t="str">
            <v>Anthony Parker</v>
          </cell>
          <cell r="S7492" t="str">
            <v>Ignorance</v>
          </cell>
        </row>
        <row r="7493">
          <cell r="B7493" t="str">
            <v>Sam Perkins</v>
          </cell>
          <cell r="S7493" t="str">
            <v>Sharpshooter</v>
          </cell>
        </row>
        <row r="7494">
          <cell r="B7494" t="str">
            <v>Baron Davis</v>
          </cell>
          <cell r="S7494" t="str">
            <v>Playmaker</v>
          </cell>
        </row>
        <row r="7495">
          <cell r="B7495" t="str">
            <v>Nazr Mohammed</v>
          </cell>
          <cell r="S7495" t="str">
            <v>Ignorance</v>
          </cell>
        </row>
        <row r="7496">
          <cell r="B7496" t="str">
            <v>Anfernee Hardaway</v>
          </cell>
          <cell r="S7496" t="str">
            <v>All Star Playmaker</v>
          </cell>
        </row>
        <row r="7497">
          <cell r="B7497" t="str">
            <v>Derrick McKey</v>
          </cell>
          <cell r="S7497" t="str">
            <v>Post Scorer</v>
          </cell>
        </row>
        <row r="7498">
          <cell r="B7498" t="str">
            <v>Otis Thorpe</v>
          </cell>
          <cell r="S7498" t="str">
            <v>Post Scorer</v>
          </cell>
        </row>
        <row r="7499">
          <cell r="B7499" t="str">
            <v>Tom Hammonds</v>
          </cell>
          <cell r="S7499" t="str">
            <v>Ignorance</v>
          </cell>
        </row>
        <row r="7500">
          <cell r="B7500" t="str">
            <v>Detlef Schrempf</v>
          </cell>
          <cell r="S7500" t="str">
            <v>Playmaker</v>
          </cell>
        </row>
        <row r="7501">
          <cell r="B7501" t="str">
            <v>Johnny Taylor</v>
          </cell>
          <cell r="S7501" t="str">
            <v>Ignorance</v>
          </cell>
        </row>
        <row r="7502">
          <cell r="B7502" t="str">
            <v>Tyrone Hill</v>
          </cell>
          <cell r="S7502" t="str">
            <v>All Star Post Scorer</v>
          </cell>
        </row>
        <row r="7503">
          <cell r="B7503" t="str">
            <v>Vinny Del</v>
          </cell>
          <cell r="S7503" t="str">
            <v>Sharpshooter</v>
          </cell>
        </row>
        <row r="7504">
          <cell r="B7504" t="str">
            <v>Gary Payton</v>
          </cell>
          <cell r="S7504" t="str">
            <v>Superstar</v>
          </cell>
        </row>
        <row r="7505">
          <cell r="B7505" t="str">
            <v>Bob Sura</v>
          </cell>
          <cell r="S7505" t="str">
            <v>All Star Sharpshooter</v>
          </cell>
        </row>
        <row r="7506">
          <cell r="B7506" t="str">
            <v>Anthony Peeler</v>
          </cell>
          <cell r="S7506" t="str">
            <v>Sharpshooter</v>
          </cell>
        </row>
        <row r="7507">
          <cell r="B7507" t="str">
            <v>Vladimir Stepania</v>
          </cell>
          <cell r="S7507" t="str">
            <v>Ignorance</v>
          </cell>
        </row>
        <row r="7508">
          <cell r="B7508" t="str">
            <v>Obinna Ekezie</v>
          </cell>
          <cell r="S7508" t="str">
            <v>Ignorance</v>
          </cell>
        </row>
        <row r="7509">
          <cell r="B7509" t="str">
            <v>Bonzi Wells</v>
          </cell>
          <cell r="S7509" t="str">
            <v>Playmaker</v>
          </cell>
        </row>
        <row r="7510">
          <cell r="B7510" t="str">
            <v>Bill Wennington</v>
          </cell>
          <cell r="S7510" t="str">
            <v>Ignorance</v>
          </cell>
        </row>
        <row r="7511">
          <cell r="B7511" t="str">
            <v>Bryant Reeves</v>
          </cell>
          <cell r="S7511" t="str">
            <v>Rim Protector</v>
          </cell>
        </row>
        <row r="7512">
          <cell r="B7512" t="str">
            <v>Michael Dickerson</v>
          </cell>
          <cell r="S7512" t="str">
            <v>All Star Sharpshooter</v>
          </cell>
        </row>
        <row r="7513">
          <cell r="B7513" t="str">
            <v>Latrell Sprewell</v>
          </cell>
          <cell r="S7513" t="str">
            <v>Superstar</v>
          </cell>
        </row>
        <row r="7514">
          <cell r="B7514" t="str">
            <v>Mark West</v>
          </cell>
          <cell r="S7514" t="str">
            <v>Ignorance</v>
          </cell>
        </row>
        <row r="7515">
          <cell r="B7515" t="str">
            <v>Al Harrington</v>
          </cell>
          <cell r="S7515" t="str">
            <v>Post Scorer</v>
          </cell>
        </row>
        <row r="7516">
          <cell r="B7516" t="str">
            <v>Aaron McKie</v>
          </cell>
          <cell r="S7516" t="str">
            <v>Playmaker</v>
          </cell>
        </row>
        <row r="7517">
          <cell r="B7517" t="str">
            <v>Michael Stewart</v>
          </cell>
          <cell r="S7517" t="str">
            <v>Post Scorer</v>
          </cell>
        </row>
        <row r="7518">
          <cell r="B7518" t="str">
            <v>Antonio Lang</v>
          </cell>
          <cell r="S7518" t="str">
            <v>Ignorance</v>
          </cell>
        </row>
        <row r="7519">
          <cell r="B7519" t="str">
            <v>John Wallace</v>
          </cell>
          <cell r="S7519" t="str">
            <v>Post Scorer</v>
          </cell>
        </row>
        <row r="7520">
          <cell r="B7520" t="str">
            <v>Erick Strickland</v>
          </cell>
          <cell r="S7520" t="str">
            <v>All Star Sharpshooter</v>
          </cell>
        </row>
        <row r="7521">
          <cell r="B7521" t="str">
            <v>Chris Carr</v>
          </cell>
          <cell r="S7521" t="str">
            <v>Playmaker</v>
          </cell>
        </row>
        <row r="7522">
          <cell r="B7522" t="str">
            <v>Chuck Person</v>
          </cell>
          <cell r="S7522" t="str">
            <v>Ignorance</v>
          </cell>
        </row>
        <row r="7523">
          <cell r="B7523" t="str">
            <v>Andrae Patterson</v>
          </cell>
          <cell r="S7523" t="str">
            <v>Ignorance</v>
          </cell>
        </row>
        <row r="7524">
          <cell r="B7524" t="str">
            <v>John Thomas</v>
          </cell>
          <cell r="S7524" t="str">
            <v>Ignorance</v>
          </cell>
        </row>
        <row r="7525">
          <cell r="B7525" t="str">
            <v>Loy Vaught</v>
          </cell>
          <cell r="S7525" t="str">
            <v>Ignorance</v>
          </cell>
        </row>
        <row r="7526">
          <cell r="B7526" t="str">
            <v>Jud Buechler</v>
          </cell>
          <cell r="S7526" t="str">
            <v>Ignorance</v>
          </cell>
        </row>
        <row r="7527">
          <cell r="B7527" t="str">
            <v>Jamie Feick</v>
          </cell>
          <cell r="S7527" t="str">
            <v>Rim Protector</v>
          </cell>
        </row>
        <row r="7528">
          <cell r="B7528" t="str">
            <v>Kevin Willis</v>
          </cell>
          <cell r="S7528" t="str">
            <v>Rim Protector</v>
          </cell>
        </row>
        <row r="7529">
          <cell r="B7529" t="str">
            <v>Tim Legler</v>
          </cell>
          <cell r="S7529" t="str">
            <v>Ignorance</v>
          </cell>
        </row>
        <row r="7530">
          <cell r="B7530" t="str">
            <v>Horace Grant</v>
          </cell>
          <cell r="S7530" t="str">
            <v>Rim Protector</v>
          </cell>
        </row>
        <row r="7531">
          <cell r="B7531" t="str">
            <v>Lawrence Funderburke</v>
          </cell>
          <cell r="S7531" t="str">
            <v>Post Scorer</v>
          </cell>
        </row>
        <row r="7532">
          <cell r="B7532" t="str">
            <v>Cedric Ceballos</v>
          </cell>
          <cell r="S7532" t="str">
            <v>All Star Post Scorer</v>
          </cell>
        </row>
        <row r="7533">
          <cell r="B7533" t="str">
            <v>Mark Hendrickson</v>
          </cell>
          <cell r="S7533" t="str">
            <v>Ignorance</v>
          </cell>
        </row>
        <row r="7534">
          <cell r="B7534" t="str">
            <v>Vince Carter</v>
          </cell>
          <cell r="S7534" t="str">
            <v>Superstar</v>
          </cell>
        </row>
        <row r="7535">
          <cell r="B7535" t="str">
            <v>Derrick Dial</v>
          </cell>
          <cell r="S7535" t="str">
            <v>Ignorance</v>
          </cell>
        </row>
        <row r="7536">
          <cell r="B7536" t="str">
            <v>Sam Mack</v>
          </cell>
          <cell r="S7536" t="str">
            <v>Sharpshooter</v>
          </cell>
        </row>
        <row r="7537">
          <cell r="B7537" t="str">
            <v>Popeye Jones</v>
          </cell>
          <cell r="S7537" t="str">
            <v>Ignorance</v>
          </cell>
        </row>
        <row r="7538">
          <cell r="B7538" t="str">
            <v>Bryce Drew</v>
          </cell>
          <cell r="S7538" t="str">
            <v>Sharpshooter</v>
          </cell>
        </row>
        <row r="7539">
          <cell r="B7539" t="str">
            <v>Dion Glover</v>
          </cell>
          <cell r="S7539" t="str">
            <v>Sharpshooter</v>
          </cell>
        </row>
        <row r="7540">
          <cell r="B7540" t="str">
            <v>Howard Eisley</v>
          </cell>
          <cell r="S7540" t="str">
            <v>Playmaker</v>
          </cell>
        </row>
        <row r="7541">
          <cell r="B7541" t="str">
            <v>Jeff Foster</v>
          </cell>
          <cell r="S7541" t="str">
            <v>Ignorance</v>
          </cell>
        </row>
        <row r="7542">
          <cell r="B7542" t="str">
            <v>Adonal Foyle</v>
          </cell>
          <cell r="S7542" t="str">
            <v>Rim Protector</v>
          </cell>
        </row>
        <row r="7543">
          <cell r="B7543" t="str">
            <v>Jaren Jackson</v>
          </cell>
          <cell r="S7543" t="str">
            <v>Sharpshooter</v>
          </cell>
        </row>
        <row r="7544">
          <cell r="B7544" t="str">
            <v>Patrick Ewing</v>
          </cell>
          <cell r="S7544" t="str">
            <v>All Star Big Man</v>
          </cell>
        </row>
        <row r="7545">
          <cell r="B7545" t="str">
            <v>Joe Kleine</v>
          </cell>
          <cell r="S7545" t="str">
            <v>Ignorance</v>
          </cell>
        </row>
        <row r="7546">
          <cell r="B7546" t="str">
            <v>Terry Porter</v>
          </cell>
          <cell r="S7546" t="str">
            <v>Sharpshooter</v>
          </cell>
        </row>
        <row r="7547">
          <cell r="B7547" t="str">
            <v>Matt Geiger</v>
          </cell>
          <cell r="S7547" t="str">
            <v>Rim Protector</v>
          </cell>
        </row>
        <row r="7548">
          <cell r="B7548" t="str">
            <v>Todd Fuller</v>
          </cell>
          <cell r="S7548" t="str">
            <v>Ignorance</v>
          </cell>
        </row>
        <row r="7549">
          <cell r="B7549" t="str">
            <v>Mitch Richmond</v>
          </cell>
          <cell r="S7549" t="str">
            <v>All Star Sharpshooter</v>
          </cell>
        </row>
        <row r="7550">
          <cell r="B7550" t="str">
            <v>Fred Hoiberg</v>
          </cell>
          <cell r="S7550" t="str">
            <v>Playmaker</v>
          </cell>
        </row>
        <row r="7551">
          <cell r="B7551" t="str">
            <v>Cal Bowdler</v>
          </cell>
          <cell r="S7551" t="str">
            <v>Ignorance</v>
          </cell>
        </row>
        <row r="7552">
          <cell r="B7552" t="str">
            <v>Clifford Robinson</v>
          </cell>
          <cell r="S7552" t="str">
            <v>All Star Sharpshooter</v>
          </cell>
        </row>
        <row r="7553">
          <cell r="B7553" t="str">
            <v>Calvin Booth</v>
          </cell>
          <cell r="S7553" t="str">
            <v>Post Scorer</v>
          </cell>
        </row>
        <row r="7554">
          <cell r="B7554" t="str">
            <v>John Salley</v>
          </cell>
          <cell r="S7554" t="str">
            <v>Ignorance</v>
          </cell>
        </row>
        <row r="7555">
          <cell r="B7555" t="str">
            <v>Gary Trent</v>
          </cell>
          <cell r="S7555" t="str">
            <v>All Star Post Scorer</v>
          </cell>
        </row>
        <row r="7556">
          <cell r="B7556" t="str">
            <v>Vin Baker</v>
          </cell>
          <cell r="S7556" t="str">
            <v>All Star Post Scorer</v>
          </cell>
        </row>
        <row r="7557">
          <cell r="B7557" t="str">
            <v>Eric Montross</v>
          </cell>
          <cell r="S7557" t="str">
            <v>Ignorance</v>
          </cell>
        </row>
        <row r="7558">
          <cell r="B7558" t="str">
            <v>Michael Finley</v>
          </cell>
          <cell r="S7558" t="str">
            <v>Superstar</v>
          </cell>
        </row>
        <row r="7559">
          <cell r="B7559" t="str">
            <v>Lucious Harris</v>
          </cell>
          <cell r="S7559" t="str">
            <v>Sharpshooter</v>
          </cell>
        </row>
        <row r="7560">
          <cell r="B7560" t="str">
            <v>Derek Strong</v>
          </cell>
          <cell r="S7560" t="str">
            <v>Ignorance</v>
          </cell>
        </row>
        <row r="7561">
          <cell r="B7561" t="str">
            <v>Randy Livingston</v>
          </cell>
          <cell r="S7561" t="str">
            <v>Sharpshooter</v>
          </cell>
        </row>
        <row r="7562">
          <cell r="B7562" t="str">
            <v>Alan Henderson</v>
          </cell>
          <cell r="S7562" t="str">
            <v>All Star Post Scorer</v>
          </cell>
        </row>
        <row r="7563">
          <cell r="B7563" t="str">
            <v>Kevin Ollie</v>
          </cell>
          <cell r="S7563" t="str">
            <v>Ignorance</v>
          </cell>
        </row>
        <row r="7564">
          <cell r="B7564" t="str">
            <v>Robert Pack</v>
          </cell>
          <cell r="S7564" t="str">
            <v>Playmaker</v>
          </cell>
        </row>
        <row r="7565">
          <cell r="B7565" t="str">
            <v>Tim Thomas</v>
          </cell>
          <cell r="S7565" t="str">
            <v>Playmaker</v>
          </cell>
        </row>
        <row r="7566">
          <cell r="B7566" t="str">
            <v>Danny Manning</v>
          </cell>
          <cell r="S7566" t="str">
            <v>Post Scorer</v>
          </cell>
        </row>
        <row r="7567">
          <cell r="B7567" t="str">
            <v>Andrew DeClercq</v>
          </cell>
          <cell r="S7567" t="str">
            <v>Rim Protector</v>
          </cell>
        </row>
        <row r="7568">
          <cell r="B7568" t="str">
            <v>Dan Majerle</v>
          </cell>
          <cell r="S7568" t="str">
            <v>All Star Sharpshooter</v>
          </cell>
        </row>
        <row r="7569">
          <cell r="B7569" t="str">
            <v>Joe Smith</v>
          </cell>
          <cell r="S7569" t="str">
            <v>Rim Protector</v>
          </cell>
        </row>
        <row r="7570">
          <cell r="B7570" t="str">
            <v>Scot Pollard</v>
          </cell>
          <cell r="S7570" t="str">
            <v>Rim Protector</v>
          </cell>
        </row>
        <row r="7571">
          <cell r="B7571" t="str">
            <v>Ben Wallace</v>
          </cell>
          <cell r="S7571" t="str">
            <v>Rim Protector</v>
          </cell>
        </row>
        <row r="7572">
          <cell r="B7572" t="str">
            <v>Gary Grant</v>
          </cell>
          <cell r="S7572" t="str">
            <v>Ignorance</v>
          </cell>
        </row>
        <row r="7573">
          <cell r="B7573" t="str">
            <v>Cherokee Parks</v>
          </cell>
          <cell r="S7573" t="str">
            <v>Post Scorer</v>
          </cell>
        </row>
        <row r="7574">
          <cell r="B7574" t="str">
            <v>Chucky Atkins</v>
          </cell>
          <cell r="S7574" t="str">
            <v>Playmaker</v>
          </cell>
        </row>
        <row r="7575">
          <cell r="B7575" t="str">
            <v>Billy Owens</v>
          </cell>
          <cell r="S7575" t="str">
            <v>Post Scorer</v>
          </cell>
        </row>
        <row r="7576">
          <cell r="B7576" t="str">
            <v>Wesley Person</v>
          </cell>
          <cell r="S7576" t="str">
            <v>Sharpshooter</v>
          </cell>
        </row>
        <row r="7577">
          <cell r="B7577" t="str">
            <v>Eldridge Recasner</v>
          </cell>
          <cell r="S7577" t="str">
            <v>Ignorance</v>
          </cell>
        </row>
        <row r="7578">
          <cell r="B7578" t="str">
            <v>Stephon Marbury</v>
          </cell>
          <cell r="S7578" t="str">
            <v>Superstar</v>
          </cell>
        </row>
        <row r="7579">
          <cell r="B7579" t="str">
            <v>Mark Bryant</v>
          </cell>
          <cell r="S7579" t="str">
            <v>Rim Protector</v>
          </cell>
        </row>
        <row r="7580">
          <cell r="B7580" t="str">
            <v>J.R. Reid</v>
          </cell>
          <cell r="S7580" t="str">
            <v>Post Scorer</v>
          </cell>
        </row>
        <row r="7581">
          <cell r="B7581" t="str">
            <v>Chris Anstey</v>
          </cell>
          <cell r="S7581" t="str">
            <v>Post Scorer</v>
          </cell>
        </row>
        <row r="7582">
          <cell r="B7582" t="str">
            <v>John Stockton*</v>
          </cell>
          <cell r="S7582" t="str">
            <v>All Star Playmaker</v>
          </cell>
        </row>
        <row r="7583">
          <cell r="B7583" t="str">
            <v>Tony Delk</v>
          </cell>
          <cell r="S7583" t="str">
            <v>Sharpshooter</v>
          </cell>
        </row>
        <row r="7584">
          <cell r="B7584" t="str">
            <v>Steve Nash</v>
          </cell>
          <cell r="S7584" t="str">
            <v>Playmaker</v>
          </cell>
        </row>
        <row r="7585">
          <cell r="B7585" t="str">
            <v>Lazaro Borrell</v>
          </cell>
          <cell r="S7585" t="str">
            <v>Ignorance</v>
          </cell>
        </row>
        <row r="7586">
          <cell r="B7586" t="str">
            <v>Randy Brown</v>
          </cell>
          <cell r="S7586" t="str">
            <v>Playmaker</v>
          </cell>
        </row>
        <row r="7587">
          <cell r="B7587" t="str">
            <v>Brian Skinner</v>
          </cell>
          <cell r="S7587" t="str">
            <v>Rim Protector</v>
          </cell>
        </row>
        <row r="7588">
          <cell r="B7588" t="str">
            <v>Tracy Murray</v>
          </cell>
          <cell r="S7588" t="str">
            <v>Sharpshooter</v>
          </cell>
        </row>
        <row r="7589">
          <cell r="B7589" t="str">
            <v>Travis Best</v>
          </cell>
          <cell r="S7589" t="str">
            <v>Playmaker</v>
          </cell>
        </row>
        <row r="7590">
          <cell r="B7590" t="str">
            <v>Kenny Thomas</v>
          </cell>
          <cell r="S7590" t="str">
            <v>Playmaker</v>
          </cell>
        </row>
        <row r="7591">
          <cell r="B7591" t="str">
            <v>Hakeem Olajuwon</v>
          </cell>
          <cell r="S7591" t="str">
            <v>Rim Protector</v>
          </cell>
        </row>
        <row r="7592">
          <cell r="B7592" t="str">
            <v>Michael Cage</v>
          </cell>
          <cell r="S7592" t="str">
            <v>Post Scorer</v>
          </cell>
        </row>
        <row r="7593">
          <cell r="B7593" t="str">
            <v>Toni Kukoč</v>
          </cell>
          <cell r="S7593" t="str">
            <v>All Star Playmaker</v>
          </cell>
        </row>
        <row r="7594">
          <cell r="B7594" t="str">
            <v>Grant Hill</v>
          </cell>
          <cell r="S7594" t="str">
            <v>Superstar</v>
          </cell>
        </row>
        <row r="7595">
          <cell r="B7595" t="str">
            <v>Kornel David</v>
          </cell>
          <cell r="S7595" t="str">
            <v>Post Scorer</v>
          </cell>
        </row>
        <row r="7596">
          <cell r="B7596" t="str">
            <v>Bruno Sundov</v>
          </cell>
          <cell r="S7596" t="str">
            <v>Ignorance</v>
          </cell>
        </row>
        <row r="7597">
          <cell r="B7597" t="str">
            <v>Jacque Vaughn</v>
          </cell>
          <cell r="S7597" t="str">
            <v>Ignorance</v>
          </cell>
        </row>
        <row r="7598">
          <cell r="B7598" t="str">
            <v>Paul Pierce</v>
          </cell>
          <cell r="S7598" t="str">
            <v>Superstar</v>
          </cell>
        </row>
        <row r="7599">
          <cell r="B7599" t="str">
            <v>Mark Jackson</v>
          </cell>
          <cell r="S7599" t="str">
            <v>Playmaker</v>
          </cell>
        </row>
        <row r="7600">
          <cell r="B7600" t="str">
            <v>David Wesley</v>
          </cell>
          <cell r="S7600" t="str">
            <v>All Star Playmaker</v>
          </cell>
        </row>
        <row r="7601">
          <cell r="B7601" t="str">
            <v>Tracy McGrady</v>
          </cell>
          <cell r="S7601" t="str">
            <v>All Star Big Man</v>
          </cell>
        </row>
        <row r="7602">
          <cell r="B7602" t="str">
            <v>Monty Williams</v>
          </cell>
          <cell r="S7602" t="str">
            <v>Playmaker</v>
          </cell>
        </row>
        <row r="7603">
          <cell r="B7603" t="str">
            <v>Nick Anderson</v>
          </cell>
          <cell r="S7603" t="str">
            <v>All Star Sharpshooter</v>
          </cell>
        </row>
        <row r="7604">
          <cell r="B7604" t="str">
            <v>Othella Harrington</v>
          </cell>
          <cell r="S7604" t="str">
            <v>All Star Post Scorer</v>
          </cell>
        </row>
        <row r="7605">
          <cell r="B7605" t="str">
            <v>Maurice Taylor</v>
          </cell>
          <cell r="S7605" t="str">
            <v>All Star Post Scorer</v>
          </cell>
        </row>
        <row r="7606">
          <cell r="B7606" t="str">
            <v>Bimbo Coles</v>
          </cell>
          <cell r="S7606" t="str">
            <v>Playmaker</v>
          </cell>
        </row>
        <row r="7607">
          <cell r="B7607" t="str">
            <v>Sean Elliott</v>
          </cell>
          <cell r="S7607" t="str">
            <v>Sharpshooter</v>
          </cell>
        </row>
        <row r="7608">
          <cell r="B7608" t="str">
            <v>Reggie Slater</v>
          </cell>
          <cell r="S7608" t="str">
            <v>Post Scorer</v>
          </cell>
        </row>
        <row r="7609">
          <cell r="B7609" t="str">
            <v>Chris Dudley</v>
          </cell>
          <cell r="S7609" t="str">
            <v>Post Scorer</v>
          </cell>
        </row>
        <row r="7610">
          <cell r="B7610" t="str">
            <v>Chucky Brown</v>
          </cell>
          <cell r="S7610" t="str">
            <v>Ignorance</v>
          </cell>
        </row>
        <row r="7611">
          <cell r="B7611" t="str">
            <v>Kelvin Cato</v>
          </cell>
          <cell r="S7611" t="str">
            <v>Post Scorer</v>
          </cell>
        </row>
        <row r="7612">
          <cell r="B7612" t="str">
            <v>Kendall Gill</v>
          </cell>
          <cell r="S7612" t="str">
            <v>Playmaker</v>
          </cell>
        </row>
        <row r="7613">
          <cell r="B7613" t="str">
            <v>Metta World</v>
          </cell>
          <cell r="S7613" t="str">
            <v>All Star Playmaker</v>
          </cell>
        </row>
        <row r="7614">
          <cell r="B7614" t="str">
            <v>Corey Benjamin</v>
          </cell>
          <cell r="S7614" t="str">
            <v>Post Scorer</v>
          </cell>
        </row>
        <row r="7615">
          <cell r="B7615" t="str">
            <v>Shareef Abdur-Rahim</v>
          </cell>
          <cell r="S7615" t="str">
            <v>All Star Post Scorer</v>
          </cell>
        </row>
        <row r="7616">
          <cell r="B7616" t="str">
            <v>Pervis Ellison</v>
          </cell>
          <cell r="S7616" t="str">
            <v>Ignorance</v>
          </cell>
        </row>
        <row r="7617">
          <cell r="B7617" t="str">
            <v>Bonzi Wells</v>
          </cell>
          <cell r="S7617" t="str">
            <v>All Star Post Scorer</v>
          </cell>
        </row>
        <row r="7618">
          <cell r="B7618" t="str">
            <v>Theo Ratliff</v>
          </cell>
          <cell r="S7618" t="str">
            <v>All Star Big Man</v>
          </cell>
        </row>
        <row r="7619">
          <cell r="B7619" t="str">
            <v>Vitaly Potapenko</v>
          </cell>
          <cell r="S7619" t="str">
            <v>Rim Protector</v>
          </cell>
        </row>
        <row r="7620">
          <cell r="B7620" t="str">
            <v>Baron Davis</v>
          </cell>
          <cell r="S7620" t="str">
            <v>All Star Playmaker</v>
          </cell>
        </row>
        <row r="7621">
          <cell r="B7621" t="str">
            <v>Greg Anthony</v>
          </cell>
          <cell r="S7621" t="str">
            <v>Sharpshooter</v>
          </cell>
        </row>
        <row r="7622">
          <cell r="B7622" t="str">
            <v>Paul McPherson</v>
          </cell>
          <cell r="S7622" t="str">
            <v>Ignorance</v>
          </cell>
        </row>
        <row r="7623">
          <cell r="B7623" t="str">
            <v>Mark Bryant</v>
          </cell>
          <cell r="S7623" t="str">
            <v>Ignorance</v>
          </cell>
        </row>
        <row r="7624">
          <cell r="B7624" t="str">
            <v>Elton Brand</v>
          </cell>
          <cell r="S7624" t="str">
            <v>All Star Big Man</v>
          </cell>
        </row>
        <row r="7625">
          <cell r="B7625" t="str">
            <v>Sam Perkins</v>
          </cell>
          <cell r="S7625" t="str">
            <v>Ignorance</v>
          </cell>
        </row>
        <row r="7626">
          <cell r="B7626" t="str">
            <v>Antonio Harvey</v>
          </cell>
          <cell r="S7626" t="str">
            <v>Ignorance</v>
          </cell>
        </row>
        <row r="7627">
          <cell r="B7627" t="str">
            <v>Anthony Miller</v>
          </cell>
          <cell r="S7627" t="str">
            <v>Ignorance</v>
          </cell>
        </row>
        <row r="7628">
          <cell r="B7628" t="str">
            <v>Tim Duncan</v>
          </cell>
          <cell r="S7628" t="str">
            <v>All Star Big Man</v>
          </cell>
        </row>
        <row r="7629">
          <cell r="B7629" t="str">
            <v>Scottie Pippen</v>
          </cell>
          <cell r="S7629" t="str">
            <v>All Star Playmaker</v>
          </cell>
        </row>
        <row r="7630">
          <cell r="B7630" t="str">
            <v>LaPhonso Ellis</v>
          </cell>
          <cell r="S7630" t="str">
            <v>Rim Protector</v>
          </cell>
        </row>
        <row r="7631">
          <cell r="B7631" t="str">
            <v>Todd MacCulloch</v>
          </cell>
          <cell r="S7631" t="str">
            <v>Ignorance</v>
          </cell>
        </row>
        <row r="7632">
          <cell r="B7632" t="str">
            <v>Derrick Dial</v>
          </cell>
          <cell r="S7632" t="str">
            <v>Ignorance</v>
          </cell>
        </row>
        <row r="7633">
          <cell r="B7633" t="str">
            <v>Ray Allen</v>
          </cell>
          <cell r="S7633" t="str">
            <v>Superstar</v>
          </cell>
        </row>
        <row r="7634">
          <cell r="B7634" t="str">
            <v>Wesley Person</v>
          </cell>
          <cell r="S7634" t="str">
            <v>Sharpshooter</v>
          </cell>
        </row>
        <row r="7635">
          <cell r="B7635" t="str">
            <v>Bimbo Coles</v>
          </cell>
          <cell r="S7635" t="str">
            <v>Sharpshooter</v>
          </cell>
        </row>
        <row r="7636">
          <cell r="B7636" t="str">
            <v>James Posey</v>
          </cell>
          <cell r="S7636" t="str">
            <v>Playmaker</v>
          </cell>
        </row>
        <row r="7637">
          <cell r="B7637" t="str">
            <v>Mike Penberthy</v>
          </cell>
          <cell r="S7637" t="str">
            <v>Sharpshooter</v>
          </cell>
        </row>
        <row r="7638">
          <cell r="B7638" t="str">
            <v>Danny Ferry</v>
          </cell>
          <cell r="S7638" t="str">
            <v>Sharpshooter</v>
          </cell>
        </row>
        <row r="7639">
          <cell r="B7639" t="str">
            <v>Allan Houston</v>
          </cell>
          <cell r="S7639" t="str">
            <v>All Star Sharpshooter</v>
          </cell>
        </row>
        <row r="7640">
          <cell r="B7640" t="str">
            <v>Jermaine O'Neal</v>
          </cell>
          <cell r="S7640" t="str">
            <v>All Star Big Man</v>
          </cell>
        </row>
        <row r="7641">
          <cell r="B7641" t="str">
            <v>P.J. Brown</v>
          </cell>
          <cell r="S7641" t="str">
            <v>Rim Protector</v>
          </cell>
        </row>
        <row r="7642">
          <cell r="B7642" t="str">
            <v>Michael Stewart</v>
          </cell>
          <cell r="S7642" t="str">
            <v>Ignorance</v>
          </cell>
        </row>
        <row r="7643">
          <cell r="B7643" t="str">
            <v>Anthony Goldwire</v>
          </cell>
          <cell r="S7643" t="str">
            <v>Ignorance</v>
          </cell>
        </row>
        <row r="7644">
          <cell r="B7644" t="str">
            <v>Todd Fuller</v>
          </cell>
          <cell r="S7644" t="str">
            <v>Ignorance</v>
          </cell>
        </row>
        <row r="7645">
          <cell r="B7645" t="str">
            <v>Olden Polynice</v>
          </cell>
          <cell r="S7645" t="str">
            <v>Rim Protector</v>
          </cell>
        </row>
        <row r="7646">
          <cell r="B7646" t="str">
            <v>Vince Carter</v>
          </cell>
          <cell r="S7646" t="str">
            <v>Superstar</v>
          </cell>
        </row>
        <row r="7647">
          <cell r="B7647" t="str">
            <v>Steve Goodrich</v>
          </cell>
          <cell r="S7647" t="str">
            <v>Ignorance</v>
          </cell>
        </row>
        <row r="7648">
          <cell r="B7648" t="str">
            <v>Andrew DeClercq</v>
          </cell>
          <cell r="S7648" t="str">
            <v>Post Scorer</v>
          </cell>
        </row>
        <row r="7649">
          <cell r="B7649" t="str">
            <v>Chris Garner</v>
          </cell>
          <cell r="S7649" t="str">
            <v>Post Scorer</v>
          </cell>
        </row>
        <row r="7650">
          <cell r="B7650" t="str">
            <v>Corey Maggette</v>
          </cell>
          <cell r="S7650" t="str">
            <v>Playmaker</v>
          </cell>
        </row>
        <row r="7651">
          <cell r="B7651" t="str">
            <v>Gary Grant</v>
          </cell>
          <cell r="S7651" t="str">
            <v>Ignorance</v>
          </cell>
        </row>
        <row r="7652">
          <cell r="B7652" t="str">
            <v>Khalid El-Amin</v>
          </cell>
          <cell r="S7652" t="str">
            <v>Sharpshooter</v>
          </cell>
        </row>
        <row r="7653">
          <cell r="B7653" t="str">
            <v>Anthony Peeler</v>
          </cell>
          <cell r="S7653" t="str">
            <v>All Star Sharpshooter</v>
          </cell>
        </row>
        <row r="7654">
          <cell r="B7654" t="str">
            <v>Terry Davis</v>
          </cell>
          <cell r="S7654" t="str">
            <v>Ignorance</v>
          </cell>
        </row>
        <row r="7655">
          <cell r="B7655" t="str">
            <v>Mitch Richmond</v>
          </cell>
          <cell r="S7655" t="str">
            <v>All Star Sharpshooter</v>
          </cell>
        </row>
        <row r="7656">
          <cell r="B7656" t="str">
            <v>Jahidi White</v>
          </cell>
          <cell r="S7656" t="str">
            <v>Rim Protector</v>
          </cell>
        </row>
        <row r="7657">
          <cell r="B7657" t="str">
            <v>Mark Strickland</v>
          </cell>
          <cell r="S7657" t="str">
            <v>Post Scorer</v>
          </cell>
        </row>
        <row r="7658">
          <cell r="B7658" t="str">
            <v>Larry Johnson</v>
          </cell>
          <cell r="S7658" t="str">
            <v>Rim Protector</v>
          </cell>
        </row>
        <row r="7659">
          <cell r="B7659" t="str">
            <v>Terry Porter</v>
          </cell>
          <cell r="S7659" t="str">
            <v>Sharpshooter</v>
          </cell>
        </row>
        <row r="7660">
          <cell r="B7660" t="str">
            <v>Troy Hudson</v>
          </cell>
          <cell r="S7660" t="str">
            <v>Sharpshooter</v>
          </cell>
        </row>
        <row r="7661">
          <cell r="B7661" t="str">
            <v>Mark Pope</v>
          </cell>
          <cell r="S7661" t="str">
            <v>Post Scorer</v>
          </cell>
        </row>
        <row r="7662">
          <cell r="B7662" t="str">
            <v>Laron Profit</v>
          </cell>
          <cell r="S7662" t="str">
            <v>Sharpshooter</v>
          </cell>
        </row>
        <row r="7663">
          <cell r="B7663" t="str">
            <v>Don MacLean</v>
          </cell>
          <cell r="S7663" t="str">
            <v>Ignorance</v>
          </cell>
        </row>
        <row r="7664">
          <cell r="B7664" t="str">
            <v>Erick Barkley</v>
          </cell>
          <cell r="S7664" t="str">
            <v>Ignorance</v>
          </cell>
        </row>
        <row r="7665">
          <cell r="B7665" t="str">
            <v>Jason Hart</v>
          </cell>
          <cell r="S7665" t="str">
            <v>Ignorance</v>
          </cell>
        </row>
        <row r="7666">
          <cell r="B7666" t="str">
            <v>Gary Trent</v>
          </cell>
          <cell r="S7666" t="str">
            <v>Post Scorer</v>
          </cell>
        </row>
        <row r="7667">
          <cell r="B7667" t="str">
            <v>Jamal Crawford</v>
          </cell>
          <cell r="S7667" t="str">
            <v>Sharpshooter</v>
          </cell>
        </row>
        <row r="7668">
          <cell r="B7668" t="str">
            <v>Mike Smith</v>
          </cell>
          <cell r="S7668" t="str">
            <v>Ignorance</v>
          </cell>
        </row>
        <row r="7669">
          <cell r="B7669" t="str">
            <v>Marcus Fizer</v>
          </cell>
          <cell r="S7669" t="str">
            <v>Playmaker</v>
          </cell>
        </row>
        <row r="7670">
          <cell r="B7670" t="str">
            <v>Malik Rose</v>
          </cell>
          <cell r="S7670" t="str">
            <v>Rim Protector</v>
          </cell>
        </row>
        <row r="7671">
          <cell r="B7671" t="str">
            <v>Zydrunas Ilgauskas</v>
          </cell>
          <cell r="S7671" t="str">
            <v>Rim Protector</v>
          </cell>
        </row>
        <row r="7672">
          <cell r="B7672" t="str">
            <v>Garth Joseph</v>
          </cell>
          <cell r="S7672" t="str">
            <v>Ignorance</v>
          </cell>
        </row>
        <row r="7673">
          <cell r="B7673" t="str">
            <v>Jumaine Jones</v>
          </cell>
          <cell r="S7673" t="str">
            <v>Ignorance</v>
          </cell>
        </row>
        <row r="7674">
          <cell r="B7674" t="str">
            <v>Antonio Daniels</v>
          </cell>
          <cell r="S7674" t="str">
            <v>Playmaker</v>
          </cell>
        </row>
        <row r="7675">
          <cell r="B7675" t="str">
            <v>Kenny Anderson</v>
          </cell>
          <cell r="S7675" t="str">
            <v>Playmaker</v>
          </cell>
        </row>
        <row r="7676">
          <cell r="B7676" t="str">
            <v>Chris Gatling</v>
          </cell>
          <cell r="S7676" t="str">
            <v>Rim Protector</v>
          </cell>
        </row>
        <row r="7677">
          <cell r="B7677" t="str">
            <v>Chris Mills</v>
          </cell>
          <cell r="S7677" t="str">
            <v>Rim Protector</v>
          </cell>
        </row>
        <row r="7678">
          <cell r="B7678" t="str">
            <v>Michael Curry</v>
          </cell>
          <cell r="S7678" t="str">
            <v>Post Scorer</v>
          </cell>
        </row>
        <row r="7679">
          <cell r="B7679" t="str">
            <v>Todd Day</v>
          </cell>
          <cell r="S7679" t="str">
            <v>Sharpshooter</v>
          </cell>
        </row>
        <row r="7680">
          <cell r="B7680" t="str">
            <v>Ira Newble</v>
          </cell>
          <cell r="S7680" t="str">
            <v>Ignorance</v>
          </cell>
        </row>
        <row r="7681">
          <cell r="B7681" t="str">
            <v>Isaiah Rider</v>
          </cell>
          <cell r="S7681" t="str">
            <v>Sharpshooter</v>
          </cell>
        </row>
        <row r="7682">
          <cell r="B7682" t="str">
            <v>Bobby Jackson</v>
          </cell>
          <cell r="S7682" t="str">
            <v>Playmaker</v>
          </cell>
        </row>
        <row r="7683">
          <cell r="B7683" t="str">
            <v>Christian Laettner</v>
          </cell>
          <cell r="S7683" t="str">
            <v>Rim Protector</v>
          </cell>
        </row>
        <row r="7684">
          <cell r="B7684" t="str">
            <v>Johnny Newman</v>
          </cell>
          <cell r="S7684" t="str">
            <v>Playmaker</v>
          </cell>
        </row>
        <row r="7685">
          <cell r="B7685" t="str">
            <v>Carlos Rogers</v>
          </cell>
          <cell r="S7685" t="str">
            <v>Ignorance</v>
          </cell>
        </row>
        <row r="7686">
          <cell r="B7686" t="str">
            <v>Monty Williams</v>
          </cell>
          <cell r="S7686" t="str">
            <v>Post Scorer</v>
          </cell>
        </row>
        <row r="7687">
          <cell r="B7687" t="str">
            <v>Steve Smith</v>
          </cell>
          <cell r="S7687" t="str">
            <v>All Star Sharpshooter</v>
          </cell>
        </row>
        <row r="7688">
          <cell r="B7688" t="str">
            <v>J.R. Reid</v>
          </cell>
          <cell r="S7688" t="str">
            <v>Ignorance</v>
          </cell>
        </row>
        <row r="7689">
          <cell r="B7689" t="str">
            <v>Moochie Norris</v>
          </cell>
          <cell r="S7689" t="str">
            <v>Sharpshooter</v>
          </cell>
        </row>
        <row r="7690">
          <cell r="B7690" t="str">
            <v>Vonteego Cummings</v>
          </cell>
          <cell r="S7690" t="str">
            <v>Playmaker</v>
          </cell>
        </row>
        <row r="7691">
          <cell r="B7691" t="str">
            <v>Glenn Robinson</v>
          </cell>
          <cell r="S7691" t="str">
            <v>All Star Post Scorer</v>
          </cell>
        </row>
        <row r="7692">
          <cell r="B7692" t="str">
            <v>Dragan Tarlac</v>
          </cell>
          <cell r="S7692" t="str">
            <v>Post Scorer</v>
          </cell>
        </row>
        <row r="7693">
          <cell r="B7693" t="str">
            <v>Brian Skinner</v>
          </cell>
          <cell r="S7693" t="str">
            <v>Post Scorer</v>
          </cell>
        </row>
        <row r="7694">
          <cell r="B7694" t="str">
            <v>Shawn Marion</v>
          </cell>
          <cell r="S7694" t="str">
            <v>All Star Big Man</v>
          </cell>
        </row>
        <row r="7695">
          <cell r="B7695" t="str">
            <v>Jonathan Bender</v>
          </cell>
          <cell r="S7695" t="str">
            <v>Ignorance</v>
          </cell>
        </row>
        <row r="7696">
          <cell r="B7696" t="str">
            <v>Reggie Miller</v>
          </cell>
          <cell r="S7696" t="str">
            <v>All Star Sharpshooter</v>
          </cell>
        </row>
        <row r="7697">
          <cell r="B7697" t="str">
            <v>Aaron McKie</v>
          </cell>
          <cell r="S7697" t="str">
            <v>All Star Playmaker</v>
          </cell>
        </row>
        <row r="7698">
          <cell r="B7698" t="str">
            <v>Danny Fortson</v>
          </cell>
          <cell r="S7698" t="str">
            <v>All Star Post Scorer</v>
          </cell>
        </row>
        <row r="7699">
          <cell r="B7699" t="str">
            <v>Kevin Willis</v>
          </cell>
          <cell r="S7699" t="str">
            <v>Rim Protector</v>
          </cell>
        </row>
        <row r="7700">
          <cell r="B7700" t="str">
            <v>Cory Alexander</v>
          </cell>
          <cell r="S7700" t="str">
            <v>Ignorance</v>
          </cell>
        </row>
        <row r="7701">
          <cell r="B7701" t="str">
            <v>Mateen Cleaves</v>
          </cell>
          <cell r="S7701" t="str">
            <v>Playmaker</v>
          </cell>
        </row>
        <row r="7702">
          <cell r="B7702" t="str">
            <v>Mark Jackson</v>
          </cell>
          <cell r="S7702" t="str">
            <v>All Star Playmaker</v>
          </cell>
        </row>
        <row r="7703">
          <cell r="B7703" t="str">
            <v>Chris Whitney</v>
          </cell>
          <cell r="S7703" t="str">
            <v>All Star Sharpshooter</v>
          </cell>
        </row>
        <row r="7704">
          <cell r="B7704" t="str">
            <v>Rasho Nesterovic</v>
          </cell>
          <cell r="S7704" t="str">
            <v>Post Scorer</v>
          </cell>
        </row>
        <row r="7705">
          <cell r="B7705" t="str">
            <v>Calvin Booth</v>
          </cell>
          <cell r="S7705" t="str">
            <v>Rim Protector</v>
          </cell>
        </row>
        <row r="7706">
          <cell r="B7706" t="str">
            <v>Bryant Reeves</v>
          </cell>
          <cell r="S7706" t="str">
            <v>Rim Protector</v>
          </cell>
        </row>
        <row r="7707">
          <cell r="B7707" t="str">
            <v>Karl Malone*</v>
          </cell>
          <cell r="S7707" t="str">
            <v>Superstar</v>
          </cell>
        </row>
        <row r="7708">
          <cell r="B7708" t="str">
            <v>Greg Buckner</v>
          </cell>
          <cell r="S7708" t="str">
            <v>Post Scorer</v>
          </cell>
        </row>
        <row r="7709">
          <cell r="B7709" t="str">
            <v>Detlef Schrempf</v>
          </cell>
          <cell r="S7709" t="str">
            <v>Post Scorer</v>
          </cell>
        </row>
        <row r="7710">
          <cell r="B7710" t="str">
            <v>Jelani McCoy</v>
          </cell>
          <cell r="S7710" t="str">
            <v>Post Scorer</v>
          </cell>
        </row>
        <row r="7711">
          <cell r="B7711" t="str">
            <v>Clarence Weatherspoon</v>
          </cell>
          <cell r="S7711" t="str">
            <v>Rim Protector</v>
          </cell>
        </row>
        <row r="7712">
          <cell r="B7712" t="str">
            <v>Shandon Anderson</v>
          </cell>
          <cell r="S7712" t="str">
            <v>Playmaker</v>
          </cell>
        </row>
        <row r="7713">
          <cell r="B7713" t="str">
            <v>Hubert Davis</v>
          </cell>
          <cell r="S7713" t="str">
            <v>Sharpshooter</v>
          </cell>
        </row>
        <row r="7714">
          <cell r="B7714" t="str">
            <v>Richard Hamilton</v>
          </cell>
          <cell r="S7714" t="str">
            <v>All Star Post Scorer</v>
          </cell>
        </row>
        <row r="7715">
          <cell r="B7715" t="str">
            <v>Pepe Sanchez</v>
          </cell>
          <cell r="S7715" t="str">
            <v>Ignorance</v>
          </cell>
        </row>
        <row r="7716">
          <cell r="B7716" t="str">
            <v>Scott Williams</v>
          </cell>
          <cell r="S7716" t="str">
            <v>Post Scorer</v>
          </cell>
        </row>
        <row r="7717">
          <cell r="B7717" t="str">
            <v>Alonzo Mourning</v>
          </cell>
          <cell r="S7717" t="str">
            <v>All Star Big Man</v>
          </cell>
        </row>
        <row r="7718">
          <cell r="B7718" t="str">
            <v>Ruben Wolkowyski</v>
          </cell>
          <cell r="S7718" t="str">
            <v>Ignorance</v>
          </cell>
        </row>
        <row r="7719">
          <cell r="B7719" t="str">
            <v>Gary Payton</v>
          </cell>
          <cell r="S7719" t="str">
            <v>All Star Playmaker</v>
          </cell>
        </row>
        <row r="7720">
          <cell r="B7720" t="str">
            <v>Brian Shaw</v>
          </cell>
          <cell r="S7720" t="str">
            <v>Sharpshooter</v>
          </cell>
        </row>
        <row r="7721">
          <cell r="B7721" t="str">
            <v>Tony Delk</v>
          </cell>
          <cell r="S7721" t="str">
            <v>Playmaker</v>
          </cell>
        </row>
        <row r="7722">
          <cell r="B7722" t="str">
            <v>Jason Caffey</v>
          </cell>
          <cell r="S7722" t="str">
            <v>Post Scorer</v>
          </cell>
        </row>
        <row r="7723">
          <cell r="B7723" t="str">
            <v>Tony Massenburg</v>
          </cell>
          <cell r="S7723" t="str">
            <v>Post Scorer</v>
          </cell>
        </row>
        <row r="7724">
          <cell r="B7724" t="str">
            <v>Adam Keefe</v>
          </cell>
          <cell r="S7724" t="str">
            <v>Post Scorer</v>
          </cell>
        </row>
        <row r="7725">
          <cell r="B7725" t="str">
            <v>Obinna Ekezie</v>
          </cell>
          <cell r="S7725" t="str">
            <v>Ignorance</v>
          </cell>
        </row>
        <row r="7726">
          <cell r="B7726" t="str">
            <v>Aaron Williams</v>
          </cell>
          <cell r="S7726" t="str">
            <v>Rim Protector</v>
          </cell>
        </row>
        <row r="7727">
          <cell r="B7727" t="str">
            <v>Devean George</v>
          </cell>
          <cell r="S7727" t="str">
            <v>Ignorance</v>
          </cell>
        </row>
        <row r="7728">
          <cell r="B7728" t="str">
            <v>Cal Bowdler</v>
          </cell>
          <cell r="S7728" t="str">
            <v>Ignorance</v>
          </cell>
        </row>
        <row r="7729">
          <cell r="B7729" t="str">
            <v>Brent Barry</v>
          </cell>
          <cell r="S7729" t="str">
            <v>All Star Sharpshooter</v>
          </cell>
        </row>
        <row r="7730">
          <cell r="B7730" t="str">
            <v>Shawn Bradley</v>
          </cell>
          <cell r="S7730" t="str">
            <v>Rim Protector</v>
          </cell>
        </row>
        <row r="7731">
          <cell r="B7731" t="str">
            <v>Lucious Harris</v>
          </cell>
          <cell r="S7731" t="str">
            <v>Playmaker</v>
          </cell>
        </row>
        <row r="7732">
          <cell r="B7732" t="str">
            <v>Chucky Atkins</v>
          </cell>
          <cell r="S7732" t="str">
            <v>All Star Sharpshooter</v>
          </cell>
        </row>
        <row r="7733">
          <cell r="B7733" t="str">
            <v>John Amaechi</v>
          </cell>
          <cell r="S7733" t="str">
            <v>Post Scorer</v>
          </cell>
        </row>
        <row r="7734">
          <cell r="B7734" t="str">
            <v>Matt Maloney</v>
          </cell>
          <cell r="S7734" t="str">
            <v>Sharpshooter</v>
          </cell>
        </row>
        <row r="7735">
          <cell r="B7735" t="str">
            <v>Darvin Ham</v>
          </cell>
          <cell r="S7735" t="str">
            <v>Post Scorer</v>
          </cell>
        </row>
        <row r="7736">
          <cell r="B7736" t="str">
            <v>Chris Carr</v>
          </cell>
          <cell r="S7736" t="str">
            <v>Ignorance</v>
          </cell>
        </row>
        <row r="7737">
          <cell r="B7737" t="str">
            <v>Tyronn Lue</v>
          </cell>
          <cell r="S7737" t="str">
            <v>Ignorance</v>
          </cell>
        </row>
        <row r="7738">
          <cell r="B7738" t="str">
            <v>Robert Pack</v>
          </cell>
          <cell r="S7738" t="str">
            <v>Playmaker</v>
          </cell>
        </row>
        <row r="7739">
          <cell r="B7739" t="str">
            <v>Mikki Moore</v>
          </cell>
          <cell r="S7739" t="str">
            <v>Post Scorer</v>
          </cell>
        </row>
        <row r="7740">
          <cell r="B7740" t="str">
            <v>Steve Francis</v>
          </cell>
          <cell r="S7740" t="str">
            <v>Superstar</v>
          </cell>
        </row>
        <row r="7741">
          <cell r="B7741" t="str">
            <v>Juwan Howard</v>
          </cell>
          <cell r="S7741" t="str">
            <v>All Star Post Scorer</v>
          </cell>
        </row>
        <row r="7742">
          <cell r="B7742" t="str">
            <v>Michael Dickerson</v>
          </cell>
          <cell r="S7742" t="str">
            <v>All Star Sharpshooter</v>
          </cell>
        </row>
        <row r="7743">
          <cell r="B7743" t="str">
            <v>Patrick Ewing</v>
          </cell>
          <cell r="S7743" t="str">
            <v>Rim Protector</v>
          </cell>
        </row>
        <row r="7744">
          <cell r="B7744" t="str">
            <v>Loy Vaught</v>
          </cell>
          <cell r="S7744" t="str">
            <v>Post Scorer</v>
          </cell>
        </row>
        <row r="7745">
          <cell r="B7745" t="str">
            <v>Bryce Drew</v>
          </cell>
          <cell r="S7745" t="str">
            <v>Sharpshooter</v>
          </cell>
        </row>
        <row r="7746">
          <cell r="B7746" t="str">
            <v>Antonio Davis</v>
          </cell>
          <cell r="S7746" t="str">
            <v>All Star Big Man</v>
          </cell>
        </row>
        <row r="7747">
          <cell r="B7747" t="str">
            <v>Joe Smith</v>
          </cell>
          <cell r="S7747" t="str">
            <v>Rim Protector</v>
          </cell>
        </row>
        <row r="7748">
          <cell r="B7748" t="str">
            <v>Eddie Robinson</v>
          </cell>
          <cell r="S7748" t="str">
            <v>Post Scorer</v>
          </cell>
        </row>
        <row r="7749">
          <cell r="B7749" t="str">
            <v>Mike Bibby</v>
          </cell>
          <cell r="S7749" t="str">
            <v>All Star Playmaker</v>
          </cell>
        </row>
        <row r="7750">
          <cell r="B7750" t="str">
            <v>Hersey Hawkins</v>
          </cell>
          <cell r="S7750" t="str">
            <v>Ignorance</v>
          </cell>
        </row>
        <row r="7751">
          <cell r="B7751" t="str">
            <v>Charlie Ward</v>
          </cell>
          <cell r="S7751" t="str">
            <v>Playmaker</v>
          </cell>
        </row>
        <row r="7752">
          <cell r="B7752" t="str">
            <v>Anthony Mason</v>
          </cell>
          <cell r="S7752" t="str">
            <v>All Star Post Scorer</v>
          </cell>
        </row>
        <row r="7753">
          <cell r="B7753" t="str">
            <v>Corliss Williamson</v>
          </cell>
          <cell r="S7753" t="str">
            <v>Rim Protector</v>
          </cell>
        </row>
        <row r="7754">
          <cell r="B7754" t="str">
            <v>Rick Fox</v>
          </cell>
          <cell r="S7754" t="str">
            <v>All Star Sharpshooter</v>
          </cell>
        </row>
        <row r="7755">
          <cell r="B7755" t="str">
            <v>Derek Fisher</v>
          </cell>
          <cell r="S7755" t="str">
            <v>All Star Sharpshooter</v>
          </cell>
        </row>
        <row r="7756">
          <cell r="B7756" t="str">
            <v>Shaquille O'Neal</v>
          </cell>
          <cell r="S7756" t="str">
            <v>All Star Big Man</v>
          </cell>
        </row>
        <row r="7757">
          <cell r="B7757" t="str">
            <v>Luc Longley</v>
          </cell>
          <cell r="S7757" t="str">
            <v>Post Scorer</v>
          </cell>
        </row>
        <row r="7758">
          <cell r="B7758" t="str">
            <v>Jabari Smith</v>
          </cell>
          <cell r="S7758" t="str">
            <v>Ignorance</v>
          </cell>
        </row>
        <row r="7759">
          <cell r="B7759" t="str">
            <v>Matt Geiger</v>
          </cell>
          <cell r="S7759" t="str">
            <v>Post Scorer</v>
          </cell>
        </row>
        <row r="7760">
          <cell r="B7760" t="str">
            <v>Danny Manning</v>
          </cell>
          <cell r="S7760" t="str">
            <v>Post Scorer</v>
          </cell>
        </row>
        <row r="7761">
          <cell r="B7761" t="str">
            <v>Rodney Buford</v>
          </cell>
          <cell r="S7761" t="str">
            <v>Ignorance</v>
          </cell>
        </row>
        <row r="7762">
          <cell r="B7762" t="str">
            <v>Kenyon Martin</v>
          </cell>
          <cell r="S7762" t="str">
            <v>All Star Big Man</v>
          </cell>
        </row>
        <row r="7763">
          <cell r="B7763" t="str">
            <v>Darrell Armstrong</v>
          </cell>
          <cell r="S7763" t="str">
            <v>All Star Playmaker</v>
          </cell>
        </row>
        <row r="7764">
          <cell r="B7764" t="str">
            <v>Michael Doleac</v>
          </cell>
          <cell r="S7764" t="str">
            <v>Post Scorer</v>
          </cell>
        </row>
        <row r="7765">
          <cell r="B7765" t="str">
            <v>Doug Overton</v>
          </cell>
          <cell r="S7765" t="str">
            <v>Sharpshooter</v>
          </cell>
        </row>
        <row r="7766">
          <cell r="B7766" t="str">
            <v>Jake Tsakalidis</v>
          </cell>
          <cell r="S7766" t="str">
            <v>Post Scorer</v>
          </cell>
        </row>
        <row r="7767">
          <cell r="B7767" t="str">
            <v>Hakeem Olajuwon</v>
          </cell>
          <cell r="S7767" t="str">
            <v>Rim Protector</v>
          </cell>
        </row>
        <row r="7768">
          <cell r="B7768" t="str">
            <v>Dana Barros</v>
          </cell>
          <cell r="S7768" t="str">
            <v>Sharpshooter</v>
          </cell>
        </row>
        <row r="7769">
          <cell r="B7769" t="str">
            <v>David Vanterpool</v>
          </cell>
          <cell r="S7769" t="str">
            <v>Playmaker</v>
          </cell>
        </row>
        <row r="7770">
          <cell r="B7770" t="str">
            <v>Sam Jacobson</v>
          </cell>
          <cell r="S7770" t="str">
            <v>Ignorance</v>
          </cell>
        </row>
        <row r="7771">
          <cell r="B7771" t="str">
            <v>Bob Sura</v>
          </cell>
          <cell r="S7771" t="str">
            <v>All Star Playmaker</v>
          </cell>
        </row>
        <row r="7772">
          <cell r="B7772" t="str">
            <v>Žan Tabak</v>
          </cell>
          <cell r="S7772" t="str">
            <v>Post Scorer</v>
          </cell>
        </row>
        <row r="7773">
          <cell r="B7773" t="str">
            <v>Allen Iverson</v>
          </cell>
          <cell r="S7773" t="str">
            <v>Superstar</v>
          </cell>
        </row>
        <row r="7774">
          <cell r="B7774" t="str">
            <v>Kevin Ollie</v>
          </cell>
          <cell r="S7774" t="str">
            <v>Ignorance</v>
          </cell>
        </row>
        <row r="7775">
          <cell r="B7775" t="str">
            <v>Chris Porter</v>
          </cell>
          <cell r="S7775" t="str">
            <v>Playmaker</v>
          </cell>
        </row>
        <row r="7776">
          <cell r="B7776" t="str">
            <v>Anthony Johnson</v>
          </cell>
          <cell r="S7776" t="str">
            <v>Ignorance</v>
          </cell>
        </row>
        <row r="7777">
          <cell r="B7777" t="str">
            <v>Grant Long</v>
          </cell>
          <cell r="S7777" t="str">
            <v>Playmaker</v>
          </cell>
        </row>
        <row r="7778">
          <cell r="B7778" t="str">
            <v>Duane Causwell</v>
          </cell>
          <cell r="S7778" t="str">
            <v>Post Scorer</v>
          </cell>
        </row>
        <row r="7779">
          <cell r="B7779" t="str">
            <v>Bryant Stith</v>
          </cell>
          <cell r="S7779" t="str">
            <v>All Star Sharpshooter</v>
          </cell>
        </row>
        <row r="7780">
          <cell r="B7780" t="str">
            <v>Eldridge Recasner</v>
          </cell>
          <cell r="S7780" t="str">
            <v>Ignorance</v>
          </cell>
        </row>
        <row r="7781">
          <cell r="B7781" t="str">
            <v>David Robinson</v>
          </cell>
          <cell r="S7781" t="str">
            <v>All Star Big Man</v>
          </cell>
        </row>
        <row r="7782">
          <cell r="B7782" t="str">
            <v>William Avery</v>
          </cell>
          <cell r="S7782" t="str">
            <v>Ignorance</v>
          </cell>
        </row>
        <row r="7783">
          <cell r="B7783" t="str">
            <v>Jalen Rose</v>
          </cell>
          <cell r="S7783" t="str">
            <v>Superstar</v>
          </cell>
        </row>
        <row r="7784">
          <cell r="B7784" t="str">
            <v>Derek Strong</v>
          </cell>
          <cell r="S7784" t="str">
            <v>Post Scorer</v>
          </cell>
        </row>
        <row r="7785">
          <cell r="B7785" t="str">
            <v>Derek Anderson</v>
          </cell>
          <cell r="S7785" t="str">
            <v>All Star Sharpshooter</v>
          </cell>
        </row>
        <row r="7786">
          <cell r="B7786" t="str">
            <v>Kevin Edwards</v>
          </cell>
          <cell r="S7786" t="str">
            <v>Ignorance</v>
          </cell>
        </row>
        <row r="7787">
          <cell r="B7787" t="str">
            <v>Tracy Murray</v>
          </cell>
          <cell r="S7787" t="str">
            <v>Ignorance</v>
          </cell>
        </row>
        <row r="7788">
          <cell r="B7788" t="str">
            <v>George McCloud</v>
          </cell>
          <cell r="S7788" t="str">
            <v>Playmaker</v>
          </cell>
        </row>
        <row r="7789">
          <cell r="B7789" t="str">
            <v>Ron Mercer</v>
          </cell>
          <cell r="S7789" t="str">
            <v>All Star Post Scorer</v>
          </cell>
        </row>
        <row r="7790">
          <cell r="B7790" t="str">
            <v>Felipe Lopez</v>
          </cell>
          <cell r="S7790" t="str">
            <v>Playmaker</v>
          </cell>
        </row>
        <row r="7791">
          <cell r="B7791" t="str">
            <v>Adrian Griffin</v>
          </cell>
          <cell r="S7791" t="str">
            <v>Ignorance</v>
          </cell>
        </row>
        <row r="7792">
          <cell r="B7792" t="str">
            <v>Greg Ostertag</v>
          </cell>
          <cell r="S7792" t="str">
            <v>Rim Protector</v>
          </cell>
        </row>
        <row r="7793">
          <cell r="B7793" t="str">
            <v>Bruno Sundov</v>
          </cell>
          <cell r="S7793" t="str">
            <v>Post Scorer</v>
          </cell>
        </row>
        <row r="7794">
          <cell r="B7794" t="str">
            <v>Matt Bullard</v>
          </cell>
          <cell r="S7794" t="str">
            <v>Sharpshooter</v>
          </cell>
        </row>
        <row r="7795">
          <cell r="B7795" t="str">
            <v>Brian Cardinal</v>
          </cell>
          <cell r="S7795" t="str">
            <v>Ignorance</v>
          </cell>
        </row>
        <row r="7796">
          <cell r="B7796" t="str">
            <v>Chris Mullin</v>
          </cell>
          <cell r="S7796" t="str">
            <v>Sharpshooter</v>
          </cell>
        </row>
        <row r="7797">
          <cell r="B7797" t="str">
            <v>Tom Gugliotta</v>
          </cell>
          <cell r="S7797" t="str">
            <v>Post Scorer</v>
          </cell>
        </row>
        <row r="7798">
          <cell r="B7798" t="str">
            <v>Grant Hill</v>
          </cell>
          <cell r="S7798" t="str">
            <v>All Star Playmaker</v>
          </cell>
        </row>
        <row r="7799">
          <cell r="B7799" t="str">
            <v>Keon Clark</v>
          </cell>
          <cell r="S7799" t="str">
            <v>Rim Protector</v>
          </cell>
        </row>
        <row r="7800">
          <cell r="B7800" t="str">
            <v>Jerry Stackhouse</v>
          </cell>
          <cell r="S7800" t="str">
            <v>Superstar</v>
          </cell>
        </row>
        <row r="7801">
          <cell r="B7801" t="str">
            <v>Kenny Thomas</v>
          </cell>
          <cell r="S7801" t="str">
            <v>Rim Protector</v>
          </cell>
        </row>
        <row r="7802">
          <cell r="B7802" t="str">
            <v>Kobe Bryant</v>
          </cell>
          <cell r="S7802" t="str">
            <v>Superstar</v>
          </cell>
        </row>
        <row r="7803">
          <cell r="B7803" t="str">
            <v>Isaac Austin</v>
          </cell>
          <cell r="S7803" t="str">
            <v>Post Scorer</v>
          </cell>
        </row>
        <row r="7804">
          <cell r="B7804" t="str">
            <v>Scott Burrell</v>
          </cell>
          <cell r="S7804" t="str">
            <v>Ignorance</v>
          </cell>
        </row>
        <row r="7805">
          <cell r="B7805" t="str">
            <v>Keyon Dooling</v>
          </cell>
          <cell r="S7805" t="str">
            <v>Sharpshooter</v>
          </cell>
        </row>
        <row r="7806">
          <cell r="B7806" t="str">
            <v>Quincy Lewis</v>
          </cell>
          <cell r="S7806" t="str">
            <v>Post Scorer</v>
          </cell>
        </row>
        <row r="7807">
          <cell r="B7807" t="str">
            <v>Brevin Knight</v>
          </cell>
          <cell r="S7807" t="str">
            <v>Playmaker</v>
          </cell>
        </row>
        <row r="7808">
          <cell r="B7808" t="str">
            <v>Ruben Garces</v>
          </cell>
          <cell r="S7808" t="str">
            <v>Ignorance</v>
          </cell>
        </row>
        <row r="7809">
          <cell r="B7809" t="str">
            <v>Ryan Bowen</v>
          </cell>
          <cell r="S7809" t="str">
            <v>Post Scorer</v>
          </cell>
        </row>
        <row r="7810">
          <cell r="B7810" t="str">
            <v>Austin Croshere</v>
          </cell>
          <cell r="S7810" t="str">
            <v>Rim Protector</v>
          </cell>
        </row>
        <row r="7811">
          <cell r="B7811" t="str">
            <v>Robert Traylor</v>
          </cell>
          <cell r="S7811" t="str">
            <v>Rim Protector</v>
          </cell>
        </row>
        <row r="7812">
          <cell r="B7812" t="str">
            <v>Sean Colson</v>
          </cell>
          <cell r="S7812" t="str">
            <v>Ignorance</v>
          </cell>
        </row>
        <row r="7813">
          <cell r="B7813" t="str">
            <v>Michael Redd</v>
          </cell>
          <cell r="S7813" t="str">
            <v>Ignorance</v>
          </cell>
        </row>
        <row r="7814">
          <cell r="B7814" t="str">
            <v>Anthony Carter</v>
          </cell>
          <cell r="S7814" t="str">
            <v>Playmaker</v>
          </cell>
        </row>
        <row r="7815">
          <cell r="B7815" t="str">
            <v>Shawnelle Scott</v>
          </cell>
          <cell r="S7815" t="str">
            <v>Ignorance</v>
          </cell>
        </row>
        <row r="7816">
          <cell r="B7816" t="str">
            <v>Chris Herren</v>
          </cell>
          <cell r="S7816" t="str">
            <v>Sharpshooter</v>
          </cell>
        </row>
        <row r="7817">
          <cell r="B7817" t="str">
            <v>Samaki Walker</v>
          </cell>
          <cell r="S7817" t="str">
            <v>Post Scorer</v>
          </cell>
        </row>
        <row r="7818">
          <cell r="B7818" t="str">
            <v>Eddie House</v>
          </cell>
          <cell r="S7818" t="str">
            <v>Ignorance</v>
          </cell>
        </row>
        <row r="7819">
          <cell r="B7819" t="str">
            <v>Wang Zhizhi</v>
          </cell>
          <cell r="S7819" t="str">
            <v>Ignorance</v>
          </cell>
        </row>
        <row r="7820">
          <cell r="B7820" t="str">
            <v>Earl Boykins</v>
          </cell>
          <cell r="S7820" t="str">
            <v>Sharpshooter</v>
          </cell>
        </row>
        <row r="7821">
          <cell r="B7821" t="str">
            <v>Chris Webber</v>
          </cell>
          <cell r="S7821" t="str">
            <v>All Star Big Man</v>
          </cell>
        </row>
        <row r="7822">
          <cell r="B7822" t="str">
            <v>Jerome Kersey</v>
          </cell>
          <cell r="S7822" t="str">
            <v>Post Scorer</v>
          </cell>
        </row>
        <row r="7823">
          <cell r="B7823" t="str">
            <v>Eddie Gill</v>
          </cell>
          <cell r="S7823" t="str">
            <v>Sharpshooter</v>
          </cell>
        </row>
        <row r="7824">
          <cell r="B7824" t="str">
            <v>Voshon Lenard</v>
          </cell>
          <cell r="S7824" t="str">
            <v>All Star Sharpshooter</v>
          </cell>
        </row>
        <row r="7825">
          <cell r="B7825" t="str">
            <v>Pat Garrity</v>
          </cell>
          <cell r="S7825" t="str">
            <v>Sharpshooter</v>
          </cell>
        </row>
        <row r="7826">
          <cell r="B7826" t="str">
            <v>Dell Curry</v>
          </cell>
          <cell r="S7826" t="str">
            <v>Sharpshooter</v>
          </cell>
        </row>
        <row r="7827">
          <cell r="B7827" t="str">
            <v>Jamaal Magloire</v>
          </cell>
          <cell r="S7827" t="str">
            <v>Post Scorer</v>
          </cell>
        </row>
        <row r="7828">
          <cell r="B7828" t="str">
            <v>Soumaila Samake</v>
          </cell>
          <cell r="S7828" t="str">
            <v>Ignorance</v>
          </cell>
        </row>
        <row r="7829">
          <cell r="B7829" t="str">
            <v>Eduardo Najera</v>
          </cell>
          <cell r="S7829" t="str">
            <v>Ignorance</v>
          </cell>
        </row>
        <row r="7830">
          <cell r="B7830" t="str">
            <v>Steve Kerr</v>
          </cell>
          <cell r="S7830" t="str">
            <v>Ignorance</v>
          </cell>
        </row>
        <row r="7831">
          <cell r="B7831" t="str">
            <v>Nick Anderson</v>
          </cell>
          <cell r="S7831" t="str">
            <v>Ignorance</v>
          </cell>
        </row>
        <row r="7832">
          <cell r="B7832" t="str">
            <v>Mark Madsen</v>
          </cell>
          <cell r="S7832" t="str">
            <v>Ignorance</v>
          </cell>
        </row>
        <row r="7833">
          <cell r="B7833" t="str">
            <v>Bo Outlaw</v>
          </cell>
          <cell r="S7833" t="str">
            <v>Rim Protector</v>
          </cell>
        </row>
        <row r="7834">
          <cell r="B7834" t="str">
            <v>Keith Van</v>
          </cell>
          <cell r="S7834" t="str">
            <v>All Star Post Scorer</v>
          </cell>
        </row>
        <row r="7835">
          <cell r="B7835" t="str">
            <v>George Lynch</v>
          </cell>
          <cell r="S7835" t="str">
            <v>Rim Protector</v>
          </cell>
        </row>
        <row r="7836">
          <cell r="B7836" t="str">
            <v>Jerome Moiso</v>
          </cell>
          <cell r="S7836" t="str">
            <v>Ignorance</v>
          </cell>
        </row>
        <row r="7837">
          <cell r="B7837" t="str">
            <v>Dan Langhi</v>
          </cell>
          <cell r="S7837" t="str">
            <v>Ignorance</v>
          </cell>
        </row>
        <row r="7838">
          <cell r="B7838" t="str">
            <v>Darrick Martin</v>
          </cell>
          <cell r="S7838" t="str">
            <v>Ignorance</v>
          </cell>
        </row>
        <row r="7839">
          <cell r="B7839" t="str">
            <v>Tony Battie</v>
          </cell>
          <cell r="S7839" t="str">
            <v>Rim Protector</v>
          </cell>
        </row>
        <row r="7840">
          <cell r="B7840" t="str">
            <v>Antoine Walker</v>
          </cell>
          <cell r="S7840" t="str">
            <v>Superstar</v>
          </cell>
        </row>
        <row r="7841">
          <cell r="B7841" t="str">
            <v>Randy Brown</v>
          </cell>
          <cell r="S7841" t="str">
            <v>Playmaker</v>
          </cell>
        </row>
        <row r="7842">
          <cell r="B7842" t="str">
            <v>Jamie Feick</v>
          </cell>
          <cell r="S7842" t="str">
            <v>Rim Protector</v>
          </cell>
        </row>
        <row r="7843">
          <cell r="B7843" t="str">
            <v>Alvin Williams</v>
          </cell>
          <cell r="S7843" t="str">
            <v>Playmaker</v>
          </cell>
        </row>
        <row r="7844">
          <cell r="B7844" t="str">
            <v>Mookie Blaylock</v>
          </cell>
          <cell r="S7844" t="str">
            <v>All Star Playmaker</v>
          </cell>
        </row>
        <row r="7845">
          <cell r="B7845" t="str">
            <v>Lindsey Hunter</v>
          </cell>
          <cell r="S7845" t="str">
            <v>All Star Sharpshooter</v>
          </cell>
        </row>
        <row r="7846">
          <cell r="B7846" t="str">
            <v>Olumide Oyedeji</v>
          </cell>
          <cell r="S7846" t="str">
            <v>Ignorance</v>
          </cell>
        </row>
        <row r="7847">
          <cell r="B7847" t="str">
            <v>Dikembe Mutombo</v>
          </cell>
          <cell r="S7847" t="str">
            <v>All Star Big Man</v>
          </cell>
        </row>
        <row r="7848">
          <cell r="B7848" t="str">
            <v>Travis Best</v>
          </cell>
          <cell r="S7848" t="str">
            <v>All Star Playmaker</v>
          </cell>
        </row>
        <row r="7849">
          <cell r="B7849" t="str">
            <v>John Stockton*</v>
          </cell>
          <cell r="S7849" t="str">
            <v>All Star Playmaker</v>
          </cell>
        </row>
        <row r="7850">
          <cell r="B7850" t="str">
            <v>Othella Harrington</v>
          </cell>
          <cell r="S7850" t="str">
            <v>Rim Protector</v>
          </cell>
        </row>
        <row r="7851">
          <cell r="B7851" t="str">
            <v>Dale Davis</v>
          </cell>
          <cell r="S7851" t="str">
            <v>Rim Protector</v>
          </cell>
        </row>
        <row r="7852">
          <cell r="B7852" t="str">
            <v>Sean Rooks</v>
          </cell>
          <cell r="S7852" t="str">
            <v>Post Scorer</v>
          </cell>
        </row>
        <row r="7853">
          <cell r="B7853" t="str">
            <v>Terrell Brandon</v>
          </cell>
          <cell r="S7853" t="str">
            <v>All Star Playmaker</v>
          </cell>
        </row>
        <row r="7854">
          <cell r="B7854" t="str">
            <v>Dee Brown</v>
          </cell>
          <cell r="S7854" t="str">
            <v>Sharpshooter</v>
          </cell>
        </row>
        <row r="7855">
          <cell r="B7855" t="str">
            <v>Lavor Postell</v>
          </cell>
          <cell r="S7855" t="str">
            <v>Ignorance</v>
          </cell>
        </row>
        <row r="7856">
          <cell r="B7856" t="str">
            <v>Chauncey Billups</v>
          </cell>
          <cell r="S7856" t="str">
            <v>Playmaker</v>
          </cell>
        </row>
        <row r="7857">
          <cell r="B7857" t="str">
            <v>Daniel Santiago</v>
          </cell>
          <cell r="S7857" t="str">
            <v>Post Scorer</v>
          </cell>
        </row>
        <row r="7858">
          <cell r="B7858" t="str">
            <v>Will Perdue</v>
          </cell>
          <cell r="S7858" t="str">
            <v>Ignorance</v>
          </cell>
        </row>
        <row r="7859">
          <cell r="B7859" t="str">
            <v>Ricky Davis</v>
          </cell>
          <cell r="S7859" t="str">
            <v>Ignorance</v>
          </cell>
        </row>
        <row r="7860">
          <cell r="B7860" t="str">
            <v>Trajan Langdon</v>
          </cell>
          <cell r="S7860" t="str">
            <v>Sharpshooter</v>
          </cell>
        </row>
        <row r="7861">
          <cell r="B7861" t="str">
            <v>Otis Thorpe</v>
          </cell>
          <cell r="S7861" t="str">
            <v>Post Scorer</v>
          </cell>
        </row>
        <row r="7862">
          <cell r="B7862" t="str">
            <v>Rafer Alston</v>
          </cell>
          <cell r="S7862" t="str">
            <v>Ignorance</v>
          </cell>
        </row>
        <row r="7863">
          <cell r="B7863" t="str">
            <v>Al Harrington</v>
          </cell>
          <cell r="S7863" t="str">
            <v>Playmaker</v>
          </cell>
        </row>
        <row r="7864">
          <cell r="B7864" t="str">
            <v>Vladimir Stepania</v>
          </cell>
          <cell r="S7864" t="str">
            <v>Post Scorer</v>
          </cell>
        </row>
        <row r="7865">
          <cell r="B7865" t="str">
            <v>Vernon Maxwell</v>
          </cell>
          <cell r="S7865" t="str">
            <v>Sharpshooter</v>
          </cell>
        </row>
        <row r="7866">
          <cell r="B7866" t="str">
            <v>Andre Miller</v>
          </cell>
          <cell r="S7866" t="str">
            <v>All Star Playmaker</v>
          </cell>
        </row>
        <row r="7867">
          <cell r="B7867" t="str">
            <v>Lamar Odom</v>
          </cell>
          <cell r="S7867" t="str">
            <v>All Star Big Man</v>
          </cell>
        </row>
        <row r="7868">
          <cell r="B7868" t="str">
            <v>Morris Peterson</v>
          </cell>
          <cell r="S7868" t="str">
            <v>Sharpshooter</v>
          </cell>
        </row>
        <row r="7869">
          <cell r="B7869" t="str">
            <v>Matt Harpring</v>
          </cell>
          <cell r="S7869" t="str">
            <v>Playmaker</v>
          </cell>
        </row>
        <row r="7870">
          <cell r="B7870" t="str">
            <v>Erick Dampier</v>
          </cell>
          <cell r="S7870" t="str">
            <v>Rim Protector</v>
          </cell>
        </row>
        <row r="7871">
          <cell r="B7871" t="str">
            <v>Michael Hawkins</v>
          </cell>
          <cell r="S7871" t="str">
            <v>Ignorance</v>
          </cell>
        </row>
        <row r="7872">
          <cell r="B7872" t="str">
            <v>Mahmoud Abdul-Rauf</v>
          </cell>
          <cell r="S7872" t="str">
            <v>Ignorance</v>
          </cell>
        </row>
        <row r="7873">
          <cell r="B7873" t="str">
            <v>Rod Strickland</v>
          </cell>
          <cell r="S7873" t="str">
            <v>Playmaker</v>
          </cell>
        </row>
        <row r="7874">
          <cell r="B7874" t="str">
            <v>Charles Oakley</v>
          </cell>
          <cell r="S7874" t="str">
            <v>All Star Post Scorer</v>
          </cell>
        </row>
        <row r="7875">
          <cell r="B7875" t="str">
            <v>Vin Baker</v>
          </cell>
          <cell r="S7875" t="str">
            <v>Rim Protector</v>
          </cell>
        </row>
        <row r="7876">
          <cell r="B7876" t="str">
            <v>Jacque Vaughn</v>
          </cell>
          <cell r="S7876" t="str">
            <v>Playmaker</v>
          </cell>
        </row>
        <row r="7877">
          <cell r="B7877" t="str">
            <v>Michael Smith</v>
          </cell>
          <cell r="S7877" t="str">
            <v>Post Scorer</v>
          </cell>
        </row>
        <row r="7878">
          <cell r="B7878" t="str">
            <v>Chris Mihm</v>
          </cell>
          <cell r="S7878" t="str">
            <v>Rim Protector</v>
          </cell>
        </row>
        <row r="7879">
          <cell r="B7879" t="str">
            <v>Jud Buechler</v>
          </cell>
          <cell r="S7879" t="str">
            <v>Ignorance</v>
          </cell>
        </row>
        <row r="7880">
          <cell r="B7880" t="str">
            <v>Jaren Jackson</v>
          </cell>
          <cell r="S7880" t="str">
            <v>Ignorance</v>
          </cell>
        </row>
        <row r="7881">
          <cell r="B7881" t="str">
            <v>Stromile Swift</v>
          </cell>
          <cell r="S7881" t="str">
            <v>Post Scorer</v>
          </cell>
        </row>
        <row r="7882">
          <cell r="B7882" t="str">
            <v>Rick Brunson</v>
          </cell>
          <cell r="S7882" t="str">
            <v>Ignorance</v>
          </cell>
        </row>
        <row r="7883">
          <cell r="B7883" t="str">
            <v>Ben Wallace</v>
          </cell>
          <cell r="S7883" t="str">
            <v>All Star Big Man</v>
          </cell>
        </row>
        <row r="7884">
          <cell r="B7884" t="str">
            <v>Raef LaFrentz</v>
          </cell>
          <cell r="S7884" t="str">
            <v>All Star Big Man</v>
          </cell>
        </row>
        <row r="7885">
          <cell r="B7885" t="str">
            <v>Shawn Kemp</v>
          </cell>
          <cell r="S7885" t="str">
            <v>Post Scorer</v>
          </cell>
        </row>
        <row r="7886">
          <cell r="B7886" t="str">
            <v>Tyrone Nesby</v>
          </cell>
          <cell r="S7886" t="str">
            <v>Sharpshooter</v>
          </cell>
        </row>
        <row r="7887">
          <cell r="B7887" t="str">
            <v>Stephon Marbury</v>
          </cell>
          <cell r="S7887" t="str">
            <v>Superstar</v>
          </cell>
        </row>
        <row r="7888">
          <cell r="B7888" t="str">
            <v>David Wingate</v>
          </cell>
          <cell r="S7888" t="str">
            <v>Ignorance</v>
          </cell>
        </row>
        <row r="7889">
          <cell r="B7889" t="str">
            <v>Donnell Harvey</v>
          </cell>
          <cell r="S7889" t="str">
            <v>Ignorance</v>
          </cell>
        </row>
        <row r="7890">
          <cell r="B7890" t="str">
            <v>Rasheed Wallace</v>
          </cell>
          <cell r="S7890" t="str">
            <v>All Star Big Man</v>
          </cell>
        </row>
        <row r="7891">
          <cell r="B7891" t="str">
            <v>Latrell Sprewell</v>
          </cell>
          <cell r="S7891" t="str">
            <v>All Star Post Scorer</v>
          </cell>
        </row>
        <row r="7892">
          <cell r="B7892" t="str">
            <v>Kurt Thomas</v>
          </cell>
          <cell r="S7892" t="str">
            <v>Rim Protector</v>
          </cell>
        </row>
        <row r="7893">
          <cell r="B7893" t="str">
            <v>Scot Pollard</v>
          </cell>
          <cell r="S7893" t="str">
            <v>Rim Protector</v>
          </cell>
        </row>
        <row r="7894">
          <cell r="B7894" t="str">
            <v>Fred Hoiberg</v>
          </cell>
          <cell r="S7894" t="str">
            <v>All Star Sharpshooter</v>
          </cell>
        </row>
        <row r="7895">
          <cell r="B7895" t="str">
            <v>Larry Robinson</v>
          </cell>
          <cell r="S7895" t="str">
            <v>Sharpshooter</v>
          </cell>
        </row>
        <row r="7896">
          <cell r="B7896" t="str">
            <v>Jerome Williams</v>
          </cell>
          <cell r="S7896" t="str">
            <v>Post Scorer</v>
          </cell>
        </row>
        <row r="7897">
          <cell r="B7897" t="str">
            <v>Desmond Mason</v>
          </cell>
          <cell r="S7897" t="str">
            <v>Post Scorer</v>
          </cell>
        </row>
        <row r="7898">
          <cell r="B7898" t="str">
            <v>Jeff McInnis</v>
          </cell>
          <cell r="S7898" t="str">
            <v>Playmaker</v>
          </cell>
        </row>
        <row r="7899">
          <cell r="B7899" t="str">
            <v>Stephen Jackson</v>
          </cell>
          <cell r="S7899" t="str">
            <v>Playmaker</v>
          </cell>
        </row>
        <row r="7900">
          <cell r="B7900" t="str">
            <v>Derrick McKey</v>
          </cell>
          <cell r="S7900" t="str">
            <v>Post Scorer</v>
          </cell>
        </row>
        <row r="7901">
          <cell r="B7901" t="str">
            <v>Walter McCarty</v>
          </cell>
          <cell r="S7901" t="str">
            <v>Ignorance</v>
          </cell>
        </row>
        <row r="7902">
          <cell r="B7902" t="str">
            <v>Alan Henderson</v>
          </cell>
          <cell r="S7902" t="str">
            <v>Rim Protector</v>
          </cell>
        </row>
        <row r="7903">
          <cell r="B7903" t="str">
            <v>Tracy McGrady</v>
          </cell>
          <cell r="S7903" t="str">
            <v>Superstar</v>
          </cell>
        </row>
        <row r="7904">
          <cell r="B7904" t="str">
            <v>Nick Van</v>
          </cell>
          <cell r="S7904" t="str">
            <v>All Star Playmaker</v>
          </cell>
        </row>
        <row r="7905">
          <cell r="B7905" t="str">
            <v>Jake Voskuhl</v>
          </cell>
          <cell r="S7905" t="str">
            <v>Post Scorer</v>
          </cell>
        </row>
        <row r="7906">
          <cell r="B7906" t="str">
            <v>Etdrick Bohannon</v>
          </cell>
          <cell r="S7906" t="str">
            <v>Ignorance</v>
          </cell>
        </row>
        <row r="7907">
          <cell r="B7907" t="str">
            <v>Jeff Foster</v>
          </cell>
          <cell r="S7907" t="str">
            <v>Post Scorer</v>
          </cell>
        </row>
        <row r="7908">
          <cell r="B7908" t="str">
            <v>David Wesley</v>
          </cell>
          <cell r="S7908" t="str">
            <v>All Star Playmaker</v>
          </cell>
        </row>
        <row r="7909">
          <cell r="B7909" t="str">
            <v>Tariq Abdul-Wahad</v>
          </cell>
          <cell r="S7909" t="str">
            <v>Post Scorer</v>
          </cell>
        </row>
        <row r="7910">
          <cell r="B7910" t="str">
            <v>Popeye Jones</v>
          </cell>
          <cell r="S7910" t="str">
            <v>Post Scorer</v>
          </cell>
        </row>
        <row r="7911">
          <cell r="B7911" t="str">
            <v>Damon Stoudamire</v>
          </cell>
          <cell r="S7911" t="str">
            <v>All Star Playmaker</v>
          </cell>
        </row>
        <row r="7912">
          <cell r="B7912" t="str">
            <v>Robert Horry</v>
          </cell>
          <cell r="S7912" t="str">
            <v>Post Scorer</v>
          </cell>
        </row>
        <row r="7913">
          <cell r="B7913" t="str">
            <v>Tyus Edney</v>
          </cell>
          <cell r="S7913" t="str">
            <v>Ignorance</v>
          </cell>
        </row>
        <row r="7914">
          <cell r="B7914" t="str">
            <v>Stanislav Medvedenko</v>
          </cell>
          <cell r="S7914" t="str">
            <v>Ignorance</v>
          </cell>
        </row>
        <row r="7915">
          <cell r="B7915" t="str">
            <v>Darius Miles</v>
          </cell>
          <cell r="S7915" t="str">
            <v>Rim Protector</v>
          </cell>
        </row>
        <row r="7916">
          <cell r="B7916" t="str">
            <v>Walt Williams</v>
          </cell>
          <cell r="S7916" t="str">
            <v>Sharpshooter</v>
          </cell>
        </row>
        <row r="7917">
          <cell r="B7917" t="str">
            <v>Clifford Robinson</v>
          </cell>
          <cell r="S7917" t="str">
            <v>All Star Post Scorer</v>
          </cell>
        </row>
        <row r="7918">
          <cell r="B7918" t="str">
            <v>Jim McIlvaine</v>
          </cell>
          <cell r="S7918" t="str">
            <v>Post Scorer</v>
          </cell>
        </row>
        <row r="7919">
          <cell r="B7919" t="str">
            <v>Dalibor Bagaric</v>
          </cell>
          <cell r="S7919" t="str">
            <v>Ignorance</v>
          </cell>
        </row>
        <row r="7920">
          <cell r="B7920" t="str">
            <v>Lamond Murray</v>
          </cell>
          <cell r="S7920" t="str">
            <v>Playmaker</v>
          </cell>
        </row>
        <row r="7921">
          <cell r="B7921" t="str">
            <v>Mamadou N'Diaye</v>
          </cell>
          <cell r="S7921" t="str">
            <v>Ignorance</v>
          </cell>
        </row>
        <row r="7922">
          <cell r="B7922" t="str">
            <v>Jamel Thomas</v>
          </cell>
          <cell r="S7922" t="str">
            <v>Ignorance</v>
          </cell>
        </row>
        <row r="7923">
          <cell r="B7923" t="str">
            <v>Avery Johnson</v>
          </cell>
          <cell r="S7923" t="str">
            <v>Playmaker</v>
          </cell>
        </row>
        <row r="7924">
          <cell r="B7924" t="str">
            <v>Mario Elie</v>
          </cell>
          <cell r="S7924" t="str">
            <v>Sharpshooter</v>
          </cell>
        </row>
        <row r="7925">
          <cell r="B7925" t="str">
            <v>Glen Rice</v>
          </cell>
          <cell r="S7925" t="str">
            <v>All Star Sharpshooter</v>
          </cell>
        </row>
        <row r="7926">
          <cell r="B7926" t="str">
            <v>Ruben Patterson</v>
          </cell>
          <cell r="S7926" t="str">
            <v>All Star Post Scorer</v>
          </cell>
        </row>
        <row r="7927">
          <cell r="B7927" t="str">
            <v>A.C. Green</v>
          </cell>
          <cell r="S7927" t="str">
            <v>Post Scorer</v>
          </cell>
        </row>
        <row r="7928">
          <cell r="B7928" t="str">
            <v>Maurice Taylor</v>
          </cell>
          <cell r="S7928" t="str">
            <v>Rim Protector</v>
          </cell>
        </row>
        <row r="7929">
          <cell r="B7929" t="str">
            <v>Cedric Henderson</v>
          </cell>
          <cell r="S7929" t="str">
            <v>Post Scorer</v>
          </cell>
        </row>
        <row r="7930">
          <cell r="B7930" t="str">
            <v>Horace Grant</v>
          </cell>
          <cell r="S7930" t="str">
            <v>Rim Protector</v>
          </cell>
        </row>
        <row r="7931">
          <cell r="B7931" t="str">
            <v>Bruce Bowen</v>
          </cell>
          <cell r="S7931" t="str">
            <v>All Star Sharpshooter</v>
          </cell>
        </row>
        <row r="7932">
          <cell r="B7932" t="str">
            <v>David Benoit</v>
          </cell>
          <cell r="S7932" t="str">
            <v>Ignorance</v>
          </cell>
        </row>
        <row r="7933">
          <cell r="B7933" t="str">
            <v>Kevin Garnett</v>
          </cell>
          <cell r="S7933" t="str">
            <v>All Star Big Man</v>
          </cell>
        </row>
        <row r="7934">
          <cell r="B7934" t="str">
            <v>Gerard King</v>
          </cell>
          <cell r="S7934" t="str">
            <v>Post Scorer</v>
          </cell>
        </row>
        <row r="7935">
          <cell r="B7935" t="str">
            <v>Nazr Mohammed</v>
          </cell>
          <cell r="S7935" t="str">
            <v>Post Scorer</v>
          </cell>
        </row>
        <row r="7936">
          <cell r="B7936" t="str">
            <v>Howard Eisley</v>
          </cell>
          <cell r="S7936" t="str">
            <v>All Star Sharpshooter</v>
          </cell>
        </row>
        <row r="7937">
          <cell r="B7937" t="str">
            <v>Ervin Johnson</v>
          </cell>
          <cell r="S7937" t="str">
            <v>Rim Protector</v>
          </cell>
        </row>
        <row r="7938">
          <cell r="B7938" t="str">
            <v>Jim Jackson</v>
          </cell>
          <cell r="S7938" t="str">
            <v>Playmaker</v>
          </cell>
        </row>
        <row r="7939">
          <cell r="B7939" t="str">
            <v>Stacey Augmon</v>
          </cell>
          <cell r="S7939" t="str">
            <v>Post Scorer</v>
          </cell>
        </row>
        <row r="7940">
          <cell r="B7940" t="str">
            <v>Brent Price</v>
          </cell>
          <cell r="S7940" t="str">
            <v>Ignorance</v>
          </cell>
        </row>
        <row r="7941">
          <cell r="B7941" t="str">
            <v>Michael Ruffin</v>
          </cell>
          <cell r="S7941" t="str">
            <v>Rim Protector</v>
          </cell>
        </row>
        <row r="7942">
          <cell r="B7942" t="str">
            <v>Milt Palacio</v>
          </cell>
          <cell r="S7942" t="str">
            <v>Sharpshooter</v>
          </cell>
        </row>
        <row r="7943">
          <cell r="B7943" t="str">
            <v>Quentin Richardson</v>
          </cell>
          <cell r="S7943" t="str">
            <v>Sharpshooter</v>
          </cell>
        </row>
        <row r="7944">
          <cell r="B7944" t="str">
            <v>Tyrone Hill</v>
          </cell>
          <cell r="S7944" t="str">
            <v>Rim Protector</v>
          </cell>
        </row>
        <row r="7945">
          <cell r="B7945" t="str">
            <v>Larry Hughes</v>
          </cell>
          <cell r="S7945" t="str">
            <v>All Star Playmaker</v>
          </cell>
        </row>
        <row r="7946">
          <cell r="B7946" t="str">
            <v>Doug West</v>
          </cell>
          <cell r="S7946" t="str">
            <v>Ignorance</v>
          </cell>
        </row>
        <row r="7947">
          <cell r="B7947" t="str">
            <v>Wally Szczerbiak</v>
          </cell>
          <cell r="S7947" t="str">
            <v>All Star Post Scorer</v>
          </cell>
        </row>
        <row r="7948">
          <cell r="B7948" t="str">
            <v>A.J. Guyton</v>
          </cell>
          <cell r="S7948" t="str">
            <v>Sharpshooter</v>
          </cell>
        </row>
        <row r="7949">
          <cell r="B7949" t="str">
            <v>Rashard Lewis</v>
          </cell>
          <cell r="S7949" t="str">
            <v>All Star Sharpshooter</v>
          </cell>
        </row>
        <row r="7950">
          <cell r="B7950" t="str">
            <v>Kornel David</v>
          </cell>
          <cell r="S7950" t="str">
            <v>Ignorance</v>
          </cell>
        </row>
        <row r="7951">
          <cell r="B7951" t="str">
            <v>DerMarr Johnson</v>
          </cell>
          <cell r="S7951" t="str">
            <v>Sharpshooter</v>
          </cell>
        </row>
        <row r="7952">
          <cell r="B7952" t="str">
            <v>Elliot Perry</v>
          </cell>
          <cell r="S7952" t="str">
            <v>Ignorance</v>
          </cell>
        </row>
        <row r="7953">
          <cell r="B7953" t="str">
            <v>Donyell Marshall</v>
          </cell>
          <cell r="S7953" t="str">
            <v>All Star Post Scorer</v>
          </cell>
        </row>
        <row r="7954">
          <cell r="B7954" t="str">
            <v>Sean Elliott</v>
          </cell>
          <cell r="S7954" t="str">
            <v>Sharpshooter</v>
          </cell>
        </row>
        <row r="7955">
          <cell r="B7955" t="str">
            <v>Hedo Turkoglu</v>
          </cell>
          <cell r="S7955" t="str">
            <v>Post Scorer</v>
          </cell>
        </row>
        <row r="7956">
          <cell r="B7956" t="str">
            <v>Lawrence Funderburke</v>
          </cell>
          <cell r="S7956" t="str">
            <v>Ignorance</v>
          </cell>
        </row>
        <row r="7957">
          <cell r="B7957" t="str">
            <v>Lee Nailon</v>
          </cell>
          <cell r="S7957" t="str">
            <v>Ignorance</v>
          </cell>
        </row>
        <row r="7958">
          <cell r="B7958" t="str">
            <v>Peja Stojakovic</v>
          </cell>
          <cell r="S7958" t="str">
            <v>All Star Sharpshooter</v>
          </cell>
        </row>
        <row r="7959">
          <cell r="B7959" t="str">
            <v>Ira Bowman</v>
          </cell>
          <cell r="S7959" t="str">
            <v>Ignorance</v>
          </cell>
        </row>
        <row r="7960">
          <cell r="B7960" t="str">
            <v>Hanno Mottola</v>
          </cell>
          <cell r="S7960" t="str">
            <v>Post Scorer</v>
          </cell>
        </row>
        <row r="7961">
          <cell r="B7961" t="str">
            <v>DeShawn Stevenson</v>
          </cell>
          <cell r="S7961" t="str">
            <v>Ignorance</v>
          </cell>
        </row>
        <row r="7962">
          <cell r="B7962" t="str">
            <v>Doug Christie</v>
          </cell>
          <cell r="S7962" t="str">
            <v>All Star Playmaker</v>
          </cell>
        </row>
        <row r="7963">
          <cell r="B7963" t="str">
            <v>Tim Thomas</v>
          </cell>
          <cell r="S7963" t="str">
            <v>All Star Sharpshooter</v>
          </cell>
        </row>
        <row r="7964">
          <cell r="B7964" t="str">
            <v>Dirk Nowitzki</v>
          </cell>
          <cell r="S7964" t="str">
            <v>Superstar</v>
          </cell>
        </row>
        <row r="7965">
          <cell r="B7965" t="str">
            <v>Sam Cassell</v>
          </cell>
          <cell r="S7965" t="str">
            <v>All Star Playmaker</v>
          </cell>
        </row>
        <row r="7966">
          <cell r="B7966" t="str">
            <v>Elden Campbell</v>
          </cell>
          <cell r="S7966" t="str">
            <v>All Star Big Man</v>
          </cell>
        </row>
        <row r="7967">
          <cell r="B7967" t="str">
            <v>Cherokee Parks</v>
          </cell>
          <cell r="S7967" t="str">
            <v>Post Scorer</v>
          </cell>
        </row>
        <row r="7968">
          <cell r="B7968" t="str">
            <v>Cuttino Mobley</v>
          </cell>
          <cell r="S7968" t="str">
            <v>Superstar</v>
          </cell>
        </row>
        <row r="7969">
          <cell r="B7969" t="str">
            <v>Marcus Camby</v>
          </cell>
          <cell r="S7969" t="str">
            <v>All Star Big Man</v>
          </cell>
        </row>
        <row r="7970">
          <cell r="B7970" t="str">
            <v>Jamal Mashburn</v>
          </cell>
          <cell r="S7970" t="str">
            <v>Superstar</v>
          </cell>
        </row>
        <row r="7971">
          <cell r="B7971" t="str">
            <v>Don Reid</v>
          </cell>
          <cell r="S7971" t="str">
            <v>Post Scorer</v>
          </cell>
        </row>
        <row r="7972">
          <cell r="B7972" t="str">
            <v>Cedric Ceballos</v>
          </cell>
          <cell r="S7972" t="str">
            <v>Sharpshooter</v>
          </cell>
        </row>
        <row r="7973">
          <cell r="B7973" t="str">
            <v>Sam Mitchell</v>
          </cell>
          <cell r="S7973" t="str">
            <v>Ignorance</v>
          </cell>
        </row>
        <row r="7974">
          <cell r="B7974" t="str">
            <v>Dion Glover</v>
          </cell>
          <cell r="S7974" t="str">
            <v>Sharpshooter</v>
          </cell>
        </row>
        <row r="7975">
          <cell r="B7975" t="str">
            <v>Tony Smith</v>
          </cell>
          <cell r="S7975" t="str">
            <v>Sharpshooter</v>
          </cell>
        </row>
        <row r="7976">
          <cell r="B7976" t="str">
            <v>Jason Collier</v>
          </cell>
          <cell r="S7976" t="str">
            <v>Ignorance</v>
          </cell>
        </row>
        <row r="7977">
          <cell r="B7977" t="str">
            <v>Chris Crawford</v>
          </cell>
          <cell r="S7977" t="str">
            <v>Post Scorer</v>
          </cell>
        </row>
        <row r="7978">
          <cell r="B7978" t="str">
            <v>Derrick Coleman</v>
          </cell>
          <cell r="S7978" t="str">
            <v>Post Scorer</v>
          </cell>
        </row>
        <row r="7979">
          <cell r="B7979" t="str">
            <v>Dan McClintock</v>
          </cell>
          <cell r="S7979" t="str">
            <v>Post Scorer</v>
          </cell>
        </row>
        <row r="7980">
          <cell r="B7980" t="str">
            <v>Courtney Alexander</v>
          </cell>
          <cell r="S7980" t="str">
            <v>Playmaker</v>
          </cell>
        </row>
        <row r="7981">
          <cell r="B7981" t="str">
            <v>Bryon Russell</v>
          </cell>
          <cell r="S7981" t="str">
            <v>All Star Sharpshooter</v>
          </cell>
        </row>
        <row r="7982">
          <cell r="B7982" t="str">
            <v>Eric Piatkowski</v>
          </cell>
          <cell r="S7982" t="str">
            <v>Sharpshooter</v>
          </cell>
        </row>
        <row r="7983">
          <cell r="B7983" t="str">
            <v>Sherman Douglas</v>
          </cell>
          <cell r="S7983" t="str">
            <v>Sharpshooter</v>
          </cell>
        </row>
        <row r="7984">
          <cell r="B7984" t="str">
            <v>John Wallace</v>
          </cell>
          <cell r="S7984" t="str">
            <v>Post Scorer</v>
          </cell>
        </row>
        <row r="7985">
          <cell r="B7985" t="str">
            <v>Eddie Jones</v>
          </cell>
          <cell r="S7985" t="str">
            <v>All Star Sharpshooter</v>
          </cell>
        </row>
        <row r="7986">
          <cell r="B7986" t="str">
            <v>Mike Miller</v>
          </cell>
          <cell r="S7986" t="str">
            <v>All Star Sharpshooter</v>
          </cell>
        </row>
        <row r="7987">
          <cell r="B7987" t="str">
            <v>Tim James</v>
          </cell>
          <cell r="S7987" t="str">
            <v>Ignorance</v>
          </cell>
        </row>
        <row r="7988">
          <cell r="B7988" t="str">
            <v>Chris Childs</v>
          </cell>
          <cell r="S7988" t="str">
            <v>Playmaker</v>
          </cell>
        </row>
        <row r="7989">
          <cell r="B7989" t="str">
            <v>Dean Garrett</v>
          </cell>
          <cell r="S7989" t="str">
            <v>Post Scorer</v>
          </cell>
        </row>
        <row r="7990">
          <cell r="B7990" t="str">
            <v>John Crotty</v>
          </cell>
          <cell r="S7990" t="str">
            <v>Ignorance</v>
          </cell>
        </row>
        <row r="7991">
          <cell r="B7991" t="str">
            <v>Michael Olowokandi</v>
          </cell>
          <cell r="S7991" t="str">
            <v>Rim Protector</v>
          </cell>
        </row>
        <row r="7992">
          <cell r="B7992" t="str">
            <v>Eric Snow</v>
          </cell>
          <cell r="S7992" t="str">
            <v>All Star Playmaker</v>
          </cell>
        </row>
        <row r="7993">
          <cell r="B7993" t="str">
            <v>Arvydas Sabonis</v>
          </cell>
          <cell r="S7993" t="str">
            <v>Rim Protector</v>
          </cell>
        </row>
        <row r="7994">
          <cell r="B7994" t="str">
            <v>Michael Finley</v>
          </cell>
          <cell r="S7994" t="str">
            <v>Superstar</v>
          </cell>
        </row>
        <row r="7995">
          <cell r="B7995" t="str">
            <v>Jason Terry</v>
          </cell>
          <cell r="S7995" t="str">
            <v>Superstar</v>
          </cell>
        </row>
        <row r="7996">
          <cell r="B7996" t="str">
            <v>Emanual Davis</v>
          </cell>
          <cell r="S7996" t="str">
            <v>Sharpshooter</v>
          </cell>
        </row>
        <row r="7997">
          <cell r="B7997" t="str">
            <v>Brad Miller</v>
          </cell>
          <cell r="S7997" t="str">
            <v>Rim Protector</v>
          </cell>
        </row>
        <row r="7998">
          <cell r="B7998" t="str">
            <v>Eric Williams</v>
          </cell>
          <cell r="S7998" t="str">
            <v>Sharpshooter</v>
          </cell>
        </row>
        <row r="7999">
          <cell r="B7999" t="str">
            <v>Terry Mills</v>
          </cell>
          <cell r="S7999" t="str">
            <v>Ignorance</v>
          </cell>
        </row>
        <row r="8000">
          <cell r="B8000" t="str">
            <v>Antonio McDyess</v>
          </cell>
          <cell r="S8000" t="str">
            <v>All Star Big Man</v>
          </cell>
        </row>
        <row r="8001">
          <cell r="B8001" t="str">
            <v>Scott Padgett</v>
          </cell>
          <cell r="S8001" t="str">
            <v>Ignorance</v>
          </cell>
        </row>
        <row r="8002">
          <cell r="B8002" t="str">
            <v>Vlade Divac</v>
          </cell>
          <cell r="S8002" t="str">
            <v>All Star Post Scorer</v>
          </cell>
        </row>
        <row r="8003">
          <cell r="B8003" t="str">
            <v>Steve Nash</v>
          </cell>
          <cell r="S8003" t="str">
            <v>All Star Playmaker</v>
          </cell>
        </row>
        <row r="8004">
          <cell r="B8004" t="str">
            <v>Erick Strickland</v>
          </cell>
          <cell r="S8004" t="str">
            <v>Sharpshooter</v>
          </cell>
        </row>
        <row r="8005">
          <cell r="B8005" t="str">
            <v>Calbert Cheaney</v>
          </cell>
          <cell r="S8005" t="str">
            <v>Post Scorer</v>
          </cell>
        </row>
        <row r="8006">
          <cell r="B8006" t="str">
            <v>Jason Williams</v>
          </cell>
          <cell r="S8006" t="str">
            <v>All Star Sharpshooter</v>
          </cell>
        </row>
        <row r="8007">
          <cell r="B8007" t="str">
            <v>Jason Kidd</v>
          </cell>
          <cell r="S8007" t="str">
            <v>All Star Playmaker</v>
          </cell>
        </row>
        <row r="8008">
          <cell r="B8008" t="str">
            <v>Adonal Foyle</v>
          </cell>
          <cell r="S8008" t="str">
            <v>Rim Protector</v>
          </cell>
        </row>
        <row r="8009">
          <cell r="B8009" t="str">
            <v>Toni Kukoč</v>
          </cell>
          <cell r="S8009" t="str">
            <v>All Star Sharpshooter</v>
          </cell>
        </row>
        <row r="8010">
          <cell r="B8010" t="str">
            <v>Antawn Jamison</v>
          </cell>
          <cell r="S8010" t="str">
            <v>Superstar</v>
          </cell>
        </row>
        <row r="8011">
          <cell r="B8011" t="str">
            <v>Tim Hardaway</v>
          </cell>
          <cell r="S8011" t="str">
            <v>All Star Sharpshooter</v>
          </cell>
        </row>
        <row r="8012">
          <cell r="B8012" t="str">
            <v>Rodney Rogers</v>
          </cell>
          <cell r="S8012" t="str">
            <v>Playmaker</v>
          </cell>
        </row>
        <row r="8013">
          <cell r="B8013" t="str">
            <v>Mark Blount</v>
          </cell>
          <cell r="S8013" t="str">
            <v>Post Scorer</v>
          </cell>
        </row>
        <row r="8014">
          <cell r="B8014" t="str">
            <v>Billy Owens</v>
          </cell>
          <cell r="S8014" t="str">
            <v>Post Scorer</v>
          </cell>
        </row>
        <row r="8015">
          <cell r="B8015" t="str">
            <v>Paul Pierce</v>
          </cell>
          <cell r="S8015" t="str">
            <v>Superstar</v>
          </cell>
        </row>
        <row r="8016">
          <cell r="B8016" t="str">
            <v>Marc Jackson</v>
          </cell>
          <cell r="S8016" t="str">
            <v>All Star Post Scorer</v>
          </cell>
        </row>
        <row r="8017">
          <cell r="B8017" t="str">
            <v>Greg Foster</v>
          </cell>
          <cell r="S8017" t="str">
            <v>Ignorance</v>
          </cell>
        </row>
        <row r="8018">
          <cell r="B8018" t="str">
            <v>James Robinson</v>
          </cell>
          <cell r="S8018" t="str">
            <v>Ignorance</v>
          </cell>
        </row>
        <row r="8019">
          <cell r="B8019" t="str">
            <v>Brian Grant</v>
          </cell>
          <cell r="S8019" t="str">
            <v>All Star Post Scorer</v>
          </cell>
        </row>
        <row r="8020">
          <cell r="B8020" t="str">
            <v>John Starks</v>
          </cell>
          <cell r="S8020" t="str">
            <v>Playmaker</v>
          </cell>
        </row>
        <row r="8021">
          <cell r="B8021" t="str">
            <v>Eric Montross</v>
          </cell>
          <cell r="S8021" t="str">
            <v>Post Scorer</v>
          </cell>
        </row>
        <row r="8022">
          <cell r="B8022" t="str">
            <v>Ron Harper</v>
          </cell>
          <cell r="S8022" t="str">
            <v>Sharpshooter</v>
          </cell>
        </row>
        <row r="8023">
          <cell r="B8023" t="str">
            <v>Roshown McLeod</v>
          </cell>
          <cell r="S8023" t="str">
            <v>Playmaker</v>
          </cell>
        </row>
        <row r="8024">
          <cell r="B8024" t="str">
            <v>Jon Barry</v>
          </cell>
          <cell r="S8024" t="str">
            <v>Sharpshooter</v>
          </cell>
        </row>
        <row r="8025">
          <cell r="B8025" t="str">
            <v>Zendon Hamilton</v>
          </cell>
          <cell r="S8025" t="str">
            <v>Ignorance</v>
          </cell>
        </row>
        <row r="8026">
          <cell r="B8026" t="str">
            <v>Joel Przybilla</v>
          </cell>
          <cell r="S8026" t="str">
            <v>Ignorance</v>
          </cell>
        </row>
        <row r="8027">
          <cell r="B8027" t="str">
            <v>Bill Curley</v>
          </cell>
          <cell r="S8027" t="str">
            <v>Post Scorer</v>
          </cell>
        </row>
        <row r="8028">
          <cell r="B8028" t="str">
            <v>Anfernee Hardaway</v>
          </cell>
          <cell r="S8028" t="str">
            <v>Playmaker</v>
          </cell>
        </row>
        <row r="8029">
          <cell r="B8029" t="str">
            <v>Shammond Williams</v>
          </cell>
          <cell r="S8029" t="str">
            <v>Sharpshooter</v>
          </cell>
        </row>
        <row r="8030">
          <cell r="B8030" t="str">
            <v>Corie Blount</v>
          </cell>
          <cell r="S8030" t="str">
            <v>Post Scorer</v>
          </cell>
        </row>
        <row r="8031">
          <cell r="B8031" t="str">
            <v>Evan Eschmeyer</v>
          </cell>
          <cell r="S8031" t="str">
            <v>Post Scorer</v>
          </cell>
        </row>
        <row r="8032">
          <cell r="B8032" t="str">
            <v>Lorenzen Wright</v>
          </cell>
          <cell r="S8032" t="str">
            <v>Rim Protector</v>
          </cell>
        </row>
        <row r="8033">
          <cell r="B8033" t="str">
            <v>Felton Spencer</v>
          </cell>
          <cell r="S8033" t="str">
            <v>Ignorance</v>
          </cell>
        </row>
        <row r="8034">
          <cell r="B8034" t="str">
            <v>Travis Knight</v>
          </cell>
          <cell r="S8034" t="str">
            <v>Ignorance</v>
          </cell>
        </row>
        <row r="8035">
          <cell r="B8035" t="str">
            <v>Damon Jones</v>
          </cell>
          <cell r="S8035" t="str">
            <v>Sharpshooter</v>
          </cell>
        </row>
        <row r="8036">
          <cell r="B8036" t="str">
            <v>Dan Majerle</v>
          </cell>
          <cell r="S8036" t="str">
            <v>Sharpshooter</v>
          </cell>
        </row>
        <row r="8037">
          <cell r="B8037" t="str">
            <v>Vinny Del</v>
          </cell>
          <cell r="S8037" t="str">
            <v>Ignorance</v>
          </cell>
        </row>
        <row r="8038">
          <cell r="B8038" t="str">
            <v>Jason Collins</v>
          </cell>
          <cell r="S8038" t="str">
            <v>Post Scorer</v>
          </cell>
        </row>
        <row r="8039">
          <cell r="B8039" t="str">
            <v>Eric Piatkowski</v>
          </cell>
          <cell r="S8039" t="str">
            <v>Sharpshooter</v>
          </cell>
        </row>
        <row r="8040">
          <cell r="B8040" t="str">
            <v>Wally Szczerbiak</v>
          </cell>
          <cell r="S8040" t="str">
            <v>All Star Post Scorer</v>
          </cell>
        </row>
        <row r="8041">
          <cell r="B8041" t="str">
            <v>Rod Strickland</v>
          </cell>
          <cell r="S8041" t="str">
            <v>Playmaker</v>
          </cell>
        </row>
        <row r="8042">
          <cell r="B8042" t="str">
            <v>Trajan Langdon</v>
          </cell>
          <cell r="S8042" t="str">
            <v>Ignorance</v>
          </cell>
        </row>
        <row r="8043">
          <cell r="B8043" t="str">
            <v>Allan Houston</v>
          </cell>
          <cell r="S8043" t="str">
            <v>All Star Sharpshooter</v>
          </cell>
        </row>
        <row r="8044">
          <cell r="B8044" t="str">
            <v>Kirk Haston</v>
          </cell>
          <cell r="S8044" t="str">
            <v>Ignorance</v>
          </cell>
        </row>
        <row r="8045">
          <cell r="B8045" t="str">
            <v>Ratko Varda</v>
          </cell>
          <cell r="S8045" t="str">
            <v>Post Scorer</v>
          </cell>
        </row>
        <row r="8046">
          <cell r="B8046" t="str">
            <v>Alton Ford</v>
          </cell>
          <cell r="S8046" t="str">
            <v>Ignorance</v>
          </cell>
        </row>
        <row r="8047">
          <cell r="B8047" t="str">
            <v>Marcus Fizer</v>
          </cell>
          <cell r="S8047" t="str">
            <v>All Star Post Scorer</v>
          </cell>
        </row>
        <row r="8048">
          <cell r="B8048" t="str">
            <v>Austin Croshere</v>
          </cell>
          <cell r="S8048" t="str">
            <v>Sharpshooter</v>
          </cell>
        </row>
        <row r="8049">
          <cell r="B8049" t="str">
            <v>Mitch Richmond</v>
          </cell>
          <cell r="S8049" t="str">
            <v>Ignorance</v>
          </cell>
        </row>
        <row r="8050">
          <cell r="B8050" t="str">
            <v>Antonis Fotsis</v>
          </cell>
          <cell r="S8050" t="str">
            <v>Ignorance</v>
          </cell>
        </row>
        <row r="8051">
          <cell r="B8051" t="str">
            <v>Randy Brown</v>
          </cell>
          <cell r="S8051" t="str">
            <v>Ignorance</v>
          </cell>
        </row>
        <row r="8052">
          <cell r="B8052" t="str">
            <v>Norm Richardson</v>
          </cell>
          <cell r="S8052" t="str">
            <v>Ignorance</v>
          </cell>
        </row>
        <row r="8053">
          <cell r="B8053" t="str">
            <v>Hanno Mottola</v>
          </cell>
          <cell r="S8053" t="str">
            <v>Post Scorer</v>
          </cell>
        </row>
        <row r="8054">
          <cell r="B8054" t="str">
            <v>Darius Miles</v>
          </cell>
          <cell r="S8054" t="str">
            <v>Rim Protector</v>
          </cell>
        </row>
        <row r="8055">
          <cell r="B8055" t="str">
            <v>Michael Dickerson</v>
          </cell>
          <cell r="S8055" t="str">
            <v>All Star Sharpshooter</v>
          </cell>
        </row>
        <row r="8056">
          <cell r="B8056" t="str">
            <v>Tremaine Fowlkes</v>
          </cell>
          <cell r="S8056" t="str">
            <v>Post Scorer</v>
          </cell>
        </row>
        <row r="8057">
          <cell r="B8057" t="str">
            <v>A.J. Guyton</v>
          </cell>
          <cell r="S8057" t="str">
            <v>Sharpshooter</v>
          </cell>
        </row>
        <row r="8058">
          <cell r="B8058" t="str">
            <v>Vin Baker</v>
          </cell>
          <cell r="S8058" t="str">
            <v>All Star Post Scorer</v>
          </cell>
        </row>
        <row r="8059">
          <cell r="B8059" t="str">
            <v>Alan Henderson</v>
          </cell>
          <cell r="S8059" t="str">
            <v>Post Scorer</v>
          </cell>
        </row>
        <row r="8060">
          <cell r="B8060" t="str">
            <v>Chucky Brown</v>
          </cell>
          <cell r="S8060" t="str">
            <v>Ignorance</v>
          </cell>
        </row>
        <row r="8061">
          <cell r="B8061" t="str">
            <v>Darvin Ham</v>
          </cell>
          <cell r="S8061" t="str">
            <v>Post Scorer</v>
          </cell>
        </row>
        <row r="8062">
          <cell r="B8062" t="str">
            <v>Eric Williams</v>
          </cell>
          <cell r="S8062" t="str">
            <v>Playmaker</v>
          </cell>
        </row>
        <row r="8063">
          <cell r="B8063" t="str">
            <v>David Wesley</v>
          </cell>
          <cell r="S8063" t="str">
            <v>All Star Sharpshooter</v>
          </cell>
        </row>
        <row r="8064">
          <cell r="B8064" t="str">
            <v>Rusty LaRue</v>
          </cell>
          <cell r="S8064" t="str">
            <v>Sharpshooter</v>
          </cell>
        </row>
        <row r="8065">
          <cell r="B8065" t="str">
            <v>Maurice Evans</v>
          </cell>
          <cell r="S8065" t="str">
            <v>Ignorance</v>
          </cell>
        </row>
        <row r="8066">
          <cell r="B8066" t="str">
            <v>Tony Delk</v>
          </cell>
          <cell r="S8066" t="str">
            <v>Sharpshooter</v>
          </cell>
        </row>
        <row r="8067">
          <cell r="B8067" t="str">
            <v>Mike Penberthy</v>
          </cell>
          <cell r="S8067" t="str">
            <v>Ignorance</v>
          </cell>
        </row>
        <row r="8068">
          <cell r="B8068" t="str">
            <v>Jerry Stackhouse</v>
          </cell>
          <cell r="S8068" t="str">
            <v>Superstar</v>
          </cell>
        </row>
        <row r="8069">
          <cell r="B8069" t="str">
            <v>Juwan Howard</v>
          </cell>
          <cell r="S8069" t="str">
            <v>All Star Post Scorer</v>
          </cell>
        </row>
        <row r="8070">
          <cell r="B8070" t="str">
            <v>Mikki Moore</v>
          </cell>
          <cell r="S8070" t="str">
            <v>Ignorance</v>
          </cell>
        </row>
        <row r="8071">
          <cell r="B8071" t="str">
            <v>Mike James</v>
          </cell>
          <cell r="S8071" t="str">
            <v>Ignorance</v>
          </cell>
        </row>
        <row r="8072">
          <cell r="B8072" t="str">
            <v>Samaki Walker</v>
          </cell>
          <cell r="S8072" t="str">
            <v>Rim Protector</v>
          </cell>
        </row>
        <row r="8073">
          <cell r="B8073" t="str">
            <v>Kenny Anderson</v>
          </cell>
          <cell r="S8073" t="str">
            <v>Playmaker</v>
          </cell>
        </row>
        <row r="8074">
          <cell r="B8074" t="str">
            <v>Sean Rooks</v>
          </cell>
          <cell r="S8074" t="str">
            <v>Post Scorer</v>
          </cell>
        </row>
        <row r="8075">
          <cell r="B8075" t="str">
            <v>Steve Nash</v>
          </cell>
          <cell r="S8075" t="str">
            <v>All Star Playmaker</v>
          </cell>
        </row>
        <row r="8076">
          <cell r="B8076" t="str">
            <v>DeSagana Diop</v>
          </cell>
          <cell r="S8076" t="str">
            <v>Ignorance</v>
          </cell>
        </row>
        <row r="8077">
          <cell r="B8077" t="str">
            <v>Desmond Mason</v>
          </cell>
          <cell r="S8077" t="str">
            <v>Playmaker</v>
          </cell>
        </row>
        <row r="8078">
          <cell r="B8078" t="str">
            <v>Jake Voskuhl</v>
          </cell>
          <cell r="S8078" t="str">
            <v>Post Scorer</v>
          </cell>
        </row>
        <row r="8079">
          <cell r="B8079" t="str">
            <v>Lucious Harris</v>
          </cell>
          <cell r="S8079" t="str">
            <v>Sharpshooter</v>
          </cell>
        </row>
        <row r="8080">
          <cell r="B8080" t="str">
            <v>Travis Best</v>
          </cell>
          <cell r="S8080" t="str">
            <v>Playmaker</v>
          </cell>
        </row>
        <row r="8081">
          <cell r="B8081" t="str">
            <v>Eddie House</v>
          </cell>
          <cell r="S8081" t="str">
            <v>Sharpshooter</v>
          </cell>
        </row>
        <row r="8082">
          <cell r="B8082" t="str">
            <v>Donnell Harvey</v>
          </cell>
          <cell r="S8082" t="str">
            <v>Post Scorer</v>
          </cell>
        </row>
        <row r="8083">
          <cell r="B8083" t="str">
            <v>Evan Eschmeyer</v>
          </cell>
          <cell r="S8083" t="str">
            <v>Post Scorer</v>
          </cell>
        </row>
        <row r="8084">
          <cell r="B8084" t="str">
            <v>P.J. Brown</v>
          </cell>
          <cell r="S8084" t="str">
            <v>Rim Protector</v>
          </cell>
        </row>
        <row r="8085">
          <cell r="B8085" t="str">
            <v>Fred Hoiberg</v>
          </cell>
          <cell r="S8085" t="str">
            <v>Sharpshooter</v>
          </cell>
        </row>
        <row r="8086">
          <cell r="B8086" t="str">
            <v>Ron Mercer</v>
          </cell>
          <cell r="S8086" t="str">
            <v>Playmaker</v>
          </cell>
        </row>
        <row r="8087">
          <cell r="B8087" t="str">
            <v>Brent Price</v>
          </cell>
          <cell r="S8087" t="str">
            <v>Ignorance</v>
          </cell>
        </row>
        <row r="8088">
          <cell r="B8088" t="str">
            <v>Eddie Gill</v>
          </cell>
          <cell r="S8088" t="str">
            <v>Sharpshooter</v>
          </cell>
        </row>
        <row r="8089">
          <cell r="B8089" t="str">
            <v>Danny Manning</v>
          </cell>
          <cell r="S8089" t="str">
            <v>Post Scorer</v>
          </cell>
        </row>
        <row r="8090">
          <cell r="B8090" t="str">
            <v>Eric Snow</v>
          </cell>
          <cell r="S8090" t="str">
            <v>All Star Playmaker</v>
          </cell>
        </row>
        <row r="8091">
          <cell r="B8091" t="str">
            <v>Jason Kidd</v>
          </cell>
          <cell r="S8091" t="str">
            <v>All Star Playmaker</v>
          </cell>
        </row>
        <row r="8092">
          <cell r="B8092" t="str">
            <v>Antonio Daniels</v>
          </cell>
          <cell r="S8092" t="str">
            <v>Sharpshooter</v>
          </cell>
        </row>
        <row r="8093">
          <cell r="B8093" t="str">
            <v>Mark Pope</v>
          </cell>
          <cell r="S8093" t="str">
            <v>Ignorance</v>
          </cell>
        </row>
        <row r="8094">
          <cell r="B8094" t="str">
            <v>Brendan Haywood</v>
          </cell>
          <cell r="S8094" t="str">
            <v>Rim Protector</v>
          </cell>
        </row>
        <row r="8095">
          <cell r="B8095" t="str">
            <v>Grant Hill</v>
          </cell>
          <cell r="S8095" t="str">
            <v>All Star Post Scorer</v>
          </cell>
        </row>
        <row r="8096">
          <cell r="B8096" t="str">
            <v>Sam Mitchell</v>
          </cell>
          <cell r="S8096" t="str">
            <v>Ignorance</v>
          </cell>
        </row>
        <row r="8097">
          <cell r="B8097" t="str">
            <v>David Robinson</v>
          </cell>
          <cell r="S8097" t="str">
            <v>All Star Big Man</v>
          </cell>
        </row>
        <row r="8098">
          <cell r="B8098" t="str">
            <v>Jermaine O'Neal</v>
          </cell>
          <cell r="S8098" t="str">
            <v>All Star Big Man</v>
          </cell>
        </row>
        <row r="8099">
          <cell r="B8099" t="str">
            <v>Dean Oliver</v>
          </cell>
          <cell r="S8099" t="str">
            <v>Ignorance</v>
          </cell>
        </row>
        <row r="8100">
          <cell r="B8100" t="str">
            <v>Cuttino Mobley</v>
          </cell>
          <cell r="S8100" t="str">
            <v>Superstar</v>
          </cell>
        </row>
        <row r="8101">
          <cell r="B8101" t="str">
            <v>Rodney Buford</v>
          </cell>
          <cell r="S8101" t="str">
            <v>Playmaker</v>
          </cell>
        </row>
        <row r="8102">
          <cell r="B8102" t="str">
            <v>Kedrick Brown</v>
          </cell>
          <cell r="S8102" t="str">
            <v>Ignorance</v>
          </cell>
        </row>
        <row r="8103">
          <cell r="B8103" t="str">
            <v>Elden Campbell</v>
          </cell>
          <cell r="S8103" t="str">
            <v>All Star Big Man</v>
          </cell>
        </row>
        <row r="8104">
          <cell r="B8104" t="str">
            <v>Mengke Bateer</v>
          </cell>
          <cell r="S8104" t="str">
            <v>Post Scorer</v>
          </cell>
        </row>
        <row r="8105">
          <cell r="B8105" t="str">
            <v>Danny Ferry</v>
          </cell>
          <cell r="S8105" t="str">
            <v>Sharpshooter</v>
          </cell>
        </row>
        <row r="8106">
          <cell r="B8106" t="str">
            <v>Mark Jackson</v>
          </cell>
          <cell r="S8106" t="str">
            <v>Playmaker</v>
          </cell>
        </row>
        <row r="8107">
          <cell r="B8107" t="str">
            <v>Lorenzen Wright</v>
          </cell>
          <cell r="S8107" t="str">
            <v>Rim Protector</v>
          </cell>
        </row>
        <row r="8108">
          <cell r="B8108" t="str">
            <v>Mamadou N'Diaye</v>
          </cell>
          <cell r="S8108" t="str">
            <v>Ignorance</v>
          </cell>
        </row>
        <row r="8109">
          <cell r="B8109" t="str">
            <v>Kendall Gill</v>
          </cell>
          <cell r="S8109" t="str">
            <v>Post Scorer</v>
          </cell>
        </row>
        <row r="8110">
          <cell r="B8110" t="str">
            <v>Dell Curry</v>
          </cell>
          <cell r="S8110" t="str">
            <v>Sharpshooter</v>
          </cell>
        </row>
        <row r="8111">
          <cell r="B8111" t="str">
            <v>Milt Palacio</v>
          </cell>
          <cell r="S8111" t="str">
            <v>Ignorance</v>
          </cell>
        </row>
        <row r="8112">
          <cell r="B8112" t="str">
            <v>Brian Scalabrine</v>
          </cell>
          <cell r="S8112" t="str">
            <v>Ignorance</v>
          </cell>
        </row>
        <row r="8113">
          <cell r="B8113" t="str">
            <v>Tang Hamilton</v>
          </cell>
          <cell r="S8113" t="str">
            <v>Ignorance</v>
          </cell>
        </row>
        <row r="8114">
          <cell r="B8114" t="str">
            <v>Lindsey Hunter</v>
          </cell>
          <cell r="S8114" t="str">
            <v>Sharpshooter</v>
          </cell>
        </row>
        <row r="8115">
          <cell r="B8115" t="str">
            <v>Brandon Armstrong</v>
          </cell>
          <cell r="S8115" t="str">
            <v>Ignorance</v>
          </cell>
        </row>
        <row r="8116">
          <cell r="B8116" t="str">
            <v>Jamaal Tinsley</v>
          </cell>
          <cell r="S8116" t="str">
            <v>All Star Playmaker</v>
          </cell>
        </row>
        <row r="8117">
          <cell r="B8117" t="str">
            <v>Larry Robinson</v>
          </cell>
          <cell r="S8117" t="str">
            <v>Ignorance</v>
          </cell>
        </row>
        <row r="8118">
          <cell r="B8118" t="str">
            <v>Vonteego Cummings</v>
          </cell>
          <cell r="S8118" t="str">
            <v>Ignorance</v>
          </cell>
        </row>
        <row r="8119">
          <cell r="B8119" t="str">
            <v>Eddie Griffin</v>
          </cell>
          <cell r="S8119" t="str">
            <v>Rim Protector</v>
          </cell>
        </row>
        <row r="8120">
          <cell r="B8120" t="str">
            <v>Robert Pack</v>
          </cell>
          <cell r="S8120" t="str">
            <v>Sharpshooter</v>
          </cell>
        </row>
        <row r="8121">
          <cell r="B8121" t="str">
            <v>Mike Miller</v>
          </cell>
          <cell r="S8121" t="str">
            <v>All Star Sharpshooter</v>
          </cell>
        </row>
        <row r="8122">
          <cell r="B8122" t="str">
            <v>Grant Long</v>
          </cell>
          <cell r="S8122" t="str">
            <v>Playmaker</v>
          </cell>
        </row>
        <row r="8123">
          <cell r="B8123" t="str">
            <v>Shawn Kemp</v>
          </cell>
          <cell r="S8123" t="str">
            <v>Post Scorer</v>
          </cell>
        </row>
        <row r="8124">
          <cell r="B8124" t="str">
            <v>Lawrence Funderburke</v>
          </cell>
          <cell r="S8124" t="str">
            <v>Post Scorer</v>
          </cell>
        </row>
        <row r="8125">
          <cell r="B8125" t="str">
            <v>Tony Parker</v>
          </cell>
          <cell r="S8125" t="str">
            <v>Playmaker</v>
          </cell>
        </row>
        <row r="8126">
          <cell r="B8126" t="str">
            <v>Darrell Armstrong</v>
          </cell>
          <cell r="S8126" t="str">
            <v>All Star Playmaker</v>
          </cell>
        </row>
        <row r="8127">
          <cell r="B8127" t="str">
            <v>Robert Horry</v>
          </cell>
          <cell r="S8127" t="str">
            <v>Rim Protector</v>
          </cell>
        </row>
        <row r="8128">
          <cell r="B8128" t="str">
            <v>Rasho Nesterovic</v>
          </cell>
          <cell r="S8128" t="str">
            <v>Rim Protector</v>
          </cell>
        </row>
        <row r="8129">
          <cell r="B8129" t="str">
            <v>Quincy Lewis</v>
          </cell>
          <cell r="S8129" t="str">
            <v>Post Scorer</v>
          </cell>
        </row>
        <row r="8130">
          <cell r="B8130" t="str">
            <v>Steve Smith</v>
          </cell>
          <cell r="S8130" t="str">
            <v>All Star Sharpshooter</v>
          </cell>
        </row>
        <row r="8131">
          <cell r="B8131" t="str">
            <v>John Wallace</v>
          </cell>
          <cell r="S8131" t="str">
            <v>Ignorance</v>
          </cell>
        </row>
        <row r="8132">
          <cell r="B8132" t="str">
            <v>Keyon Dooling</v>
          </cell>
          <cell r="S8132" t="str">
            <v>Ignorance</v>
          </cell>
        </row>
        <row r="8133">
          <cell r="B8133" t="str">
            <v>Tyson Chandler</v>
          </cell>
          <cell r="S8133" t="str">
            <v>Rim Protector</v>
          </cell>
        </row>
        <row r="8134">
          <cell r="B8134" t="str">
            <v>Jason Caffey</v>
          </cell>
          <cell r="S8134" t="str">
            <v>Post Scorer</v>
          </cell>
        </row>
        <row r="8135">
          <cell r="B8135" t="str">
            <v>Sam Cassell</v>
          </cell>
          <cell r="S8135" t="str">
            <v>All Star Playmaker</v>
          </cell>
        </row>
        <row r="8136">
          <cell r="B8136" t="str">
            <v>Derrick McKey</v>
          </cell>
          <cell r="S8136" t="str">
            <v>Post Scorer</v>
          </cell>
        </row>
        <row r="8137">
          <cell r="B8137" t="str">
            <v>Todd MacCulloch</v>
          </cell>
          <cell r="S8137" t="str">
            <v>Rim Protector</v>
          </cell>
        </row>
        <row r="8138">
          <cell r="B8138" t="str">
            <v>Vladimir Stepania</v>
          </cell>
          <cell r="S8138" t="str">
            <v>Post Scorer</v>
          </cell>
        </row>
        <row r="8139">
          <cell r="B8139" t="str">
            <v>Vlade Divac</v>
          </cell>
          <cell r="S8139" t="str">
            <v>All Star Post Scorer</v>
          </cell>
        </row>
        <row r="8140">
          <cell r="B8140" t="str">
            <v>Corliss Williamson</v>
          </cell>
          <cell r="S8140" t="str">
            <v>All Star Post Scorer</v>
          </cell>
        </row>
        <row r="8141">
          <cell r="B8141" t="str">
            <v>Elton Brand</v>
          </cell>
          <cell r="S8141" t="str">
            <v>All Star Big Man</v>
          </cell>
        </row>
        <row r="8142">
          <cell r="B8142" t="str">
            <v>Jermaine Jackson</v>
          </cell>
          <cell r="S8142" t="str">
            <v>Ignorance</v>
          </cell>
        </row>
        <row r="8143">
          <cell r="B8143" t="str">
            <v>Steve Kerr</v>
          </cell>
          <cell r="S8143" t="str">
            <v>Ignorance</v>
          </cell>
        </row>
        <row r="8144">
          <cell r="B8144" t="str">
            <v>Isaac Austin</v>
          </cell>
          <cell r="S8144" t="str">
            <v>Post Scorer</v>
          </cell>
        </row>
        <row r="8145">
          <cell r="B8145" t="str">
            <v>Shandon Anderson</v>
          </cell>
          <cell r="S8145" t="str">
            <v>Sharpshooter</v>
          </cell>
        </row>
        <row r="8146">
          <cell r="B8146" t="str">
            <v>Gary Trent</v>
          </cell>
          <cell r="S8146" t="str">
            <v>Post Scorer</v>
          </cell>
        </row>
        <row r="8147">
          <cell r="B8147" t="str">
            <v>Harold Jamison</v>
          </cell>
          <cell r="S8147" t="str">
            <v>Ignorance</v>
          </cell>
        </row>
        <row r="8148">
          <cell r="B8148" t="str">
            <v>Charles Smith</v>
          </cell>
          <cell r="S8148" t="str">
            <v>Sharpshooter</v>
          </cell>
        </row>
        <row r="8149">
          <cell r="B8149" t="str">
            <v>Tim Duncan</v>
          </cell>
          <cell r="S8149" t="str">
            <v>All Star Big Man</v>
          </cell>
        </row>
        <row r="8150">
          <cell r="B8150" t="str">
            <v>Hubert Davis</v>
          </cell>
          <cell r="S8150" t="str">
            <v>Sharpshooter</v>
          </cell>
        </row>
        <row r="8151">
          <cell r="B8151" t="str">
            <v>Stromile Swift</v>
          </cell>
          <cell r="S8151" t="str">
            <v>Rim Protector</v>
          </cell>
        </row>
        <row r="8152">
          <cell r="B8152" t="str">
            <v>Jerome Moiso</v>
          </cell>
          <cell r="S8152" t="str">
            <v>Ignorance</v>
          </cell>
        </row>
        <row r="8153">
          <cell r="B8153" t="str">
            <v>Alvin Williams</v>
          </cell>
          <cell r="S8153" t="str">
            <v>All Star Playmaker</v>
          </cell>
        </row>
        <row r="8154">
          <cell r="B8154" t="str">
            <v>Amal McCaskill</v>
          </cell>
          <cell r="S8154" t="str">
            <v>Ignorance</v>
          </cell>
        </row>
        <row r="8155">
          <cell r="B8155" t="str">
            <v>Joe Johnson</v>
          </cell>
          <cell r="S8155" t="str">
            <v>Sharpshooter</v>
          </cell>
        </row>
        <row r="8156">
          <cell r="B8156" t="str">
            <v>Mookie Blaylock</v>
          </cell>
          <cell r="S8156" t="str">
            <v>Sharpshooter</v>
          </cell>
        </row>
        <row r="8157">
          <cell r="B8157" t="str">
            <v>Vladimir Radmanović</v>
          </cell>
          <cell r="S8157" t="str">
            <v>Sharpshooter</v>
          </cell>
        </row>
        <row r="8158">
          <cell r="B8158" t="str">
            <v>Andrew DeClercq</v>
          </cell>
          <cell r="S8158" t="str">
            <v>Post Scorer</v>
          </cell>
        </row>
        <row r="8159">
          <cell r="B8159" t="str">
            <v>Anthony Peeler</v>
          </cell>
          <cell r="S8159" t="str">
            <v>Sharpshooter</v>
          </cell>
        </row>
        <row r="8160">
          <cell r="B8160" t="str">
            <v>Keon Clark</v>
          </cell>
          <cell r="S8160" t="str">
            <v>Rim Protector</v>
          </cell>
        </row>
        <row r="8161">
          <cell r="B8161" t="str">
            <v>Joe Smith</v>
          </cell>
          <cell r="S8161" t="str">
            <v>Rim Protector</v>
          </cell>
        </row>
        <row r="8162">
          <cell r="B8162" t="str">
            <v>Cal Bowdler</v>
          </cell>
          <cell r="S8162" t="str">
            <v>Ignorance</v>
          </cell>
        </row>
        <row r="8163">
          <cell r="B8163" t="str">
            <v>Rodney White</v>
          </cell>
          <cell r="S8163" t="str">
            <v>Ignorance</v>
          </cell>
        </row>
        <row r="8164">
          <cell r="B8164" t="str">
            <v>Earl Watson</v>
          </cell>
          <cell r="S8164" t="str">
            <v>Sharpshooter</v>
          </cell>
        </row>
        <row r="8165">
          <cell r="B8165" t="str">
            <v>Jeryl Sasser</v>
          </cell>
          <cell r="S8165" t="str">
            <v>Ignorance</v>
          </cell>
        </row>
        <row r="8166">
          <cell r="B8166" t="str">
            <v>Pau Gasol</v>
          </cell>
          <cell r="S8166" t="str">
            <v>All Star Big Man</v>
          </cell>
        </row>
        <row r="8167">
          <cell r="B8167" t="str">
            <v>DerMarr Johnson</v>
          </cell>
          <cell r="S8167" t="str">
            <v>Sharpshooter</v>
          </cell>
        </row>
        <row r="8168">
          <cell r="B8168" t="str">
            <v>Joel Przybilla</v>
          </cell>
          <cell r="S8168" t="str">
            <v>Rim Protector</v>
          </cell>
        </row>
        <row r="8169">
          <cell r="B8169" t="str">
            <v>Corey Maggette</v>
          </cell>
          <cell r="S8169" t="str">
            <v>Playmaker</v>
          </cell>
        </row>
        <row r="8170">
          <cell r="B8170" t="str">
            <v>Paul Pierce</v>
          </cell>
          <cell r="S8170" t="str">
            <v>Superstar</v>
          </cell>
        </row>
        <row r="8171">
          <cell r="B8171" t="str">
            <v>Keith Van</v>
          </cell>
          <cell r="S8171" t="str">
            <v>All Star Sharpshooter</v>
          </cell>
        </row>
        <row r="8172">
          <cell r="B8172" t="str">
            <v>DeShawn Stevenson</v>
          </cell>
          <cell r="S8172" t="str">
            <v>Post Scorer</v>
          </cell>
        </row>
        <row r="8173">
          <cell r="B8173" t="str">
            <v>Reggie Slater</v>
          </cell>
          <cell r="S8173" t="str">
            <v>Ignorance</v>
          </cell>
        </row>
        <row r="8174">
          <cell r="B8174" t="str">
            <v>Sam Mack</v>
          </cell>
          <cell r="S8174" t="str">
            <v>Ignorance</v>
          </cell>
        </row>
        <row r="8175">
          <cell r="B8175" t="str">
            <v>Tariq Abdul-Wahad</v>
          </cell>
          <cell r="S8175" t="str">
            <v>Post Scorer</v>
          </cell>
        </row>
        <row r="8176">
          <cell r="B8176" t="str">
            <v>Vince Carter</v>
          </cell>
          <cell r="S8176" t="str">
            <v>Superstar</v>
          </cell>
        </row>
        <row r="8177">
          <cell r="B8177" t="str">
            <v>Chris Crawford</v>
          </cell>
          <cell r="S8177" t="str">
            <v>Rim Protector</v>
          </cell>
        </row>
        <row r="8178">
          <cell r="B8178" t="str">
            <v>John Amaechi</v>
          </cell>
          <cell r="S8178" t="str">
            <v>Ignorance</v>
          </cell>
        </row>
        <row r="8179">
          <cell r="B8179" t="str">
            <v>Greg Buckner</v>
          </cell>
          <cell r="S8179" t="str">
            <v>Post Scorer</v>
          </cell>
        </row>
        <row r="8180">
          <cell r="B8180" t="str">
            <v>Morris Peterson</v>
          </cell>
          <cell r="S8180" t="str">
            <v>All Star Sharpshooter</v>
          </cell>
        </row>
        <row r="8181">
          <cell r="B8181" t="str">
            <v>Latrell Sprewell</v>
          </cell>
          <cell r="S8181" t="str">
            <v>All Star Sharpshooter</v>
          </cell>
        </row>
        <row r="8182">
          <cell r="B8182" t="str">
            <v>Travis Knight</v>
          </cell>
          <cell r="S8182" t="str">
            <v>Ignorance</v>
          </cell>
        </row>
        <row r="8183">
          <cell r="B8183" t="str">
            <v>Michael Jordan</v>
          </cell>
          <cell r="S8183" t="str">
            <v>Superstar</v>
          </cell>
        </row>
        <row r="8184">
          <cell r="B8184" t="str">
            <v>Walt Williams</v>
          </cell>
          <cell r="S8184" t="str">
            <v>Sharpshooter</v>
          </cell>
        </row>
        <row r="8185">
          <cell r="B8185" t="str">
            <v>Donny Marshall</v>
          </cell>
          <cell r="S8185" t="str">
            <v>Ignorance</v>
          </cell>
        </row>
        <row r="8186">
          <cell r="B8186" t="str">
            <v>Terrell Brandon</v>
          </cell>
          <cell r="S8186" t="str">
            <v>All Star Playmaker</v>
          </cell>
        </row>
        <row r="8187">
          <cell r="B8187" t="str">
            <v>Michael Finley</v>
          </cell>
          <cell r="S8187" t="str">
            <v>All Star Post Scorer</v>
          </cell>
        </row>
        <row r="8188">
          <cell r="B8188" t="str">
            <v>Gerald Wallace</v>
          </cell>
          <cell r="S8188" t="str">
            <v>Ignorance</v>
          </cell>
        </row>
        <row r="8189">
          <cell r="B8189" t="str">
            <v>Chris Mihm</v>
          </cell>
          <cell r="S8189" t="str">
            <v>Rim Protector</v>
          </cell>
        </row>
        <row r="8190">
          <cell r="B8190" t="str">
            <v>Tierre Brown</v>
          </cell>
          <cell r="S8190" t="str">
            <v>Ignorance</v>
          </cell>
        </row>
        <row r="8191">
          <cell r="B8191" t="str">
            <v>Alvin Jones</v>
          </cell>
          <cell r="S8191" t="str">
            <v>Ignorance</v>
          </cell>
        </row>
        <row r="8192">
          <cell r="B8192" t="str">
            <v>Jeff McInnis</v>
          </cell>
          <cell r="S8192" t="str">
            <v>All Star Playmaker</v>
          </cell>
        </row>
        <row r="8193">
          <cell r="B8193" t="str">
            <v>Kwame Brown</v>
          </cell>
          <cell r="S8193" t="str">
            <v>Post Scorer</v>
          </cell>
        </row>
        <row r="8194">
          <cell r="B8194" t="str">
            <v>Richard Hamilton</v>
          </cell>
          <cell r="S8194" t="str">
            <v>All Star Post Scorer</v>
          </cell>
        </row>
        <row r="8195">
          <cell r="B8195" t="str">
            <v>Brent Barry</v>
          </cell>
          <cell r="S8195" t="str">
            <v>All Star Sharpshooter</v>
          </cell>
        </row>
        <row r="8196">
          <cell r="B8196" t="str">
            <v>Zendon Hamilton</v>
          </cell>
          <cell r="S8196" t="str">
            <v>Post Scorer</v>
          </cell>
        </row>
        <row r="8197">
          <cell r="B8197" t="str">
            <v>Erick Dampier</v>
          </cell>
          <cell r="S8197" t="str">
            <v>Rim Protector</v>
          </cell>
        </row>
        <row r="8198">
          <cell r="B8198" t="str">
            <v>Greg Ostertag</v>
          </cell>
          <cell r="S8198" t="str">
            <v>Post Scorer</v>
          </cell>
        </row>
        <row r="8199">
          <cell r="B8199" t="str">
            <v>Moochie Norris</v>
          </cell>
          <cell r="S8199" t="str">
            <v>Playmaker</v>
          </cell>
        </row>
        <row r="8200">
          <cell r="B8200" t="str">
            <v>Jason Collier</v>
          </cell>
          <cell r="S8200" t="str">
            <v>Post Scorer</v>
          </cell>
        </row>
        <row r="8201">
          <cell r="B8201" t="str">
            <v>Zeljko Rebraca</v>
          </cell>
          <cell r="S8201" t="str">
            <v>Rim Protector</v>
          </cell>
        </row>
        <row r="8202">
          <cell r="B8202" t="str">
            <v>Wesley Person</v>
          </cell>
          <cell r="S8202" t="str">
            <v>All Star Sharpshooter</v>
          </cell>
        </row>
        <row r="8203">
          <cell r="B8203" t="str">
            <v>Aaron Williams</v>
          </cell>
          <cell r="S8203" t="str">
            <v>Rim Protector</v>
          </cell>
        </row>
        <row r="8204">
          <cell r="B8204" t="str">
            <v>Bruce Bowen</v>
          </cell>
          <cell r="S8204" t="str">
            <v>Sharpshooter</v>
          </cell>
        </row>
        <row r="8205">
          <cell r="B8205" t="str">
            <v>Loren Woods</v>
          </cell>
          <cell r="S8205" t="str">
            <v>Ignorance</v>
          </cell>
        </row>
        <row r="8206">
          <cell r="B8206" t="str">
            <v>Tim Thomas</v>
          </cell>
          <cell r="S8206" t="str">
            <v>All Star Sharpshooter</v>
          </cell>
        </row>
        <row r="8207">
          <cell r="B8207" t="str">
            <v>Chucky Atkins</v>
          </cell>
          <cell r="S8207" t="str">
            <v>All Star Sharpshooter</v>
          </cell>
        </row>
        <row r="8208">
          <cell r="B8208" t="str">
            <v>Gilbert Arenas</v>
          </cell>
          <cell r="S8208" t="str">
            <v>Playmaker</v>
          </cell>
        </row>
        <row r="8209">
          <cell r="B8209" t="str">
            <v>LaPhonso Ellis</v>
          </cell>
          <cell r="S8209" t="str">
            <v>Rim Protector</v>
          </cell>
        </row>
        <row r="8210">
          <cell r="B8210" t="str">
            <v>Gary Payton</v>
          </cell>
          <cell r="S8210" t="str">
            <v>All Star Playmaker</v>
          </cell>
        </row>
        <row r="8211">
          <cell r="B8211" t="str">
            <v>Jalen Rose</v>
          </cell>
          <cell r="S8211" t="str">
            <v>Superstar</v>
          </cell>
        </row>
        <row r="8212">
          <cell r="B8212" t="str">
            <v>Bryce Drew</v>
          </cell>
          <cell r="S8212" t="str">
            <v>Ignorance</v>
          </cell>
        </row>
        <row r="8213">
          <cell r="B8213" t="str">
            <v>Jamal Crawford</v>
          </cell>
          <cell r="S8213" t="str">
            <v>Sharpshooter</v>
          </cell>
        </row>
        <row r="8214">
          <cell r="B8214" t="str">
            <v>Predrag Drobnjak</v>
          </cell>
          <cell r="S8214" t="str">
            <v>Post Scorer</v>
          </cell>
        </row>
        <row r="8215">
          <cell r="B8215" t="str">
            <v>Larry Hughes</v>
          </cell>
          <cell r="S8215" t="str">
            <v>Playmaker</v>
          </cell>
        </row>
        <row r="8216">
          <cell r="B8216" t="str">
            <v>Bryon Russell</v>
          </cell>
          <cell r="S8216" t="str">
            <v>All Star Sharpshooter</v>
          </cell>
        </row>
        <row r="8217">
          <cell r="B8217" t="str">
            <v>Corie Blount</v>
          </cell>
          <cell r="S8217" t="str">
            <v>Post Scorer</v>
          </cell>
        </row>
        <row r="8218">
          <cell r="B8218" t="str">
            <v>Vitaly Potapenko</v>
          </cell>
          <cell r="S8218" t="str">
            <v>Post Scorer</v>
          </cell>
        </row>
        <row r="8219">
          <cell r="B8219" t="str">
            <v>Eddy Curry</v>
          </cell>
          <cell r="S8219" t="str">
            <v>Post Scorer</v>
          </cell>
        </row>
        <row r="8220">
          <cell r="B8220" t="str">
            <v>Troy Hudson</v>
          </cell>
          <cell r="S8220" t="str">
            <v>Playmaker</v>
          </cell>
        </row>
        <row r="8221">
          <cell r="B8221" t="str">
            <v>Anthony Mason</v>
          </cell>
          <cell r="S8221" t="str">
            <v>All Star Post Scorer</v>
          </cell>
        </row>
        <row r="8222">
          <cell r="B8222" t="str">
            <v>Eduardo Najera</v>
          </cell>
          <cell r="S8222" t="str">
            <v>Rim Protector</v>
          </cell>
        </row>
        <row r="8223">
          <cell r="B8223" t="str">
            <v>Courtney Alexander</v>
          </cell>
          <cell r="S8223" t="str">
            <v>Playmaker</v>
          </cell>
        </row>
        <row r="8224">
          <cell r="B8224" t="str">
            <v>Zydrunas Ilgauskas</v>
          </cell>
          <cell r="S8224" t="str">
            <v>Rim Protector</v>
          </cell>
        </row>
        <row r="8225">
          <cell r="B8225" t="str">
            <v>Tyrone Hill</v>
          </cell>
          <cell r="S8225" t="str">
            <v>Rim Protector</v>
          </cell>
        </row>
        <row r="8226">
          <cell r="B8226" t="str">
            <v>Dana Barros</v>
          </cell>
          <cell r="S8226" t="str">
            <v>Sharpshooter</v>
          </cell>
        </row>
        <row r="8227">
          <cell r="B8227" t="str">
            <v>Tim Hardaway</v>
          </cell>
          <cell r="S8227" t="str">
            <v>All Star Sharpshooter</v>
          </cell>
        </row>
        <row r="8228">
          <cell r="B8228" t="str">
            <v>Eddie Jones</v>
          </cell>
          <cell r="S8228" t="str">
            <v>All Star Sharpshooter</v>
          </cell>
        </row>
        <row r="8229">
          <cell r="B8229" t="str">
            <v>Stanislav Medvedenko</v>
          </cell>
          <cell r="S8229" t="str">
            <v>Post Scorer</v>
          </cell>
        </row>
        <row r="8230">
          <cell r="B8230" t="str">
            <v>Chris Andersen</v>
          </cell>
          <cell r="S8230" t="str">
            <v>Post Scorer</v>
          </cell>
        </row>
        <row r="8231">
          <cell r="B8231" t="str">
            <v>Mark Strickland</v>
          </cell>
          <cell r="S8231" t="str">
            <v>Ignorance</v>
          </cell>
        </row>
        <row r="8232">
          <cell r="B8232" t="str">
            <v>John Crotty</v>
          </cell>
          <cell r="S8232" t="str">
            <v>Sharpshooter</v>
          </cell>
        </row>
        <row r="8233">
          <cell r="B8233" t="str">
            <v>Ruben Boumtje-Boumtje</v>
          </cell>
          <cell r="S8233" t="str">
            <v>Ignorance</v>
          </cell>
        </row>
        <row r="8234">
          <cell r="B8234" t="str">
            <v>Aaron McKie</v>
          </cell>
          <cell r="S8234" t="str">
            <v>All Star Sharpshooter</v>
          </cell>
        </row>
        <row r="8235">
          <cell r="B8235" t="str">
            <v>Scott Padgett</v>
          </cell>
          <cell r="S8235" t="str">
            <v>Sharpshooter</v>
          </cell>
        </row>
        <row r="8236">
          <cell r="B8236" t="str">
            <v>Jumaine Jones</v>
          </cell>
          <cell r="S8236" t="str">
            <v>Rim Protector</v>
          </cell>
        </row>
        <row r="8237">
          <cell r="B8237" t="str">
            <v>Damon Stoudamire</v>
          </cell>
          <cell r="S8237" t="str">
            <v>All Star Sharpshooter</v>
          </cell>
        </row>
        <row r="8238">
          <cell r="B8238" t="str">
            <v>Tony Massenburg</v>
          </cell>
          <cell r="S8238" t="str">
            <v>Post Scorer</v>
          </cell>
        </row>
        <row r="8239">
          <cell r="B8239" t="str">
            <v>Ira Bowman</v>
          </cell>
          <cell r="S8239" t="str">
            <v>Ignorance</v>
          </cell>
        </row>
        <row r="8240">
          <cell r="B8240" t="str">
            <v>Bonzi Wells</v>
          </cell>
          <cell r="S8240" t="str">
            <v>All Star Post Scorer</v>
          </cell>
        </row>
        <row r="8241">
          <cell r="B8241" t="str">
            <v>Nick Van</v>
          </cell>
          <cell r="S8241" t="str">
            <v>All Star Sharpshooter</v>
          </cell>
        </row>
        <row r="8242">
          <cell r="B8242" t="str">
            <v>Ricky Davis</v>
          </cell>
          <cell r="S8242" t="str">
            <v>Playmaker</v>
          </cell>
        </row>
        <row r="8243">
          <cell r="B8243" t="str">
            <v>Jake Tsakalidis</v>
          </cell>
          <cell r="S8243" t="str">
            <v>Rim Protector</v>
          </cell>
        </row>
        <row r="8244">
          <cell r="B8244" t="str">
            <v>Oscar Torres</v>
          </cell>
          <cell r="S8244" t="str">
            <v>Sharpshooter</v>
          </cell>
        </row>
        <row r="8245">
          <cell r="B8245" t="str">
            <v>John Stockton*</v>
          </cell>
          <cell r="S8245" t="str">
            <v>All Star Playmaker</v>
          </cell>
        </row>
        <row r="8246">
          <cell r="B8246" t="str">
            <v>Hakeem Olajuwon</v>
          </cell>
          <cell r="S8246" t="str">
            <v>Rim Protector</v>
          </cell>
        </row>
        <row r="8247">
          <cell r="B8247" t="str">
            <v>Devean George</v>
          </cell>
          <cell r="S8247" t="str">
            <v>Sharpshooter</v>
          </cell>
        </row>
        <row r="8248">
          <cell r="B8248" t="str">
            <v>Ruben Patterson</v>
          </cell>
          <cell r="S8248" t="str">
            <v>Playmaker</v>
          </cell>
        </row>
        <row r="8249">
          <cell r="B8249" t="str">
            <v>Chris Whitney</v>
          </cell>
          <cell r="S8249" t="str">
            <v>All Star Sharpshooter</v>
          </cell>
        </row>
        <row r="8250">
          <cell r="B8250" t="str">
            <v>Robert Traylor</v>
          </cell>
          <cell r="S8250" t="str">
            <v>Post Scorer</v>
          </cell>
        </row>
        <row r="8251">
          <cell r="B8251" t="str">
            <v>Marcus Camby</v>
          </cell>
          <cell r="S8251" t="str">
            <v>All Star Big Man</v>
          </cell>
        </row>
        <row r="8252">
          <cell r="B8252" t="str">
            <v>Mike Bibby</v>
          </cell>
          <cell r="S8252" t="str">
            <v>Playmaker</v>
          </cell>
        </row>
        <row r="8253">
          <cell r="B8253" t="str">
            <v>Dion Glover</v>
          </cell>
          <cell r="S8253" t="str">
            <v>Sharpshooter</v>
          </cell>
        </row>
        <row r="8254">
          <cell r="B8254" t="str">
            <v>Emanual Davis</v>
          </cell>
          <cell r="S8254" t="str">
            <v>Playmaker</v>
          </cell>
        </row>
        <row r="8255">
          <cell r="B8255" t="str">
            <v>Wang Zhizhi</v>
          </cell>
          <cell r="S8255" t="str">
            <v>Sharpshooter</v>
          </cell>
        </row>
        <row r="8256">
          <cell r="B8256" t="str">
            <v>Jerome James</v>
          </cell>
          <cell r="S8256" t="str">
            <v>Rim Protector</v>
          </cell>
        </row>
        <row r="8257">
          <cell r="B8257" t="str">
            <v>Adrian Griffin</v>
          </cell>
          <cell r="S8257" t="str">
            <v>Playmaker</v>
          </cell>
        </row>
        <row r="8258">
          <cell r="B8258" t="str">
            <v>Marc Jackson</v>
          </cell>
          <cell r="S8258" t="str">
            <v>Post Scorer</v>
          </cell>
        </row>
        <row r="8259">
          <cell r="B8259" t="str">
            <v>Rasheed Wallace</v>
          </cell>
          <cell r="S8259" t="str">
            <v>All Star Post Scorer</v>
          </cell>
        </row>
        <row r="8260">
          <cell r="B8260" t="str">
            <v>Derek Anderson</v>
          </cell>
          <cell r="S8260" t="str">
            <v>All Star Sharpshooter</v>
          </cell>
        </row>
        <row r="8261">
          <cell r="B8261" t="str">
            <v>Stephon Marbury</v>
          </cell>
          <cell r="S8261" t="str">
            <v>All Star Playmaker</v>
          </cell>
        </row>
        <row r="8262">
          <cell r="B8262" t="str">
            <v>Nazr Mohammed</v>
          </cell>
          <cell r="S8262" t="str">
            <v>Rim Protector</v>
          </cell>
        </row>
        <row r="8263">
          <cell r="B8263" t="str">
            <v>Jerome Williams</v>
          </cell>
          <cell r="S8263" t="str">
            <v>Rim Protector</v>
          </cell>
        </row>
        <row r="8264">
          <cell r="B8264" t="str">
            <v>Carlos Rogers</v>
          </cell>
          <cell r="S8264" t="str">
            <v>Ignorance</v>
          </cell>
        </row>
        <row r="8265">
          <cell r="B8265" t="str">
            <v>Ira Newble</v>
          </cell>
          <cell r="S8265" t="str">
            <v>Rim Protector</v>
          </cell>
        </row>
        <row r="8266">
          <cell r="B8266" t="str">
            <v>Clifford Robinson</v>
          </cell>
          <cell r="S8266" t="str">
            <v>All Star Sharpshooter</v>
          </cell>
        </row>
        <row r="8267">
          <cell r="B8267" t="str">
            <v>Damon Jones</v>
          </cell>
          <cell r="S8267" t="str">
            <v>Sharpshooter</v>
          </cell>
        </row>
        <row r="8268">
          <cell r="B8268" t="str">
            <v>Rick Fox</v>
          </cell>
          <cell r="S8268" t="str">
            <v>Playmaker</v>
          </cell>
        </row>
        <row r="8269">
          <cell r="B8269" t="str">
            <v>Mateen Cleaves</v>
          </cell>
          <cell r="S8269" t="str">
            <v>Ignorance</v>
          </cell>
        </row>
        <row r="8270">
          <cell r="B8270" t="str">
            <v>Tom Gugliotta</v>
          </cell>
          <cell r="S8270" t="str">
            <v>Rim Protector</v>
          </cell>
        </row>
        <row r="8271">
          <cell r="B8271" t="str">
            <v>Kevin Willis</v>
          </cell>
          <cell r="S8271" t="str">
            <v>Post Scorer</v>
          </cell>
        </row>
        <row r="8272">
          <cell r="B8272" t="str">
            <v>Danny Fortson</v>
          </cell>
          <cell r="S8272" t="str">
            <v>All Star Post Scorer</v>
          </cell>
        </row>
        <row r="8273">
          <cell r="B8273" t="str">
            <v>Chris Childs</v>
          </cell>
          <cell r="S8273" t="str">
            <v>Playmaker</v>
          </cell>
        </row>
        <row r="8274">
          <cell r="B8274" t="str">
            <v>Trenton Hassell</v>
          </cell>
          <cell r="S8274" t="str">
            <v>Playmaker</v>
          </cell>
        </row>
        <row r="8275">
          <cell r="B8275" t="str">
            <v>Kenny Thomas</v>
          </cell>
          <cell r="S8275" t="str">
            <v>All Star Post Scorer</v>
          </cell>
        </row>
        <row r="8276">
          <cell r="B8276" t="str">
            <v>Erick Barkley</v>
          </cell>
          <cell r="S8276" t="str">
            <v>Ignorance</v>
          </cell>
        </row>
        <row r="8277">
          <cell r="B8277" t="str">
            <v>George Lynch</v>
          </cell>
          <cell r="S8277" t="str">
            <v>Post Scorer</v>
          </cell>
        </row>
        <row r="8278">
          <cell r="B8278" t="str">
            <v>Michael Olowokandi</v>
          </cell>
          <cell r="S8278" t="str">
            <v>Rim Protector</v>
          </cell>
        </row>
        <row r="8279">
          <cell r="B8279" t="str">
            <v>Eric Montross</v>
          </cell>
          <cell r="S8279" t="str">
            <v>Post Scorer</v>
          </cell>
        </row>
        <row r="8280">
          <cell r="B8280" t="str">
            <v>Shawn Bradley</v>
          </cell>
          <cell r="S8280" t="str">
            <v>Post Scorer</v>
          </cell>
        </row>
        <row r="8281">
          <cell r="B8281" t="str">
            <v>Steven Hunter</v>
          </cell>
          <cell r="S8281" t="str">
            <v>Post Scorer</v>
          </cell>
        </row>
        <row r="8282">
          <cell r="B8282" t="str">
            <v>Mark Blount</v>
          </cell>
          <cell r="S8282" t="str">
            <v>Ignorance</v>
          </cell>
        </row>
        <row r="8283">
          <cell r="B8283" t="str">
            <v>Isaiah Rider</v>
          </cell>
          <cell r="S8283" t="str">
            <v>Sharpshooter</v>
          </cell>
        </row>
        <row r="8284">
          <cell r="B8284" t="str">
            <v>Jud Buechler</v>
          </cell>
          <cell r="S8284" t="str">
            <v>Ignorance</v>
          </cell>
        </row>
        <row r="8285">
          <cell r="B8285" t="str">
            <v>Scot Pollard</v>
          </cell>
          <cell r="S8285" t="str">
            <v>Rim Protector</v>
          </cell>
        </row>
        <row r="8286">
          <cell r="B8286" t="str">
            <v>Bobby Simmons</v>
          </cell>
          <cell r="S8286" t="str">
            <v>Ignorance</v>
          </cell>
        </row>
        <row r="8287">
          <cell r="B8287" t="str">
            <v>Malik Allen</v>
          </cell>
          <cell r="S8287" t="str">
            <v>Post Scorer</v>
          </cell>
        </row>
        <row r="8288">
          <cell r="B8288" t="str">
            <v>Matt Harpring</v>
          </cell>
          <cell r="S8288" t="str">
            <v>All Star Post Scorer</v>
          </cell>
        </row>
        <row r="8289">
          <cell r="B8289" t="str">
            <v>Kevin Ollie</v>
          </cell>
          <cell r="S8289" t="str">
            <v>Playmaker</v>
          </cell>
        </row>
        <row r="8290">
          <cell r="B8290" t="str">
            <v>Earl Boykins</v>
          </cell>
          <cell r="S8290" t="str">
            <v>Ignorance</v>
          </cell>
        </row>
        <row r="8291">
          <cell r="B8291" t="str">
            <v>Samuel Dalembert</v>
          </cell>
          <cell r="S8291" t="str">
            <v>Ignorance</v>
          </cell>
        </row>
        <row r="8292">
          <cell r="B8292" t="str">
            <v>Brevin Knight</v>
          </cell>
          <cell r="S8292" t="str">
            <v>Playmaker</v>
          </cell>
        </row>
        <row r="8293">
          <cell r="B8293" t="str">
            <v>Kenny Satterfield</v>
          </cell>
          <cell r="S8293" t="str">
            <v>Sharpshooter</v>
          </cell>
        </row>
        <row r="8294">
          <cell r="B8294" t="str">
            <v>Bob Sura</v>
          </cell>
          <cell r="S8294" t="str">
            <v>Playmaker</v>
          </cell>
        </row>
        <row r="8295">
          <cell r="B8295" t="str">
            <v>Dale Davis</v>
          </cell>
          <cell r="S8295" t="str">
            <v>Rim Protector</v>
          </cell>
        </row>
        <row r="8296">
          <cell r="B8296" t="str">
            <v>Jeff Foster</v>
          </cell>
          <cell r="S8296" t="str">
            <v>Rim Protector</v>
          </cell>
        </row>
        <row r="8297">
          <cell r="B8297" t="str">
            <v>Kerry Kittles</v>
          </cell>
          <cell r="S8297" t="str">
            <v>All Star Sharpshooter</v>
          </cell>
        </row>
        <row r="8298">
          <cell r="B8298" t="str">
            <v>Tracy Murray</v>
          </cell>
          <cell r="S8298" t="str">
            <v>Ignorance</v>
          </cell>
        </row>
        <row r="8299">
          <cell r="B8299" t="str">
            <v>Brian Shaw</v>
          </cell>
          <cell r="S8299" t="str">
            <v>Ignorance</v>
          </cell>
        </row>
        <row r="8300">
          <cell r="B8300" t="str">
            <v>Dirk Nowitzki</v>
          </cell>
          <cell r="S8300" t="str">
            <v>Superstar</v>
          </cell>
        </row>
        <row r="8301">
          <cell r="B8301" t="str">
            <v>Brian Skinner</v>
          </cell>
          <cell r="S8301" t="str">
            <v>Post Scorer</v>
          </cell>
        </row>
        <row r="8302">
          <cell r="B8302" t="str">
            <v>Chris Mills</v>
          </cell>
          <cell r="S8302" t="str">
            <v>Sharpshooter</v>
          </cell>
        </row>
        <row r="8303">
          <cell r="B8303" t="str">
            <v>Olumide Oyedeji</v>
          </cell>
          <cell r="S8303" t="str">
            <v>Ignorance</v>
          </cell>
        </row>
        <row r="8304">
          <cell r="B8304" t="str">
            <v>Lamar Odom</v>
          </cell>
          <cell r="S8304" t="str">
            <v>All Star Post Scorer</v>
          </cell>
        </row>
        <row r="8305">
          <cell r="B8305" t="str">
            <v>Anthony Johnson</v>
          </cell>
          <cell r="S8305" t="str">
            <v>Ignorance</v>
          </cell>
        </row>
        <row r="8306">
          <cell r="B8306" t="str">
            <v>Alonzo Mourning</v>
          </cell>
          <cell r="S8306" t="str">
            <v>All Star Big Man</v>
          </cell>
        </row>
        <row r="8307">
          <cell r="B8307" t="str">
            <v>Bryant Stith</v>
          </cell>
          <cell r="S8307" t="str">
            <v>Ignorance</v>
          </cell>
        </row>
        <row r="8308">
          <cell r="B8308" t="str">
            <v>Theo Ratliff</v>
          </cell>
          <cell r="S8308" t="str">
            <v>Rim Protector</v>
          </cell>
        </row>
        <row r="8309">
          <cell r="B8309" t="str">
            <v>Jaren Jackson</v>
          </cell>
          <cell r="S8309" t="str">
            <v>Sharpshooter</v>
          </cell>
        </row>
        <row r="8310">
          <cell r="B8310" t="str">
            <v>Bimbo Coles</v>
          </cell>
          <cell r="S8310" t="str">
            <v>Ignorance</v>
          </cell>
        </row>
        <row r="8311">
          <cell r="B8311" t="str">
            <v>Chris Gatling</v>
          </cell>
          <cell r="S8311" t="str">
            <v>Post Scorer</v>
          </cell>
        </row>
        <row r="8312">
          <cell r="B8312" t="str">
            <v>Jelani McCoy</v>
          </cell>
          <cell r="S8312" t="str">
            <v>Ignorance</v>
          </cell>
        </row>
        <row r="8313">
          <cell r="B8313" t="str">
            <v>Jamal Mashburn</v>
          </cell>
          <cell r="S8313" t="str">
            <v>Superstar</v>
          </cell>
        </row>
        <row r="8314">
          <cell r="B8314" t="str">
            <v>Chris Dudley</v>
          </cell>
          <cell r="S8314" t="str">
            <v>Ignorance</v>
          </cell>
        </row>
        <row r="8315">
          <cell r="B8315" t="str">
            <v>Derek Fisher</v>
          </cell>
          <cell r="S8315" t="str">
            <v>All Star Sharpshooter</v>
          </cell>
        </row>
        <row r="8316">
          <cell r="B8316" t="str">
            <v>Scott Williams</v>
          </cell>
          <cell r="S8316" t="str">
            <v>Post Scorer</v>
          </cell>
        </row>
        <row r="8317">
          <cell r="B8317" t="str">
            <v>Allen Iverson</v>
          </cell>
          <cell r="S8317" t="str">
            <v>Superstar</v>
          </cell>
        </row>
        <row r="8318">
          <cell r="B8318" t="str">
            <v>Dickey Simpkins</v>
          </cell>
          <cell r="S8318" t="str">
            <v>Ignorance</v>
          </cell>
        </row>
        <row r="8319">
          <cell r="B8319" t="str">
            <v>Joe Crispin</v>
          </cell>
          <cell r="S8319" t="str">
            <v>Ignorance</v>
          </cell>
        </row>
        <row r="8320">
          <cell r="B8320" t="str">
            <v>Raja Bell</v>
          </cell>
          <cell r="S8320" t="str">
            <v>Ignorance</v>
          </cell>
        </row>
        <row r="8321">
          <cell r="B8321" t="str">
            <v>Johnny Newman</v>
          </cell>
          <cell r="S8321" t="str">
            <v>Sharpshooter</v>
          </cell>
        </row>
        <row r="8322">
          <cell r="B8322" t="str">
            <v>Lavor Postell</v>
          </cell>
          <cell r="S8322" t="str">
            <v>Ignorance</v>
          </cell>
        </row>
        <row r="8323">
          <cell r="B8323" t="str">
            <v>Michael Bradley</v>
          </cell>
          <cell r="S8323" t="str">
            <v>Ignorance</v>
          </cell>
        </row>
        <row r="8324">
          <cell r="B8324" t="str">
            <v>Jarron Collins</v>
          </cell>
          <cell r="S8324" t="str">
            <v>Post Scorer</v>
          </cell>
        </row>
        <row r="8325">
          <cell r="B8325" t="str">
            <v>Reggie Miller</v>
          </cell>
          <cell r="S8325" t="str">
            <v>All Star Sharpshooter</v>
          </cell>
        </row>
        <row r="8326">
          <cell r="B8326" t="str">
            <v>Michael Redd</v>
          </cell>
          <cell r="S8326" t="str">
            <v>Sharpshooter</v>
          </cell>
        </row>
        <row r="8327">
          <cell r="B8327" t="str">
            <v>Rick Brunson</v>
          </cell>
          <cell r="S8327" t="str">
            <v>Ignorance</v>
          </cell>
        </row>
        <row r="8328">
          <cell r="B8328" t="str">
            <v>Shaquille O'Neal</v>
          </cell>
          <cell r="S8328" t="str">
            <v>All Star Big Man</v>
          </cell>
        </row>
        <row r="8329">
          <cell r="B8329" t="str">
            <v>Jason Richardson</v>
          </cell>
          <cell r="S8329" t="str">
            <v>All Star Sharpshooter</v>
          </cell>
        </row>
        <row r="8330">
          <cell r="B8330" t="str">
            <v>Felipe Lopez</v>
          </cell>
          <cell r="S8330" t="str">
            <v>Ignorance</v>
          </cell>
        </row>
        <row r="8331">
          <cell r="B8331" t="str">
            <v>Andrei Kirilenko</v>
          </cell>
          <cell r="S8331" t="str">
            <v>Rim Protector</v>
          </cell>
        </row>
        <row r="8332">
          <cell r="B8332" t="str">
            <v>Rafer Alston</v>
          </cell>
          <cell r="S8332" t="str">
            <v>Ignorance</v>
          </cell>
        </row>
        <row r="8333">
          <cell r="B8333" t="str">
            <v>Art Long</v>
          </cell>
          <cell r="S8333" t="str">
            <v>Post Scorer</v>
          </cell>
        </row>
        <row r="8334">
          <cell r="B8334" t="str">
            <v>Tim James</v>
          </cell>
          <cell r="S8334" t="str">
            <v>Ignorance</v>
          </cell>
        </row>
        <row r="8335">
          <cell r="B8335" t="str">
            <v>Toni Kukoč</v>
          </cell>
          <cell r="S8335" t="str">
            <v>Playmaker</v>
          </cell>
        </row>
        <row r="8336">
          <cell r="B8336" t="str">
            <v>Stephen Jackson</v>
          </cell>
          <cell r="S8336" t="str">
            <v>Ignorance</v>
          </cell>
        </row>
        <row r="8337">
          <cell r="B8337" t="str">
            <v>Terry Porter</v>
          </cell>
          <cell r="S8337" t="str">
            <v>Sharpshooter</v>
          </cell>
        </row>
        <row r="8338">
          <cell r="B8338" t="str">
            <v>Will Solomon</v>
          </cell>
          <cell r="S8338" t="str">
            <v>Sharpshooter</v>
          </cell>
        </row>
        <row r="8339">
          <cell r="B8339" t="str">
            <v>Charles Oakley</v>
          </cell>
          <cell r="S8339" t="str">
            <v>Rim Protector</v>
          </cell>
        </row>
        <row r="8340">
          <cell r="B8340" t="str">
            <v>Jacque Vaughn</v>
          </cell>
          <cell r="S8340" t="str">
            <v>Playmaker</v>
          </cell>
        </row>
        <row r="8341">
          <cell r="B8341" t="str">
            <v>Cedric Henderson</v>
          </cell>
          <cell r="S8341" t="str">
            <v>Ignorance</v>
          </cell>
        </row>
        <row r="8342">
          <cell r="B8342" t="str">
            <v>Shammond Williams</v>
          </cell>
          <cell r="S8342" t="str">
            <v>Ignorance</v>
          </cell>
        </row>
        <row r="8343">
          <cell r="B8343" t="str">
            <v>Obinna Ekezie</v>
          </cell>
          <cell r="S8343" t="str">
            <v>Ignorance</v>
          </cell>
        </row>
        <row r="8344">
          <cell r="B8344" t="str">
            <v>Dean Garrett</v>
          </cell>
          <cell r="S8344" t="str">
            <v>Ignorance</v>
          </cell>
        </row>
        <row r="8345">
          <cell r="B8345" t="str">
            <v>Terence Morris</v>
          </cell>
          <cell r="S8345" t="str">
            <v>Post Scorer</v>
          </cell>
        </row>
        <row r="8346">
          <cell r="B8346" t="str">
            <v>James Posey</v>
          </cell>
          <cell r="S8346" t="str">
            <v>All Star Sharpshooter</v>
          </cell>
        </row>
        <row r="8347">
          <cell r="B8347" t="str">
            <v>Nick Anderson</v>
          </cell>
          <cell r="S8347" t="str">
            <v>Sharpshooter</v>
          </cell>
        </row>
        <row r="8348">
          <cell r="B8348" t="str">
            <v>Michael Curry</v>
          </cell>
          <cell r="S8348" t="str">
            <v>Post Scorer</v>
          </cell>
        </row>
        <row r="8349">
          <cell r="B8349" t="str">
            <v>Kenyon Martin</v>
          </cell>
          <cell r="S8349" t="str">
            <v>All Star Big Man</v>
          </cell>
        </row>
        <row r="8350">
          <cell r="B8350" t="str">
            <v>Vinny Del</v>
          </cell>
          <cell r="S8350" t="str">
            <v>Ignorance</v>
          </cell>
        </row>
        <row r="8351">
          <cell r="B8351" t="str">
            <v>Derrick Coleman</v>
          </cell>
          <cell r="S8351" t="str">
            <v>All Star Post Scorer</v>
          </cell>
        </row>
        <row r="8352">
          <cell r="B8352" t="str">
            <v>Anthony Carter</v>
          </cell>
          <cell r="S8352" t="str">
            <v>Playmaker</v>
          </cell>
        </row>
        <row r="8353">
          <cell r="B8353" t="str">
            <v>Jahidi White</v>
          </cell>
          <cell r="S8353" t="str">
            <v>Rim Protector</v>
          </cell>
        </row>
        <row r="8354">
          <cell r="B8354" t="str">
            <v>Jim Jackson</v>
          </cell>
          <cell r="S8354" t="str">
            <v>Playmaker</v>
          </cell>
        </row>
        <row r="8355">
          <cell r="B8355" t="str">
            <v>Calbert Cheaney</v>
          </cell>
          <cell r="S8355" t="str">
            <v>Post Scorer</v>
          </cell>
        </row>
        <row r="8356">
          <cell r="B8356" t="str">
            <v>Patrick Ewing</v>
          </cell>
          <cell r="S8356" t="str">
            <v>Post Scorer</v>
          </cell>
        </row>
        <row r="8357">
          <cell r="B8357" t="str">
            <v>Mark Bryant</v>
          </cell>
          <cell r="S8357" t="str">
            <v>Ignorance</v>
          </cell>
        </row>
        <row r="8358">
          <cell r="B8358" t="str">
            <v>Eldridge Recasner</v>
          </cell>
          <cell r="S8358" t="str">
            <v>Ignorance</v>
          </cell>
        </row>
        <row r="8359">
          <cell r="B8359" t="str">
            <v>Baron Davis</v>
          </cell>
          <cell r="S8359" t="str">
            <v>All Star Playmaker</v>
          </cell>
        </row>
        <row r="8360">
          <cell r="B8360" t="str">
            <v>Erick Strickland</v>
          </cell>
          <cell r="S8360" t="str">
            <v>Sharpshooter</v>
          </cell>
        </row>
        <row r="8361">
          <cell r="B8361" t="str">
            <v>Walter McCarty</v>
          </cell>
          <cell r="S8361" t="str">
            <v>Ignorance</v>
          </cell>
        </row>
        <row r="8362">
          <cell r="B8362" t="str">
            <v>Kobe Bryant</v>
          </cell>
          <cell r="S8362" t="str">
            <v>Superstar</v>
          </cell>
        </row>
        <row r="8363">
          <cell r="B8363" t="str">
            <v>Ben Wallace</v>
          </cell>
          <cell r="S8363" t="str">
            <v>All Star Big Man</v>
          </cell>
        </row>
        <row r="8364">
          <cell r="B8364" t="str">
            <v>Ryan Bowen</v>
          </cell>
          <cell r="S8364" t="str">
            <v>Post Scorer</v>
          </cell>
        </row>
        <row r="8365">
          <cell r="B8365" t="str">
            <v>Bruno Sundov</v>
          </cell>
          <cell r="S8365" t="str">
            <v>Ignorance</v>
          </cell>
        </row>
        <row r="8366">
          <cell r="B8366" t="str">
            <v>Lee Nailon</v>
          </cell>
          <cell r="S8366" t="str">
            <v>Playmaker</v>
          </cell>
        </row>
        <row r="8367">
          <cell r="B8367" t="str">
            <v>Anfernee Hardaway</v>
          </cell>
          <cell r="S8367" t="str">
            <v>Playmaker</v>
          </cell>
        </row>
        <row r="8368">
          <cell r="B8368" t="str">
            <v>Tony Battie</v>
          </cell>
          <cell r="S8368" t="str">
            <v>Rim Protector</v>
          </cell>
        </row>
        <row r="8369">
          <cell r="B8369" t="str">
            <v>Greg Foster</v>
          </cell>
          <cell r="S8369" t="str">
            <v>Ignorance</v>
          </cell>
        </row>
        <row r="8370">
          <cell r="B8370" t="str">
            <v>Bobby Jackson</v>
          </cell>
          <cell r="S8370" t="str">
            <v>Sharpshooter</v>
          </cell>
        </row>
        <row r="8371">
          <cell r="B8371" t="str">
            <v>Jamison Brewer</v>
          </cell>
          <cell r="S8371" t="str">
            <v>Ignorance</v>
          </cell>
        </row>
        <row r="8372">
          <cell r="B8372" t="str">
            <v>Metta World</v>
          </cell>
          <cell r="S8372" t="str">
            <v>All Star Playmaker</v>
          </cell>
        </row>
        <row r="8373">
          <cell r="B8373" t="str">
            <v>Al Harrington</v>
          </cell>
          <cell r="S8373" t="str">
            <v>All Star Post Scorer</v>
          </cell>
        </row>
        <row r="8374">
          <cell r="B8374" t="str">
            <v>Jeff Trepagnier</v>
          </cell>
          <cell r="S8374" t="str">
            <v>Ignorance</v>
          </cell>
        </row>
        <row r="8375">
          <cell r="B8375" t="str">
            <v>Greg Anthony</v>
          </cell>
          <cell r="S8375" t="str">
            <v>Playmaker</v>
          </cell>
        </row>
        <row r="8376">
          <cell r="B8376" t="str">
            <v>Karl Malone*</v>
          </cell>
          <cell r="S8376" t="str">
            <v>Superstar</v>
          </cell>
        </row>
        <row r="8377">
          <cell r="B8377" t="str">
            <v>Elliot Perry</v>
          </cell>
          <cell r="S8377" t="str">
            <v>Playmaker</v>
          </cell>
        </row>
        <row r="8378">
          <cell r="B8378" t="str">
            <v>Don Reid</v>
          </cell>
          <cell r="S8378" t="str">
            <v>Post Scorer</v>
          </cell>
        </row>
        <row r="8379">
          <cell r="B8379" t="str">
            <v>Michael Doleac</v>
          </cell>
          <cell r="S8379" t="str">
            <v>Post Scorer</v>
          </cell>
        </row>
        <row r="8380">
          <cell r="B8380" t="str">
            <v>Antoine Walker</v>
          </cell>
          <cell r="S8380" t="str">
            <v>Superstar</v>
          </cell>
        </row>
        <row r="8381">
          <cell r="B8381" t="str">
            <v>Kevin Garnett</v>
          </cell>
          <cell r="S8381" t="str">
            <v>All Star Big Man</v>
          </cell>
        </row>
        <row r="8382">
          <cell r="B8382" t="str">
            <v>Brian Cardinal</v>
          </cell>
          <cell r="S8382" t="str">
            <v>Ignorance</v>
          </cell>
        </row>
        <row r="8383">
          <cell r="B8383" t="str">
            <v>Raef LaFrentz</v>
          </cell>
          <cell r="S8383" t="str">
            <v>All Star Big Man</v>
          </cell>
        </row>
        <row r="8384">
          <cell r="B8384" t="str">
            <v>John Starks</v>
          </cell>
          <cell r="S8384" t="str">
            <v>Sharpshooter</v>
          </cell>
        </row>
        <row r="8385">
          <cell r="B8385" t="str">
            <v>Chris Webber</v>
          </cell>
          <cell r="S8385" t="str">
            <v>All Star Big Man</v>
          </cell>
        </row>
        <row r="8386">
          <cell r="B8386" t="str">
            <v>Lamond Murray</v>
          </cell>
          <cell r="S8386" t="str">
            <v>All Star Sharpshooter</v>
          </cell>
        </row>
        <row r="8387">
          <cell r="B8387" t="str">
            <v>Adonal Foyle</v>
          </cell>
          <cell r="S8387" t="str">
            <v>Rim Protector</v>
          </cell>
        </row>
        <row r="8388">
          <cell r="B8388" t="str">
            <v>Popeye Jones</v>
          </cell>
          <cell r="S8388" t="str">
            <v>Rim Protector</v>
          </cell>
        </row>
        <row r="8389">
          <cell r="B8389" t="str">
            <v>Dikembe Mutombo</v>
          </cell>
          <cell r="S8389" t="str">
            <v>All Star Big Man</v>
          </cell>
        </row>
        <row r="8390">
          <cell r="B8390" t="str">
            <v>Kelvin Cato</v>
          </cell>
          <cell r="S8390" t="str">
            <v>Rim Protector</v>
          </cell>
        </row>
        <row r="8391">
          <cell r="B8391" t="str">
            <v>Rodney Rogers</v>
          </cell>
          <cell r="S8391" t="str">
            <v>All Star Sharpshooter</v>
          </cell>
        </row>
        <row r="8392">
          <cell r="B8392" t="str">
            <v>Tyronn Lue</v>
          </cell>
          <cell r="S8392" t="str">
            <v>Sharpshooter</v>
          </cell>
        </row>
        <row r="8393">
          <cell r="B8393" t="str">
            <v>Horace Grant</v>
          </cell>
          <cell r="S8393" t="str">
            <v>Rim Protector</v>
          </cell>
        </row>
        <row r="8394">
          <cell r="B8394" t="str">
            <v>Brad Miller</v>
          </cell>
          <cell r="S8394" t="str">
            <v>All Star Post Scorer</v>
          </cell>
        </row>
        <row r="8395">
          <cell r="B8395" t="str">
            <v>George McCloud</v>
          </cell>
          <cell r="S8395" t="str">
            <v>Playmaker</v>
          </cell>
        </row>
        <row r="8396">
          <cell r="B8396" t="str">
            <v>Hedo Turkoglu</v>
          </cell>
          <cell r="S8396" t="str">
            <v>Playmaker</v>
          </cell>
        </row>
        <row r="8397">
          <cell r="B8397" t="str">
            <v>Matt Bullard</v>
          </cell>
          <cell r="S8397" t="str">
            <v>Ignorance</v>
          </cell>
        </row>
        <row r="8398">
          <cell r="B8398" t="str">
            <v>Richard Jefferson</v>
          </cell>
          <cell r="S8398" t="str">
            <v>Playmaker</v>
          </cell>
        </row>
        <row r="8399">
          <cell r="B8399" t="str">
            <v>Jamaal Magloire</v>
          </cell>
          <cell r="S8399" t="str">
            <v>Rim Protector</v>
          </cell>
        </row>
        <row r="8400">
          <cell r="B8400" t="str">
            <v>Cherokee Parks</v>
          </cell>
          <cell r="S8400" t="str">
            <v>Ignorance</v>
          </cell>
        </row>
        <row r="8401">
          <cell r="B8401" t="str">
            <v>Jonathan Bender</v>
          </cell>
          <cell r="S8401" t="str">
            <v>Post Scorer</v>
          </cell>
        </row>
        <row r="8402">
          <cell r="B8402" t="str">
            <v>Rashard Lewis</v>
          </cell>
          <cell r="S8402" t="str">
            <v>All Star Sharpshooter</v>
          </cell>
        </row>
        <row r="8403">
          <cell r="B8403" t="str">
            <v>Etan Thomas</v>
          </cell>
          <cell r="S8403" t="str">
            <v>Post Scorer</v>
          </cell>
        </row>
        <row r="8404">
          <cell r="B8404" t="str">
            <v>Michael Stewart</v>
          </cell>
          <cell r="S8404" t="str">
            <v>Post Scorer</v>
          </cell>
        </row>
        <row r="8405">
          <cell r="B8405" t="str">
            <v>Brian Grant</v>
          </cell>
          <cell r="S8405" t="str">
            <v>Rim Protector</v>
          </cell>
        </row>
        <row r="8406">
          <cell r="B8406" t="str">
            <v>William Avery</v>
          </cell>
          <cell r="S8406" t="str">
            <v>Ignorance</v>
          </cell>
        </row>
        <row r="8407">
          <cell r="B8407" t="str">
            <v>Shareef Abdur-Rahim</v>
          </cell>
          <cell r="S8407" t="str">
            <v>Superstar</v>
          </cell>
        </row>
        <row r="8408">
          <cell r="B8408" t="str">
            <v>Sean Marks</v>
          </cell>
          <cell r="S8408" t="str">
            <v>Post Scorer</v>
          </cell>
        </row>
        <row r="8409">
          <cell r="B8409" t="str">
            <v>Andre Miller</v>
          </cell>
          <cell r="S8409" t="str">
            <v>All Star Playmaker</v>
          </cell>
        </row>
        <row r="8410">
          <cell r="B8410" t="str">
            <v>Dalibor Bagaric</v>
          </cell>
          <cell r="S8410" t="str">
            <v>Post Scorer</v>
          </cell>
        </row>
        <row r="8411">
          <cell r="B8411" t="str">
            <v>Peja Stojakovic</v>
          </cell>
          <cell r="S8411" t="str">
            <v>All Star Sharpshooter</v>
          </cell>
        </row>
        <row r="8412">
          <cell r="B8412" t="str">
            <v>Dan Langhi</v>
          </cell>
          <cell r="S8412" t="str">
            <v>Ignorance</v>
          </cell>
        </row>
        <row r="8413">
          <cell r="B8413" t="str">
            <v>Scottie Pippen</v>
          </cell>
          <cell r="S8413" t="str">
            <v>All Star Playmaker</v>
          </cell>
        </row>
        <row r="8414">
          <cell r="B8414" t="str">
            <v>Quentin Richardson</v>
          </cell>
          <cell r="S8414" t="str">
            <v>All Star Sharpshooter</v>
          </cell>
        </row>
        <row r="8415">
          <cell r="B8415" t="str">
            <v>Speedy Claxton</v>
          </cell>
          <cell r="S8415" t="str">
            <v>Playmaker</v>
          </cell>
        </row>
        <row r="8416">
          <cell r="B8416" t="str">
            <v>Jason Williams</v>
          </cell>
          <cell r="S8416" t="str">
            <v>All Star Playmaker</v>
          </cell>
        </row>
        <row r="8417">
          <cell r="B8417" t="str">
            <v>Leon Smith</v>
          </cell>
          <cell r="S8417" t="str">
            <v>Ignorance</v>
          </cell>
        </row>
        <row r="8418">
          <cell r="B8418" t="str">
            <v>Antonio Harvey</v>
          </cell>
          <cell r="S8418" t="str">
            <v>Ignorance</v>
          </cell>
        </row>
        <row r="8419">
          <cell r="B8419" t="str">
            <v>Calvin Booth</v>
          </cell>
          <cell r="S8419" t="str">
            <v>Rim Protector</v>
          </cell>
        </row>
        <row r="8420">
          <cell r="B8420" t="str">
            <v>Antonio McDyess</v>
          </cell>
          <cell r="S8420" t="str">
            <v>Rim Protector</v>
          </cell>
        </row>
        <row r="8421">
          <cell r="B8421" t="str">
            <v>Shawn Marion</v>
          </cell>
          <cell r="S8421" t="str">
            <v>All Star Post Scorer</v>
          </cell>
        </row>
        <row r="8422">
          <cell r="B8422" t="str">
            <v>Troy Murphy</v>
          </cell>
          <cell r="S8422" t="str">
            <v>Post Scorer</v>
          </cell>
        </row>
        <row r="8423">
          <cell r="B8423" t="str">
            <v>Glenn Robinson</v>
          </cell>
          <cell r="S8423" t="str">
            <v>Superstar</v>
          </cell>
        </row>
        <row r="8424">
          <cell r="B8424" t="str">
            <v>Damone Brown</v>
          </cell>
          <cell r="S8424" t="str">
            <v>Ignorance</v>
          </cell>
        </row>
        <row r="8425">
          <cell r="B8425" t="str">
            <v>Glen Rice</v>
          </cell>
          <cell r="S8425" t="str">
            <v>Sharpshooter</v>
          </cell>
        </row>
        <row r="8426">
          <cell r="B8426" t="str">
            <v>Charlie Ward</v>
          </cell>
          <cell r="S8426" t="str">
            <v>Sharpshooter</v>
          </cell>
        </row>
        <row r="8427">
          <cell r="B8427" t="str">
            <v>Kurt Thomas</v>
          </cell>
          <cell r="S8427" t="str">
            <v>All Star Post Scorer</v>
          </cell>
        </row>
        <row r="8428">
          <cell r="B8428" t="str">
            <v>Carlos Arroyo</v>
          </cell>
          <cell r="S8428" t="str">
            <v>Ignorance</v>
          </cell>
        </row>
        <row r="8429">
          <cell r="B8429" t="str">
            <v>Zach Randolph</v>
          </cell>
          <cell r="S8429" t="str">
            <v>Ignorance</v>
          </cell>
        </row>
        <row r="8430">
          <cell r="B8430" t="str">
            <v>Clarence Weatherspoon</v>
          </cell>
          <cell r="S8430" t="str">
            <v>Rim Protector</v>
          </cell>
        </row>
        <row r="8431">
          <cell r="B8431" t="str">
            <v>Jason Terry</v>
          </cell>
          <cell r="S8431" t="str">
            <v>All Star Playmaker</v>
          </cell>
        </row>
        <row r="8432">
          <cell r="B8432" t="str">
            <v>Donyell Marshall</v>
          </cell>
          <cell r="S8432" t="str">
            <v>All Star Post Scorer</v>
          </cell>
        </row>
        <row r="8433">
          <cell r="B8433" t="str">
            <v>Bo Outlaw</v>
          </cell>
          <cell r="S8433" t="str">
            <v>Rim Protector</v>
          </cell>
        </row>
        <row r="8434">
          <cell r="B8434" t="str">
            <v>Jon Barry</v>
          </cell>
          <cell r="S8434" t="str">
            <v>All Star Sharpshooter</v>
          </cell>
        </row>
        <row r="8435">
          <cell r="B8435" t="str">
            <v>Derrick Dial</v>
          </cell>
          <cell r="S8435" t="str">
            <v>Ignorance</v>
          </cell>
        </row>
        <row r="8436">
          <cell r="B8436" t="str">
            <v>Joseph Forte</v>
          </cell>
          <cell r="S8436" t="str">
            <v>Ignorance</v>
          </cell>
        </row>
        <row r="8437">
          <cell r="B8437" t="str">
            <v>Avery Johnson</v>
          </cell>
          <cell r="S8437" t="str">
            <v>Playmaker</v>
          </cell>
        </row>
        <row r="8438">
          <cell r="B8438" t="str">
            <v>Ray Allen</v>
          </cell>
          <cell r="S8438" t="str">
            <v>All Star Sharpshooter</v>
          </cell>
        </row>
        <row r="8439">
          <cell r="B8439" t="str">
            <v>Malik Rose</v>
          </cell>
          <cell r="S8439" t="str">
            <v>Rim Protector</v>
          </cell>
        </row>
        <row r="8440">
          <cell r="B8440" t="str">
            <v>Monty Williams</v>
          </cell>
          <cell r="S8440" t="str">
            <v>Post Scorer</v>
          </cell>
        </row>
        <row r="8441">
          <cell r="B8441" t="str">
            <v>Stacey Augmon</v>
          </cell>
          <cell r="S8441" t="str">
            <v>Post Scorer</v>
          </cell>
        </row>
        <row r="8442">
          <cell r="B8442" t="str">
            <v>Mitchell Butler</v>
          </cell>
          <cell r="S8442" t="str">
            <v>Ignorance</v>
          </cell>
        </row>
        <row r="8443">
          <cell r="B8443" t="str">
            <v>Victor Alexander</v>
          </cell>
          <cell r="S8443" t="str">
            <v>Ignorance</v>
          </cell>
        </row>
        <row r="8444">
          <cell r="B8444" t="str">
            <v>Eddie Robinson</v>
          </cell>
          <cell r="S8444" t="str">
            <v>Playmaker</v>
          </cell>
        </row>
        <row r="8445">
          <cell r="B8445" t="str">
            <v>Dan Majerle</v>
          </cell>
          <cell r="S8445" t="str">
            <v>Sharpshooter</v>
          </cell>
        </row>
        <row r="8446">
          <cell r="B8446" t="str">
            <v>Charlie Bell</v>
          </cell>
          <cell r="S8446" t="str">
            <v>Ignorance</v>
          </cell>
        </row>
        <row r="8447">
          <cell r="B8447" t="str">
            <v>Antawn Jamison</v>
          </cell>
          <cell r="S8447" t="str">
            <v>All Star Post Scorer</v>
          </cell>
        </row>
        <row r="8448">
          <cell r="B8448" t="str">
            <v>Tyrone Nesby</v>
          </cell>
          <cell r="S8448" t="str">
            <v>Post Scorer</v>
          </cell>
        </row>
        <row r="8449">
          <cell r="B8449" t="str">
            <v>Felton Spencer</v>
          </cell>
          <cell r="S8449" t="str">
            <v>Post Scorer</v>
          </cell>
        </row>
        <row r="8450">
          <cell r="B8450" t="str">
            <v>Pat Garrity</v>
          </cell>
          <cell r="S8450" t="str">
            <v>All Star Sharpshooter</v>
          </cell>
        </row>
        <row r="8451">
          <cell r="B8451" t="str">
            <v>Doug Overton</v>
          </cell>
          <cell r="S8451" t="str">
            <v>Ignorance</v>
          </cell>
        </row>
        <row r="8452">
          <cell r="B8452" t="str">
            <v>Christian Laettner</v>
          </cell>
          <cell r="S8452" t="str">
            <v>Playmaker</v>
          </cell>
        </row>
        <row r="8453">
          <cell r="B8453" t="str">
            <v>Randy Livingston</v>
          </cell>
          <cell r="S8453" t="str">
            <v>Ignorance</v>
          </cell>
        </row>
        <row r="8454">
          <cell r="B8454" t="str">
            <v>Antonio Davis</v>
          </cell>
          <cell r="S8454" t="str">
            <v>All Star Post Scorer</v>
          </cell>
        </row>
        <row r="8455">
          <cell r="B8455" t="str">
            <v>Chauncey Billups</v>
          </cell>
          <cell r="S8455" t="str">
            <v>All Star Sharpshooter</v>
          </cell>
        </row>
        <row r="8456">
          <cell r="B8456" t="str">
            <v>Howard Eisley</v>
          </cell>
          <cell r="S8456" t="str">
            <v>Sharpshooter</v>
          </cell>
        </row>
        <row r="8457">
          <cell r="B8457" t="str">
            <v>Primoz Brezec</v>
          </cell>
          <cell r="S8457" t="str">
            <v>Ignorance</v>
          </cell>
        </row>
        <row r="8458">
          <cell r="B8458" t="str">
            <v>Othella Harrington</v>
          </cell>
          <cell r="S8458" t="str">
            <v>Rim Protector</v>
          </cell>
        </row>
        <row r="8459">
          <cell r="B8459" t="str">
            <v>Ansu Sesay</v>
          </cell>
          <cell r="S8459" t="str">
            <v>Post Scorer</v>
          </cell>
        </row>
        <row r="8460">
          <cell r="B8460" t="str">
            <v>Jason Hart</v>
          </cell>
          <cell r="S8460" t="str">
            <v>Ignorance</v>
          </cell>
        </row>
        <row r="8461">
          <cell r="B8461" t="str">
            <v>Doug Christie</v>
          </cell>
          <cell r="S8461" t="str">
            <v>All Star Playmaker</v>
          </cell>
        </row>
        <row r="8462">
          <cell r="B8462" t="str">
            <v>Jabari Smith</v>
          </cell>
          <cell r="S8462" t="str">
            <v>Ignorance</v>
          </cell>
        </row>
        <row r="8463">
          <cell r="B8463" t="str">
            <v>Mark Madsen</v>
          </cell>
          <cell r="S8463" t="str">
            <v>Post Scorer</v>
          </cell>
        </row>
        <row r="8464">
          <cell r="B8464" t="str">
            <v>Shane Battier</v>
          </cell>
          <cell r="S8464" t="str">
            <v>All Star Sharpshooter</v>
          </cell>
        </row>
        <row r="8465">
          <cell r="B8465" t="str">
            <v>Shawnelle Scott</v>
          </cell>
          <cell r="S8465" t="str">
            <v>Post Scorer</v>
          </cell>
        </row>
        <row r="8466">
          <cell r="B8466" t="str">
            <v>Daniel Santiago</v>
          </cell>
          <cell r="S8466" t="str">
            <v>Ignorance</v>
          </cell>
        </row>
        <row r="8467">
          <cell r="B8467" t="str">
            <v>Tracy McGrady</v>
          </cell>
          <cell r="S8467" t="str">
            <v>Superstar</v>
          </cell>
        </row>
        <row r="8468">
          <cell r="B8468" t="str">
            <v>Voshon Lenard</v>
          </cell>
          <cell r="S8468" t="str">
            <v>Sharpshooter</v>
          </cell>
        </row>
        <row r="8469">
          <cell r="B8469" t="str">
            <v>Steve Francis</v>
          </cell>
          <cell r="S8469" t="str">
            <v>Superstar</v>
          </cell>
        </row>
        <row r="8470">
          <cell r="B8470" t="str">
            <v>Michael Ruffin</v>
          </cell>
          <cell r="S8470" t="str">
            <v>Post Scorer</v>
          </cell>
        </row>
        <row r="8471">
          <cell r="B8471" t="str">
            <v>Ervin Johnson</v>
          </cell>
          <cell r="S8471" t="str">
            <v>Post Scorer</v>
          </cell>
        </row>
        <row r="8472">
          <cell r="B8472" t="str">
            <v>James Posey</v>
          </cell>
          <cell r="S8472" t="str">
            <v>Playmaker</v>
          </cell>
        </row>
        <row r="8473">
          <cell r="B8473" t="str">
            <v>Tony Massenburg</v>
          </cell>
          <cell r="S8473" t="str">
            <v>Post Scorer</v>
          </cell>
        </row>
        <row r="8474">
          <cell r="B8474" t="str">
            <v>Jerome Williams</v>
          </cell>
          <cell r="S8474" t="str">
            <v>All Star Post Scorer</v>
          </cell>
        </row>
        <row r="8475">
          <cell r="B8475" t="str">
            <v>Karl Malone*</v>
          </cell>
          <cell r="S8475" t="str">
            <v>Superstar</v>
          </cell>
        </row>
        <row r="8476">
          <cell r="B8476" t="str">
            <v>Bonzi Wells</v>
          </cell>
          <cell r="S8476" t="str">
            <v>All Star Post Scorer</v>
          </cell>
        </row>
        <row r="8477">
          <cell r="B8477" t="str">
            <v>Michael Finley</v>
          </cell>
          <cell r="S8477" t="str">
            <v>All Star Sharpshooter</v>
          </cell>
        </row>
        <row r="8478">
          <cell r="B8478" t="str">
            <v>Bobby Simmons</v>
          </cell>
          <cell r="S8478" t="str">
            <v>Ignorance</v>
          </cell>
        </row>
        <row r="8479">
          <cell r="B8479" t="str">
            <v>Shandon Anderson</v>
          </cell>
          <cell r="S8479" t="str">
            <v>Playmaker</v>
          </cell>
        </row>
        <row r="8480">
          <cell r="B8480" t="str">
            <v>Tom Gugliotta</v>
          </cell>
          <cell r="S8480" t="str">
            <v>Post Scorer</v>
          </cell>
        </row>
        <row r="8481">
          <cell r="B8481" t="str">
            <v>Kevin Willis</v>
          </cell>
          <cell r="S8481" t="str">
            <v>Post Scorer</v>
          </cell>
        </row>
        <row r="8482">
          <cell r="B8482" t="str">
            <v>Rick Fox</v>
          </cell>
          <cell r="S8482" t="str">
            <v>All Star Sharpshooter</v>
          </cell>
        </row>
        <row r="8483">
          <cell r="B8483" t="str">
            <v>Eddie Jones</v>
          </cell>
          <cell r="S8483" t="str">
            <v>All Star Sharpshooter</v>
          </cell>
        </row>
        <row r="8484">
          <cell r="B8484" t="str">
            <v>Danny Manning</v>
          </cell>
          <cell r="S8484" t="str">
            <v>Ignorance</v>
          </cell>
        </row>
        <row r="8485">
          <cell r="B8485" t="str">
            <v>Quentin Richardson</v>
          </cell>
          <cell r="S8485" t="str">
            <v>Sharpshooter</v>
          </cell>
        </row>
        <row r="8486">
          <cell r="B8486" t="str">
            <v>Stacey Augmon</v>
          </cell>
          <cell r="S8486" t="str">
            <v>Ignorance</v>
          </cell>
        </row>
        <row r="8487">
          <cell r="B8487" t="str">
            <v>Jason Kidd</v>
          </cell>
          <cell r="S8487" t="str">
            <v>All Star Playmaker</v>
          </cell>
        </row>
        <row r="8488">
          <cell r="B8488" t="str">
            <v>Brian Skinner</v>
          </cell>
          <cell r="S8488" t="str">
            <v>Post Scorer</v>
          </cell>
        </row>
        <row r="8489">
          <cell r="B8489" t="str">
            <v>Terence Morris</v>
          </cell>
          <cell r="S8489" t="str">
            <v>Ignorance</v>
          </cell>
        </row>
        <row r="8490">
          <cell r="B8490" t="str">
            <v>Aaron Williams</v>
          </cell>
          <cell r="S8490" t="str">
            <v>Post Scorer</v>
          </cell>
        </row>
        <row r="8491">
          <cell r="B8491" t="str">
            <v>Oscar Torres</v>
          </cell>
          <cell r="S8491" t="str">
            <v>Ignorance</v>
          </cell>
        </row>
        <row r="8492">
          <cell r="B8492" t="str">
            <v>Chris Wilcox</v>
          </cell>
          <cell r="S8492" t="str">
            <v>Ignorance</v>
          </cell>
        </row>
        <row r="8493">
          <cell r="B8493" t="str">
            <v>Michael Jordan</v>
          </cell>
          <cell r="S8493" t="str">
            <v>All Star Post Scorer</v>
          </cell>
        </row>
        <row r="8494">
          <cell r="B8494" t="str">
            <v>Richard Jefferson</v>
          </cell>
          <cell r="S8494" t="str">
            <v>All Star Post Scorer</v>
          </cell>
        </row>
        <row r="8495">
          <cell r="B8495" t="str">
            <v>Jelani McCoy</v>
          </cell>
          <cell r="S8495" t="str">
            <v>Rim Protector</v>
          </cell>
        </row>
        <row r="8496">
          <cell r="B8496" t="str">
            <v>Stephen Jackson</v>
          </cell>
          <cell r="S8496" t="str">
            <v>All Star Sharpshooter</v>
          </cell>
        </row>
        <row r="8497">
          <cell r="B8497" t="str">
            <v>Antonio Davis</v>
          </cell>
          <cell r="S8497" t="str">
            <v>All Star Post Scorer</v>
          </cell>
        </row>
        <row r="8498">
          <cell r="B8498" t="str">
            <v>Jerry Stackhouse</v>
          </cell>
          <cell r="S8498" t="str">
            <v>Superstar</v>
          </cell>
        </row>
        <row r="8499">
          <cell r="B8499" t="str">
            <v>Voshon Lenard</v>
          </cell>
          <cell r="S8499" t="str">
            <v>All Star Sharpshooter</v>
          </cell>
        </row>
        <row r="8500">
          <cell r="B8500" t="str">
            <v>Damon Jones</v>
          </cell>
          <cell r="S8500" t="str">
            <v>Sharpshooter</v>
          </cell>
        </row>
        <row r="8501">
          <cell r="B8501" t="str">
            <v>Rod Strickland</v>
          </cell>
          <cell r="S8501" t="str">
            <v>Playmaker</v>
          </cell>
        </row>
        <row r="8502">
          <cell r="B8502" t="str">
            <v>Ruben Boumtje-Boumtje</v>
          </cell>
          <cell r="S8502" t="str">
            <v>Ignorance</v>
          </cell>
        </row>
        <row r="8503">
          <cell r="B8503" t="str">
            <v>Greg Ostertag</v>
          </cell>
          <cell r="S8503" t="str">
            <v>Rim Protector</v>
          </cell>
        </row>
        <row r="8504">
          <cell r="B8504" t="str">
            <v>Joseph Forte</v>
          </cell>
          <cell r="S8504" t="str">
            <v>Ignorance</v>
          </cell>
        </row>
        <row r="8505">
          <cell r="B8505" t="str">
            <v>Eddie Griffin</v>
          </cell>
          <cell r="S8505" t="str">
            <v>Rim Protector</v>
          </cell>
        </row>
        <row r="8506">
          <cell r="B8506" t="str">
            <v>Anthony Goldwire</v>
          </cell>
          <cell r="S8506" t="str">
            <v>Ignorance</v>
          </cell>
        </row>
        <row r="8507">
          <cell r="B8507" t="str">
            <v>Tyronn Lue</v>
          </cell>
          <cell r="S8507" t="str">
            <v>Sharpshooter</v>
          </cell>
        </row>
        <row r="8508">
          <cell r="B8508" t="str">
            <v>Glenn Robinson</v>
          </cell>
          <cell r="S8508" t="str">
            <v>Superstar</v>
          </cell>
        </row>
        <row r="8509">
          <cell r="B8509" t="str">
            <v>Jason Terry</v>
          </cell>
          <cell r="S8509" t="str">
            <v>All Star Playmaker</v>
          </cell>
        </row>
        <row r="8510">
          <cell r="B8510" t="str">
            <v>Jamal Mashburn</v>
          </cell>
          <cell r="S8510" t="str">
            <v>Superstar</v>
          </cell>
        </row>
        <row r="8511">
          <cell r="B8511" t="str">
            <v>Andrew DeClercq</v>
          </cell>
          <cell r="S8511" t="str">
            <v>Post Scorer</v>
          </cell>
        </row>
        <row r="8512">
          <cell r="B8512" t="str">
            <v>Chris Webber</v>
          </cell>
          <cell r="S8512" t="str">
            <v>All Star Big Man</v>
          </cell>
        </row>
        <row r="8513">
          <cell r="B8513" t="str">
            <v>Kenny Anderson</v>
          </cell>
          <cell r="S8513" t="str">
            <v>Playmaker</v>
          </cell>
        </row>
        <row r="8514">
          <cell r="B8514" t="str">
            <v>Rashard Lewis</v>
          </cell>
          <cell r="S8514" t="str">
            <v>All Star Post Scorer</v>
          </cell>
        </row>
        <row r="8515">
          <cell r="B8515" t="str">
            <v>Marko Jaric</v>
          </cell>
          <cell r="S8515" t="str">
            <v>Playmaker</v>
          </cell>
        </row>
        <row r="8516">
          <cell r="B8516" t="str">
            <v>Tim Hardaway</v>
          </cell>
          <cell r="S8516" t="str">
            <v>Sharpshooter</v>
          </cell>
        </row>
        <row r="8517">
          <cell r="B8517" t="str">
            <v>Steve Nash</v>
          </cell>
          <cell r="S8517" t="str">
            <v>All Star Playmaker</v>
          </cell>
        </row>
        <row r="8518">
          <cell r="B8518" t="str">
            <v>Charlie Ward</v>
          </cell>
          <cell r="S8518" t="str">
            <v>All Star Sharpshooter</v>
          </cell>
        </row>
        <row r="8519">
          <cell r="B8519" t="str">
            <v>P.J. Brown</v>
          </cell>
          <cell r="S8519" t="str">
            <v>Rim Protector</v>
          </cell>
        </row>
        <row r="8520">
          <cell r="B8520" t="str">
            <v>Bruno Sundov</v>
          </cell>
          <cell r="S8520" t="str">
            <v>Ignorance</v>
          </cell>
        </row>
        <row r="8521">
          <cell r="B8521" t="str">
            <v>Dalibor Bagaric</v>
          </cell>
          <cell r="S8521" t="str">
            <v>Ignorance</v>
          </cell>
        </row>
        <row r="8522">
          <cell r="B8522" t="str">
            <v>Robert Pack</v>
          </cell>
          <cell r="S8522" t="str">
            <v>Playmaker</v>
          </cell>
        </row>
        <row r="8523">
          <cell r="B8523" t="str">
            <v>Mike James</v>
          </cell>
          <cell r="S8523" t="str">
            <v>Playmaker</v>
          </cell>
        </row>
        <row r="8524">
          <cell r="B8524" t="str">
            <v>Anthony Peeler</v>
          </cell>
          <cell r="S8524" t="str">
            <v>Sharpshooter</v>
          </cell>
        </row>
        <row r="8525">
          <cell r="B8525" t="str">
            <v>Elden Campbell</v>
          </cell>
          <cell r="S8525" t="str">
            <v>Post Scorer</v>
          </cell>
        </row>
        <row r="8526">
          <cell r="B8526" t="str">
            <v>Dean Oliver</v>
          </cell>
          <cell r="S8526" t="str">
            <v>Ignorance</v>
          </cell>
        </row>
        <row r="8527">
          <cell r="B8527" t="str">
            <v>Dajuan Wagner</v>
          </cell>
          <cell r="S8527" t="str">
            <v>All Star Sharpshooter</v>
          </cell>
        </row>
        <row r="8528">
          <cell r="B8528" t="str">
            <v>David Wesley</v>
          </cell>
          <cell r="S8528" t="str">
            <v>All Star Sharpshooter</v>
          </cell>
        </row>
        <row r="8529">
          <cell r="B8529" t="str">
            <v>Jonathan Bender</v>
          </cell>
          <cell r="S8529" t="str">
            <v>Post Scorer</v>
          </cell>
        </row>
        <row r="8530">
          <cell r="B8530" t="str">
            <v>Tim Duncan</v>
          </cell>
          <cell r="S8530" t="str">
            <v>All Star Big Man</v>
          </cell>
        </row>
        <row r="8531">
          <cell r="B8531" t="str">
            <v>Juan Dixon</v>
          </cell>
          <cell r="S8531" t="str">
            <v>Sharpshooter</v>
          </cell>
        </row>
        <row r="8532">
          <cell r="B8532" t="str">
            <v>Brian Cardinal</v>
          </cell>
          <cell r="S8532" t="str">
            <v>Ignorance</v>
          </cell>
        </row>
        <row r="8533">
          <cell r="B8533" t="str">
            <v>Vladimir Radmanović</v>
          </cell>
          <cell r="S8533" t="str">
            <v>All Star Sharpshooter</v>
          </cell>
        </row>
        <row r="8534">
          <cell r="B8534" t="str">
            <v>Kelvin Cato</v>
          </cell>
          <cell r="S8534" t="str">
            <v>Rim Protector</v>
          </cell>
        </row>
        <row r="8535">
          <cell r="B8535" t="str">
            <v>Sean Rooks</v>
          </cell>
          <cell r="S8535" t="str">
            <v>Post Scorer</v>
          </cell>
        </row>
        <row r="8536">
          <cell r="B8536" t="str">
            <v>Anthony Carter</v>
          </cell>
          <cell r="S8536" t="str">
            <v>Playmaker</v>
          </cell>
        </row>
        <row r="8537">
          <cell r="B8537" t="str">
            <v>J.R. Bremer</v>
          </cell>
          <cell r="S8537" t="str">
            <v>Sharpshooter</v>
          </cell>
        </row>
        <row r="8538">
          <cell r="B8538" t="str">
            <v>Jason Richardson</v>
          </cell>
          <cell r="S8538" t="str">
            <v>All Star Sharpshooter</v>
          </cell>
        </row>
        <row r="8539">
          <cell r="B8539" t="str">
            <v>Jim Jackson</v>
          </cell>
          <cell r="S8539" t="str">
            <v>Sharpshooter</v>
          </cell>
        </row>
        <row r="8540">
          <cell r="B8540" t="str">
            <v>Nick Van</v>
          </cell>
          <cell r="S8540" t="str">
            <v>All Star Sharpshooter</v>
          </cell>
        </row>
        <row r="8541">
          <cell r="B8541" t="str">
            <v>Popeye Jones</v>
          </cell>
          <cell r="S8541" t="str">
            <v>Ignorance</v>
          </cell>
        </row>
        <row r="8542">
          <cell r="B8542" t="str">
            <v>Stanislav Medvedenko</v>
          </cell>
          <cell r="S8542" t="str">
            <v>Post Scorer</v>
          </cell>
        </row>
        <row r="8543">
          <cell r="B8543" t="str">
            <v>Earl Boykins</v>
          </cell>
          <cell r="S8543" t="str">
            <v>Sharpshooter</v>
          </cell>
        </row>
        <row r="8544">
          <cell r="B8544" t="str">
            <v>Randy Livingston</v>
          </cell>
          <cell r="S8544" t="str">
            <v>Ignorance</v>
          </cell>
        </row>
        <row r="8545">
          <cell r="B8545" t="str">
            <v>Chris Mihm</v>
          </cell>
          <cell r="S8545" t="str">
            <v>Post Scorer</v>
          </cell>
        </row>
        <row r="8546">
          <cell r="B8546" t="str">
            <v>Darrell Armstrong</v>
          </cell>
          <cell r="S8546" t="str">
            <v>Playmaker</v>
          </cell>
        </row>
        <row r="8547">
          <cell r="B8547" t="str">
            <v>Tyrone Hill</v>
          </cell>
          <cell r="S8547" t="str">
            <v>Rim Protector</v>
          </cell>
        </row>
        <row r="8548">
          <cell r="B8548" t="str">
            <v>Speedy Claxton</v>
          </cell>
          <cell r="S8548" t="str">
            <v>Sharpshooter</v>
          </cell>
        </row>
        <row r="8549">
          <cell r="B8549" t="str">
            <v>Chauncey Billups</v>
          </cell>
          <cell r="S8549" t="str">
            <v>All Star Sharpshooter</v>
          </cell>
        </row>
        <row r="8550">
          <cell r="B8550" t="str">
            <v>Eddie House</v>
          </cell>
          <cell r="S8550" t="str">
            <v>Sharpshooter</v>
          </cell>
        </row>
        <row r="8551">
          <cell r="B8551" t="str">
            <v>Stromile Swift</v>
          </cell>
          <cell r="S8551" t="str">
            <v>Rim Protector</v>
          </cell>
        </row>
        <row r="8552">
          <cell r="B8552" t="str">
            <v>Evan Eschmeyer</v>
          </cell>
          <cell r="S8552" t="str">
            <v>Post Scorer</v>
          </cell>
        </row>
        <row r="8553">
          <cell r="B8553" t="str">
            <v>Joel Przybilla</v>
          </cell>
          <cell r="S8553" t="str">
            <v>Post Scorer</v>
          </cell>
        </row>
        <row r="8554">
          <cell r="B8554" t="str">
            <v>Danny Ferry</v>
          </cell>
          <cell r="S8554" t="str">
            <v>Ignorance</v>
          </cell>
        </row>
        <row r="8555">
          <cell r="B8555" t="str">
            <v>Eduardo Najera</v>
          </cell>
          <cell r="S8555" t="str">
            <v>Post Scorer</v>
          </cell>
        </row>
        <row r="8556">
          <cell r="B8556" t="str">
            <v>Calbert Cheaney</v>
          </cell>
          <cell r="S8556" t="str">
            <v>Playmaker</v>
          </cell>
        </row>
        <row r="8557">
          <cell r="B8557" t="str">
            <v>Jeff Foster</v>
          </cell>
          <cell r="S8557" t="str">
            <v>Ignorance</v>
          </cell>
        </row>
        <row r="8558">
          <cell r="B8558" t="str">
            <v>Predrag Drobnjak</v>
          </cell>
          <cell r="S8558" t="str">
            <v>Post Scorer</v>
          </cell>
        </row>
        <row r="8559">
          <cell r="B8559" t="str">
            <v>Jannero Pargo</v>
          </cell>
          <cell r="S8559" t="str">
            <v>Ignorance</v>
          </cell>
        </row>
        <row r="8560">
          <cell r="B8560" t="str">
            <v>Jared Jeffries</v>
          </cell>
          <cell r="S8560" t="str">
            <v>Post Scorer</v>
          </cell>
        </row>
        <row r="8561">
          <cell r="B8561" t="str">
            <v>Mike Bibby</v>
          </cell>
          <cell r="S8561" t="str">
            <v>All Star Playmaker</v>
          </cell>
        </row>
        <row r="8562">
          <cell r="B8562" t="str">
            <v>Samaki Walker</v>
          </cell>
          <cell r="S8562" t="str">
            <v>Post Scorer</v>
          </cell>
        </row>
        <row r="8563">
          <cell r="B8563" t="str">
            <v>Robert Archibald</v>
          </cell>
          <cell r="S8563" t="str">
            <v>Ignorance</v>
          </cell>
        </row>
        <row r="8564">
          <cell r="B8564" t="str">
            <v>Donyell Marshall</v>
          </cell>
          <cell r="S8564" t="str">
            <v>All Star Post Scorer</v>
          </cell>
        </row>
        <row r="8565">
          <cell r="B8565" t="str">
            <v>Troy Murphy</v>
          </cell>
          <cell r="S8565" t="str">
            <v>All Star Post Scorer</v>
          </cell>
        </row>
        <row r="8566">
          <cell r="B8566" t="str">
            <v>Derek Anderson</v>
          </cell>
          <cell r="S8566" t="str">
            <v>All Star Sharpshooter</v>
          </cell>
        </row>
        <row r="8567">
          <cell r="B8567" t="str">
            <v>Dion Glover</v>
          </cell>
          <cell r="S8567" t="str">
            <v>Playmaker</v>
          </cell>
        </row>
        <row r="8568">
          <cell r="B8568" t="str">
            <v>Darius Miles</v>
          </cell>
          <cell r="S8568" t="str">
            <v>Rim Protector</v>
          </cell>
        </row>
        <row r="8569">
          <cell r="B8569" t="str">
            <v>Kedrick Brown</v>
          </cell>
          <cell r="S8569" t="str">
            <v>Ignorance</v>
          </cell>
        </row>
        <row r="8570">
          <cell r="B8570" t="str">
            <v>Rasual Butler</v>
          </cell>
          <cell r="S8570" t="str">
            <v>Sharpshooter</v>
          </cell>
        </row>
        <row r="8571">
          <cell r="B8571" t="str">
            <v>Keith Van</v>
          </cell>
          <cell r="S8571" t="str">
            <v>All Star Post Scorer</v>
          </cell>
        </row>
        <row r="8572">
          <cell r="B8572" t="str">
            <v>Troy Hudson</v>
          </cell>
          <cell r="S8572" t="str">
            <v>All Star Sharpshooter</v>
          </cell>
        </row>
        <row r="8573">
          <cell r="B8573" t="str">
            <v>Lamar Odom</v>
          </cell>
          <cell r="S8573" t="str">
            <v>All Star Post Scorer</v>
          </cell>
        </row>
        <row r="8574">
          <cell r="B8574" t="str">
            <v>Jake Tsakalidis</v>
          </cell>
          <cell r="S8574" t="str">
            <v>Post Scorer</v>
          </cell>
        </row>
        <row r="8575">
          <cell r="B8575" t="str">
            <v>Tracy McGrady</v>
          </cell>
          <cell r="S8575" t="str">
            <v>Superstar</v>
          </cell>
        </row>
        <row r="8576">
          <cell r="B8576" t="str">
            <v>Marcus Haislip</v>
          </cell>
          <cell r="S8576" t="str">
            <v>Ignorance</v>
          </cell>
        </row>
        <row r="8577">
          <cell r="B8577" t="str">
            <v>Corliss Williamson</v>
          </cell>
          <cell r="S8577" t="str">
            <v>Rim Protector</v>
          </cell>
        </row>
        <row r="8578">
          <cell r="B8578" t="str">
            <v>Dan Gadzuric</v>
          </cell>
          <cell r="S8578" t="str">
            <v>Post Scorer</v>
          </cell>
        </row>
        <row r="8579">
          <cell r="B8579" t="str">
            <v>Keyon Dooling</v>
          </cell>
          <cell r="S8579" t="str">
            <v>Sharpshooter</v>
          </cell>
        </row>
        <row r="8580">
          <cell r="B8580" t="str">
            <v>Malik Rose</v>
          </cell>
          <cell r="S8580" t="str">
            <v>Rim Protector</v>
          </cell>
        </row>
        <row r="8581">
          <cell r="B8581" t="str">
            <v>Robert Horry</v>
          </cell>
          <cell r="S8581" t="str">
            <v>Rim Protector</v>
          </cell>
        </row>
        <row r="8582">
          <cell r="B8582" t="str">
            <v>Gerald Wallace</v>
          </cell>
          <cell r="S8582" t="str">
            <v>Post Scorer</v>
          </cell>
        </row>
        <row r="8583">
          <cell r="B8583" t="str">
            <v>Anthony Mason</v>
          </cell>
          <cell r="S8583" t="str">
            <v>Playmaker</v>
          </cell>
        </row>
        <row r="8584">
          <cell r="B8584" t="str">
            <v>Melvin Ely</v>
          </cell>
          <cell r="S8584" t="str">
            <v>Post Scorer</v>
          </cell>
        </row>
        <row r="8585">
          <cell r="B8585" t="str">
            <v>Roger Mason</v>
          </cell>
          <cell r="S8585" t="str">
            <v>Ignorance</v>
          </cell>
        </row>
        <row r="8586">
          <cell r="B8586" t="str">
            <v>Darvin Ham</v>
          </cell>
          <cell r="S8586" t="str">
            <v>Post Scorer</v>
          </cell>
        </row>
        <row r="8587">
          <cell r="B8587" t="str">
            <v>Smush Parker</v>
          </cell>
          <cell r="S8587" t="str">
            <v>Sharpshooter</v>
          </cell>
        </row>
        <row r="8588">
          <cell r="B8588" t="str">
            <v>Lindsey Hunter</v>
          </cell>
          <cell r="S8588" t="str">
            <v>Playmaker</v>
          </cell>
        </row>
        <row r="8589">
          <cell r="B8589" t="str">
            <v>Toni Kukoč</v>
          </cell>
          <cell r="S8589" t="str">
            <v>All Star Sharpshooter</v>
          </cell>
        </row>
        <row r="8590">
          <cell r="B8590" t="str">
            <v>Tamar Slay</v>
          </cell>
          <cell r="S8590" t="str">
            <v>Ignorance</v>
          </cell>
        </row>
        <row r="8591">
          <cell r="B8591" t="str">
            <v>Tony Parker</v>
          </cell>
          <cell r="S8591" t="str">
            <v>All Star Playmaker</v>
          </cell>
        </row>
        <row r="8592">
          <cell r="B8592" t="str">
            <v>Rasho Nesterovic</v>
          </cell>
          <cell r="S8592" t="str">
            <v>Rim Protector</v>
          </cell>
        </row>
        <row r="8593">
          <cell r="B8593" t="str">
            <v>Nazr Mohammed</v>
          </cell>
          <cell r="S8593" t="str">
            <v>Post Scorer</v>
          </cell>
        </row>
        <row r="8594">
          <cell r="B8594" t="str">
            <v>John Stockton*</v>
          </cell>
          <cell r="S8594" t="str">
            <v>All Star Playmaker</v>
          </cell>
        </row>
        <row r="8595">
          <cell r="B8595" t="str">
            <v>Corie Blount</v>
          </cell>
          <cell r="S8595" t="str">
            <v>Post Scorer</v>
          </cell>
        </row>
        <row r="8596">
          <cell r="B8596" t="str">
            <v>Rasheed Wallace</v>
          </cell>
          <cell r="S8596" t="str">
            <v>All Star Post Scorer</v>
          </cell>
        </row>
        <row r="8597">
          <cell r="B8597" t="str">
            <v>Art Long</v>
          </cell>
          <cell r="S8597" t="str">
            <v>Ignorance</v>
          </cell>
        </row>
        <row r="8598">
          <cell r="B8598" t="str">
            <v>Michael Olowokandi</v>
          </cell>
          <cell r="S8598" t="str">
            <v>All Star Big Man</v>
          </cell>
        </row>
        <row r="8599">
          <cell r="B8599" t="str">
            <v>Devin Brown</v>
          </cell>
          <cell r="S8599" t="str">
            <v>Ignorance</v>
          </cell>
        </row>
        <row r="8600">
          <cell r="B8600" t="str">
            <v>Antoine Walker</v>
          </cell>
          <cell r="S8600" t="str">
            <v>Superstar</v>
          </cell>
        </row>
        <row r="8601">
          <cell r="B8601" t="str">
            <v>Olumide Oyedeji</v>
          </cell>
          <cell r="S8601" t="str">
            <v>Ignorance</v>
          </cell>
        </row>
        <row r="8602">
          <cell r="B8602" t="str">
            <v>Brian Shaw</v>
          </cell>
          <cell r="S8602" t="str">
            <v>Ignorance</v>
          </cell>
        </row>
        <row r="8603">
          <cell r="B8603" t="str">
            <v>Wesley Person</v>
          </cell>
          <cell r="S8603" t="str">
            <v>Sharpshooter</v>
          </cell>
        </row>
        <row r="8604">
          <cell r="B8604" t="str">
            <v>Pau Gasol</v>
          </cell>
          <cell r="S8604" t="str">
            <v>All Star Big Man</v>
          </cell>
        </row>
        <row r="8605">
          <cell r="B8605" t="str">
            <v>Jamaal Magloire</v>
          </cell>
          <cell r="S8605" t="str">
            <v>Rim Protector</v>
          </cell>
        </row>
        <row r="8606">
          <cell r="B8606" t="str">
            <v>Shawn Bradley</v>
          </cell>
          <cell r="S8606" t="str">
            <v>Rim Protector</v>
          </cell>
        </row>
        <row r="8607">
          <cell r="B8607" t="str">
            <v>Ben Wallace</v>
          </cell>
          <cell r="S8607" t="str">
            <v>All Star Big Man</v>
          </cell>
        </row>
        <row r="8608">
          <cell r="B8608" t="str">
            <v>Bryon Russell</v>
          </cell>
          <cell r="S8608" t="str">
            <v>Sharpshooter</v>
          </cell>
        </row>
        <row r="8609">
          <cell r="B8609" t="str">
            <v>Walter McCarty</v>
          </cell>
          <cell r="S8609" t="str">
            <v>Sharpshooter</v>
          </cell>
        </row>
        <row r="8610">
          <cell r="B8610" t="str">
            <v>Moochie Norris</v>
          </cell>
          <cell r="S8610" t="str">
            <v>Sharpshooter</v>
          </cell>
        </row>
        <row r="8611">
          <cell r="B8611" t="str">
            <v>Shaquille O'Neal</v>
          </cell>
          <cell r="S8611" t="str">
            <v>All Star Big Man</v>
          </cell>
        </row>
        <row r="8612">
          <cell r="B8612" t="str">
            <v>Kevin Garnett</v>
          </cell>
          <cell r="S8612" t="str">
            <v>All Star Big Man</v>
          </cell>
        </row>
        <row r="8613">
          <cell r="B8613" t="str">
            <v>Anthony Johnson</v>
          </cell>
          <cell r="S8613" t="str">
            <v>Ignorance</v>
          </cell>
        </row>
        <row r="8614">
          <cell r="B8614" t="str">
            <v>Tony Battie</v>
          </cell>
          <cell r="S8614" t="str">
            <v>Rim Protector</v>
          </cell>
        </row>
        <row r="8615">
          <cell r="B8615" t="str">
            <v>John Crotty</v>
          </cell>
          <cell r="S8615" t="str">
            <v>Ignorance</v>
          </cell>
        </row>
        <row r="8616">
          <cell r="B8616" t="str">
            <v>Ray Allen</v>
          </cell>
          <cell r="S8616" t="str">
            <v>Superstar</v>
          </cell>
        </row>
        <row r="8617">
          <cell r="B8617" t="str">
            <v>Aaron McKie</v>
          </cell>
          <cell r="S8617" t="str">
            <v>Playmaker</v>
          </cell>
        </row>
        <row r="8618">
          <cell r="B8618" t="str">
            <v>Bob Sura</v>
          </cell>
          <cell r="S8618" t="str">
            <v>Playmaker</v>
          </cell>
        </row>
        <row r="8619">
          <cell r="B8619" t="str">
            <v>Tayshaun Prince</v>
          </cell>
          <cell r="S8619" t="str">
            <v>Ignorance</v>
          </cell>
        </row>
        <row r="8620">
          <cell r="B8620" t="str">
            <v>Donnell Harvey</v>
          </cell>
          <cell r="S8620" t="str">
            <v>Rim Protector</v>
          </cell>
        </row>
        <row r="8621">
          <cell r="B8621" t="str">
            <v>Stephon Marbury</v>
          </cell>
          <cell r="S8621" t="str">
            <v>Superstar</v>
          </cell>
        </row>
        <row r="8622">
          <cell r="B8622" t="str">
            <v>Erick Strickland</v>
          </cell>
          <cell r="S8622" t="str">
            <v>Sharpshooter</v>
          </cell>
        </row>
        <row r="8623">
          <cell r="B8623" t="str">
            <v>Chucky Atkins</v>
          </cell>
          <cell r="S8623" t="str">
            <v>Sharpshooter</v>
          </cell>
        </row>
        <row r="8624">
          <cell r="B8624" t="str">
            <v>Michael Redd</v>
          </cell>
          <cell r="S8624" t="str">
            <v>All Star Sharpshooter</v>
          </cell>
        </row>
        <row r="8625">
          <cell r="B8625" t="str">
            <v>Eddie Robinson</v>
          </cell>
          <cell r="S8625" t="str">
            <v>Post Scorer</v>
          </cell>
        </row>
        <row r="8626">
          <cell r="B8626" t="str">
            <v>Predrag Savovic</v>
          </cell>
          <cell r="S8626" t="str">
            <v>Ignorance</v>
          </cell>
        </row>
        <row r="8627">
          <cell r="B8627" t="str">
            <v>Damone Brown</v>
          </cell>
          <cell r="S8627" t="str">
            <v>Post Scorer</v>
          </cell>
        </row>
        <row r="8628">
          <cell r="B8628" t="str">
            <v>Tierre Brown</v>
          </cell>
          <cell r="S8628" t="str">
            <v>Ignorance</v>
          </cell>
        </row>
        <row r="8629">
          <cell r="B8629" t="str">
            <v>Jason Collier</v>
          </cell>
          <cell r="S8629" t="str">
            <v>Ignorance</v>
          </cell>
        </row>
        <row r="8630">
          <cell r="B8630" t="str">
            <v>Travis Best</v>
          </cell>
          <cell r="S8630" t="str">
            <v>Playmaker</v>
          </cell>
        </row>
        <row r="8631">
          <cell r="B8631" t="str">
            <v>Adrian Griffin</v>
          </cell>
          <cell r="S8631" t="str">
            <v>Post Scorer</v>
          </cell>
        </row>
        <row r="8632">
          <cell r="B8632" t="str">
            <v>Devean George</v>
          </cell>
          <cell r="S8632" t="str">
            <v>Sharpshooter</v>
          </cell>
        </row>
        <row r="8633">
          <cell r="B8633" t="str">
            <v>Austin Croshere</v>
          </cell>
          <cell r="S8633" t="str">
            <v>Ignorance</v>
          </cell>
        </row>
        <row r="8634">
          <cell r="B8634" t="str">
            <v>Lucious Harris</v>
          </cell>
          <cell r="S8634" t="str">
            <v>Sharpshooter</v>
          </cell>
        </row>
        <row r="8635">
          <cell r="B8635" t="str">
            <v>Amar'e Stoudemire</v>
          </cell>
          <cell r="S8635" t="str">
            <v>All Star Post Scorer</v>
          </cell>
        </row>
        <row r="8636">
          <cell r="B8636" t="str">
            <v>Tracy Murray</v>
          </cell>
          <cell r="S8636" t="str">
            <v>Ignorance</v>
          </cell>
        </row>
        <row r="8637">
          <cell r="B8637" t="str">
            <v>Gordan Giricek</v>
          </cell>
          <cell r="S8637" t="str">
            <v>All Star Sharpshooter</v>
          </cell>
        </row>
        <row r="8638">
          <cell r="B8638" t="str">
            <v>Theo Ratliff</v>
          </cell>
          <cell r="S8638" t="str">
            <v>All Star Big Man</v>
          </cell>
        </row>
        <row r="8639">
          <cell r="B8639" t="str">
            <v>Juaquin Hawkins</v>
          </cell>
          <cell r="S8639" t="str">
            <v>Ignorance</v>
          </cell>
        </row>
        <row r="8640">
          <cell r="B8640" t="str">
            <v>Raef LaFrentz</v>
          </cell>
          <cell r="S8640" t="str">
            <v>Rim Protector</v>
          </cell>
        </row>
        <row r="8641">
          <cell r="B8641" t="str">
            <v>Earl Watson</v>
          </cell>
          <cell r="S8641" t="str">
            <v>Sharpshooter</v>
          </cell>
        </row>
        <row r="8642">
          <cell r="B8642" t="str">
            <v>Maceo Baston</v>
          </cell>
          <cell r="S8642" t="str">
            <v>Ignorance</v>
          </cell>
        </row>
        <row r="8643">
          <cell r="B8643" t="str">
            <v>John Salmons</v>
          </cell>
          <cell r="S8643" t="str">
            <v>Ignorance</v>
          </cell>
        </row>
        <row r="8644">
          <cell r="B8644" t="str">
            <v>Reggie Miller</v>
          </cell>
          <cell r="S8644" t="str">
            <v>All Star Sharpshooter</v>
          </cell>
        </row>
        <row r="8645">
          <cell r="B8645" t="str">
            <v>Nate Huffman</v>
          </cell>
          <cell r="S8645" t="str">
            <v>Post Scorer</v>
          </cell>
        </row>
        <row r="8646">
          <cell r="B8646" t="str">
            <v>Kendall Gill</v>
          </cell>
          <cell r="S8646" t="str">
            <v>Playmaker</v>
          </cell>
        </row>
        <row r="8647">
          <cell r="B8647" t="str">
            <v>Jermaine Jackson</v>
          </cell>
          <cell r="S8647" t="str">
            <v>Ignorance</v>
          </cell>
        </row>
        <row r="8648">
          <cell r="B8648" t="str">
            <v>Jamison Brewer</v>
          </cell>
          <cell r="S8648" t="str">
            <v>Ignorance</v>
          </cell>
        </row>
        <row r="8649">
          <cell r="B8649" t="str">
            <v>Ansu Sesay</v>
          </cell>
          <cell r="S8649" t="str">
            <v>Ignorance</v>
          </cell>
        </row>
        <row r="8650">
          <cell r="B8650" t="str">
            <v>Ryan Bowen</v>
          </cell>
          <cell r="S8650" t="str">
            <v>Post Scorer</v>
          </cell>
        </row>
        <row r="8651">
          <cell r="B8651" t="str">
            <v>Joe Smith</v>
          </cell>
          <cell r="S8651" t="str">
            <v>Rim Protector</v>
          </cell>
        </row>
        <row r="8652">
          <cell r="B8652" t="str">
            <v>Charles Oakley</v>
          </cell>
          <cell r="S8652" t="str">
            <v>Post Scorer</v>
          </cell>
        </row>
        <row r="8653">
          <cell r="B8653" t="str">
            <v>Ricky Davis</v>
          </cell>
          <cell r="S8653" t="str">
            <v>Superstar</v>
          </cell>
        </row>
        <row r="8654">
          <cell r="B8654" t="str">
            <v>Robert Traylor</v>
          </cell>
          <cell r="S8654" t="str">
            <v>Post Scorer</v>
          </cell>
        </row>
        <row r="8655">
          <cell r="B8655" t="str">
            <v>Mark Jackson</v>
          </cell>
          <cell r="S8655" t="str">
            <v>Sharpshooter</v>
          </cell>
        </row>
        <row r="8656">
          <cell r="B8656" t="str">
            <v>Ira Newble</v>
          </cell>
          <cell r="S8656" t="str">
            <v>Playmaker</v>
          </cell>
        </row>
        <row r="8657">
          <cell r="B8657" t="str">
            <v>Horace Grant</v>
          </cell>
          <cell r="S8657" t="str">
            <v>Ignorance</v>
          </cell>
        </row>
        <row r="8658">
          <cell r="B8658" t="str">
            <v>Scott Williams</v>
          </cell>
          <cell r="S8658" t="str">
            <v>Post Scorer</v>
          </cell>
        </row>
        <row r="8659">
          <cell r="B8659" t="str">
            <v>Marcus Fizer</v>
          </cell>
          <cell r="S8659" t="str">
            <v>Rim Protector</v>
          </cell>
        </row>
        <row r="8660">
          <cell r="B8660" t="str">
            <v>Gary Trent</v>
          </cell>
          <cell r="S8660" t="str">
            <v>Post Scorer</v>
          </cell>
        </row>
        <row r="8661">
          <cell r="B8661" t="str">
            <v>Jeff Trepagnier</v>
          </cell>
          <cell r="S8661" t="str">
            <v>Sharpshooter</v>
          </cell>
        </row>
        <row r="8662">
          <cell r="B8662" t="str">
            <v>Steve Francis</v>
          </cell>
          <cell r="S8662" t="str">
            <v>Superstar</v>
          </cell>
        </row>
        <row r="8663">
          <cell r="B8663" t="str">
            <v>Gary Payton</v>
          </cell>
          <cell r="S8663" t="str">
            <v>All Star Playmaker</v>
          </cell>
        </row>
        <row r="8664">
          <cell r="B8664" t="str">
            <v>Ruben Wolkowyski</v>
          </cell>
          <cell r="S8664" t="str">
            <v>Ignorance</v>
          </cell>
        </row>
        <row r="8665">
          <cell r="B8665" t="str">
            <v>Wang Zhizhi</v>
          </cell>
          <cell r="S8665" t="str">
            <v>Ignorance</v>
          </cell>
        </row>
        <row r="8666">
          <cell r="B8666" t="str">
            <v>Ruben Patterson</v>
          </cell>
          <cell r="S8666" t="str">
            <v>Playmaker</v>
          </cell>
        </row>
        <row r="8667">
          <cell r="B8667" t="str">
            <v>Lonny Baxter</v>
          </cell>
          <cell r="S8667" t="str">
            <v>Post Scorer</v>
          </cell>
        </row>
        <row r="8668">
          <cell r="B8668" t="str">
            <v>Adonal Foyle</v>
          </cell>
          <cell r="S8668" t="str">
            <v>Rim Protector</v>
          </cell>
        </row>
        <row r="8669">
          <cell r="B8669" t="str">
            <v>Jarron Collins</v>
          </cell>
          <cell r="S8669" t="str">
            <v>Post Scorer</v>
          </cell>
        </row>
        <row r="8670">
          <cell r="B8670" t="str">
            <v>Danny Fortson</v>
          </cell>
          <cell r="S8670" t="str">
            <v>Post Scorer</v>
          </cell>
        </row>
        <row r="8671">
          <cell r="B8671" t="str">
            <v>Mike Dunleavy</v>
          </cell>
          <cell r="S8671" t="str">
            <v>Sharpshooter</v>
          </cell>
        </row>
        <row r="8672">
          <cell r="B8672" t="str">
            <v>Vlade Divac</v>
          </cell>
          <cell r="S8672" t="str">
            <v>Rim Protector</v>
          </cell>
        </row>
        <row r="8673">
          <cell r="B8673" t="str">
            <v>Al Harrington</v>
          </cell>
          <cell r="S8673" t="str">
            <v>All Star Post Scorer</v>
          </cell>
        </row>
        <row r="8674">
          <cell r="B8674" t="str">
            <v>Pat Burke</v>
          </cell>
          <cell r="S8674" t="str">
            <v>Post Scorer</v>
          </cell>
        </row>
        <row r="8675">
          <cell r="B8675" t="str">
            <v>Michael Curry</v>
          </cell>
          <cell r="S8675" t="str">
            <v>Post Scorer</v>
          </cell>
        </row>
        <row r="8676">
          <cell r="B8676" t="str">
            <v>Frank Williams</v>
          </cell>
          <cell r="S8676" t="str">
            <v>Ignorance</v>
          </cell>
        </row>
        <row r="8677">
          <cell r="B8677" t="str">
            <v>Calvin Booth</v>
          </cell>
          <cell r="S8677" t="str">
            <v>Post Scorer</v>
          </cell>
        </row>
        <row r="8678">
          <cell r="B8678" t="str">
            <v>Bostjan Nachbar</v>
          </cell>
          <cell r="S8678" t="str">
            <v>Ignorance</v>
          </cell>
        </row>
        <row r="8679">
          <cell r="B8679" t="str">
            <v>John Amaechi</v>
          </cell>
          <cell r="S8679" t="str">
            <v>Ignorance</v>
          </cell>
        </row>
        <row r="8680">
          <cell r="B8680" t="str">
            <v>Chris Jefferies</v>
          </cell>
          <cell r="S8680" t="str">
            <v>Ignorance</v>
          </cell>
        </row>
        <row r="8681">
          <cell r="B8681" t="str">
            <v>Clarence Weatherspoon</v>
          </cell>
          <cell r="S8681" t="str">
            <v>Rim Protector</v>
          </cell>
        </row>
        <row r="8682">
          <cell r="B8682" t="str">
            <v>Keon Clark</v>
          </cell>
          <cell r="S8682" t="str">
            <v>Rim Protector</v>
          </cell>
        </row>
        <row r="8683">
          <cell r="B8683" t="str">
            <v>Eric Piatkowski</v>
          </cell>
          <cell r="S8683" t="str">
            <v>Sharpshooter</v>
          </cell>
        </row>
        <row r="8684">
          <cell r="B8684" t="str">
            <v>Derek Fisher</v>
          </cell>
          <cell r="S8684" t="str">
            <v>All Star Sharpshooter</v>
          </cell>
        </row>
        <row r="8685">
          <cell r="B8685" t="str">
            <v>Damon Stoudamire</v>
          </cell>
          <cell r="S8685" t="str">
            <v>Sharpshooter</v>
          </cell>
        </row>
        <row r="8686">
          <cell r="B8686" t="str">
            <v>Tony Delk</v>
          </cell>
          <cell r="S8686" t="str">
            <v>All Star Sharpshooter</v>
          </cell>
        </row>
        <row r="8687">
          <cell r="B8687" t="str">
            <v>Matt Maloney</v>
          </cell>
          <cell r="S8687" t="str">
            <v>Ignorance</v>
          </cell>
        </row>
        <row r="8688">
          <cell r="B8688" t="str">
            <v>Kenny Thomas</v>
          </cell>
          <cell r="S8688" t="str">
            <v>All Star Post Scorer</v>
          </cell>
        </row>
        <row r="8689">
          <cell r="B8689" t="str">
            <v>Shane Battier</v>
          </cell>
          <cell r="S8689" t="str">
            <v>All Star Sharpshooter</v>
          </cell>
        </row>
        <row r="8690">
          <cell r="B8690" t="str">
            <v>Tyson Chandler</v>
          </cell>
          <cell r="S8690" t="str">
            <v>Rim Protector</v>
          </cell>
        </row>
        <row r="8691">
          <cell r="B8691" t="str">
            <v>Emanual Davis</v>
          </cell>
          <cell r="S8691" t="str">
            <v>Ignorance</v>
          </cell>
        </row>
        <row r="8692">
          <cell r="B8692" t="str">
            <v>Elton Brand</v>
          </cell>
          <cell r="S8692" t="str">
            <v>All Star Big Man</v>
          </cell>
        </row>
        <row r="8693">
          <cell r="B8693" t="str">
            <v>Scot Pollard</v>
          </cell>
          <cell r="S8693" t="str">
            <v>Post Scorer</v>
          </cell>
        </row>
        <row r="8694">
          <cell r="B8694" t="str">
            <v>Soumaila Samake</v>
          </cell>
          <cell r="S8694" t="str">
            <v>Ignorance</v>
          </cell>
        </row>
        <row r="8695">
          <cell r="B8695" t="str">
            <v>Yao Ming*</v>
          </cell>
          <cell r="S8695" t="str">
            <v>All Star Big Man</v>
          </cell>
        </row>
        <row r="8696">
          <cell r="B8696" t="str">
            <v>Eric Williams</v>
          </cell>
          <cell r="S8696" t="str">
            <v>Playmaker</v>
          </cell>
        </row>
        <row r="8697">
          <cell r="B8697" t="str">
            <v>Allan Houston</v>
          </cell>
          <cell r="S8697" t="str">
            <v>All Star Sharpshooter</v>
          </cell>
        </row>
        <row r="8698">
          <cell r="B8698" t="str">
            <v>DeShawn Stevenson</v>
          </cell>
          <cell r="S8698" t="str">
            <v>Ignorance</v>
          </cell>
        </row>
        <row r="8699">
          <cell r="B8699" t="str">
            <v>Jamal Sampson</v>
          </cell>
          <cell r="S8699" t="str">
            <v>Ignorance</v>
          </cell>
        </row>
        <row r="8700">
          <cell r="B8700" t="str">
            <v>Rodney White</v>
          </cell>
          <cell r="S8700" t="str">
            <v>Playmaker</v>
          </cell>
        </row>
        <row r="8701">
          <cell r="B8701" t="str">
            <v>Chris Owens</v>
          </cell>
          <cell r="S8701" t="str">
            <v>Ignorance</v>
          </cell>
        </row>
        <row r="8702">
          <cell r="B8702" t="str">
            <v>Igor Rakocevic</v>
          </cell>
          <cell r="S8702" t="str">
            <v>Ignorance</v>
          </cell>
        </row>
        <row r="8703">
          <cell r="B8703" t="str">
            <v>Ervin Johnson</v>
          </cell>
          <cell r="S8703" t="str">
            <v>Post Scorer</v>
          </cell>
        </row>
        <row r="8704">
          <cell r="B8704" t="str">
            <v>Brendan Haywood</v>
          </cell>
          <cell r="S8704" t="str">
            <v>Rim Protector</v>
          </cell>
        </row>
        <row r="8705">
          <cell r="B8705" t="str">
            <v>Raja Bell</v>
          </cell>
          <cell r="S8705" t="str">
            <v>Post Scorer</v>
          </cell>
        </row>
        <row r="8706">
          <cell r="B8706" t="str">
            <v>Kwame Brown</v>
          </cell>
          <cell r="S8706" t="str">
            <v>Rim Protector</v>
          </cell>
        </row>
        <row r="8707">
          <cell r="B8707" t="str">
            <v>Pat Garrity</v>
          </cell>
          <cell r="S8707" t="str">
            <v>All Star Sharpshooter</v>
          </cell>
        </row>
        <row r="8708">
          <cell r="B8708" t="str">
            <v>Lavor Postell</v>
          </cell>
          <cell r="S8708" t="str">
            <v>Ignorance</v>
          </cell>
        </row>
        <row r="8709">
          <cell r="B8709" t="str">
            <v>Jiri Welsch</v>
          </cell>
          <cell r="S8709" t="str">
            <v>Ignorance</v>
          </cell>
        </row>
        <row r="8710">
          <cell r="B8710" t="str">
            <v>Carlos Boozer</v>
          </cell>
          <cell r="S8710" t="str">
            <v>Rim Protector</v>
          </cell>
        </row>
        <row r="8711">
          <cell r="B8711" t="str">
            <v>Vincent Yarbrough</v>
          </cell>
          <cell r="S8711" t="str">
            <v>Playmaker</v>
          </cell>
        </row>
        <row r="8712">
          <cell r="B8712" t="str">
            <v>Mark Blount</v>
          </cell>
          <cell r="S8712" t="str">
            <v>Post Scorer</v>
          </cell>
        </row>
        <row r="8713">
          <cell r="B8713" t="str">
            <v>Wally Szczerbiak</v>
          </cell>
          <cell r="S8713" t="str">
            <v>All Star Sharpshooter</v>
          </cell>
        </row>
        <row r="8714">
          <cell r="B8714" t="str">
            <v>Efthimi Rentzias</v>
          </cell>
          <cell r="S8714" t="str">
            <v>Ignorance</v>
          </cell>
        </row>
        <row r="8715">
          <cell r="B8715" t="str">
            <v>Sam Cassell</v>
          </cell>
          <cell r="S8715" t="str">
            <v>Superstar</v>
          </cell>
        </row>
        <row r="8716">
          <cell r="B8716" t="str">
            <v>Hedo Turkoglu</v>
          </cell>
          <cell r="S8716" t="str">
            <v>Post Scorer</v>
          </cell>
        </row>
        <row r="8717">
          <cell r="B8717" t="str">
            <v>Bobby Jackson</v>
          </cell>
          <cell r="S8717" t="str">
            <v>All Star Sharpshooter</v>
          </cell>
        </row>
        <row r="8718">
          <cell r="B8718" t="str">
            <v>Travis Knight</v>
          </cell>
          <cell r="S8718" t="str">
            <v>Ignorance</v>
          </cell>
        </row>
        <row r="8719">
          <cell r="B8719" t="str">
            <v>Ron Mercer</v>
          </cell>
          <cell r="S8719" t="str">
            <v>Post Scorer</v>
          </cell>
        </row>
        <row r="8720">
          <cell r="B8720" t="str">
            <v>Shareef Abdur-Rahim</v>
          </cell>
          <cell r="S8720" t="str">
            <v>All Star Post Scorer</v>
          </cell>
        </row>
        <row r="8721">
          <cell r="B8721" t="str">
            <v>Juwan Howard</v>
          </cell>
          <cell r="S8721" t="str">
            <v>All Star Post Scorer</v>
          </cell>
        </row>
        <row r="8722">
          <cell r="B8722" t="str">
            <v>Jeryl Sasser</v>
          </cell>
          <cell r="S8722" t="str">
            <v>Ignorance</v>
          </cell>
        </row>
        <row r="8723">
          <cell r="B8723" t="str">
            <v>Casey Jacobsen</v>
          </cell>
          <cell r="S8723" t="str">
            <v>Sharpshooter</v>
          </cell>
        </row>
        <row r="8724">
          <cell r="B8724" t="str">
            <v>Tim Thomas</v>
          </cell>
          <cell r="S8724" t="str">
            <v>All Star Sharpshooter</v>
          </cell>
        </row>
        <row r="8725">
          <cell r="B8725" t="str">
            <v>Antonio Harvey</v>
          </cell>
          <cell r="S8725" t="str">
            <v>Post Scorer</v>
          </cell>
        </row>
        <row r="8726">
          <cell r="B8726" t="str">
            <v>Kenny Satterfield</v>
          </cell>
          <cell r="S8726" t="str">
            <v>Ignorance</v>
          </cell>
        </row>
        <row r="8727">
          <cell r="B8727" t="str">
            <v>Zach Randolph</v>
          </cell>
          <cell r="S8727" t="str">
            <v>Post Scorer</v>
          </cell>
        </row>
        <row r="8728">
          <cell r="B8728" t="str">
            <v>Fred Jones</v>
          </cell>
          <cell r="S8728" t="str">
            <v>Ignorance</v>
          </cell>
        </row>
        <row r="8729">
          <cell r="B8729" t="str">
            <v>Jamaal Tinsley</v>
          </cell>
          <cell r="S8729" t="str">
            <v>All Star Playmaker</v>
          </cell>
        </row>
        <row r="8730">
          <cell r="B8730" t="str">
            <v>Metta World</v>
          </cell>
          <cell r="S8730" t="str">
            <v>All Star Playmaker</v>
          </cell>
        </row>
        <row r="8731">
          <cell r="B8731" t="str">
            <v>Fred Hoiberg</v>
          </cell>
          <cell r="S8731" t="str">
            <v>Ignorance</v>
          </cell>
        </row>
        <row r="8732">
          <cell r="B8732" t="str">
            <v>Erick Dampier</v>
          </cell>
          <cell r="S8732" t="str">
            <v>Rim Protector</v>
          </cell>
        </row>
        <row r="8733">
          <cell r="B8733" t="str">
            <v>Dale Davis</v>
          </cell>
          <cell r="S8733" t="str">
            <v>Rim Protector</v>
          </cell>
        </row>
        <row r="8734">
          <cell r="B8734" t="str">
            <v>Marcus Camby</v>
          </cell>
          <cell r="S8734" t="str">
            <v>Rim Protector</v>
          </cell>
        </row>
        <row r="8735">
          <cell r="B8735" t="str">
            <v>Sean Lampley</v>
          </cell>
          <cell r="S8735" t="str">
            <v>Ignorance</v>
          </cell>
        </row>
        <row r="8736">
          <cell r="B8736" t="str">
            <v>Christian Laettner</v>
          </cell>
          <cell r="S8736" t="str">
            <v>Rim Protector</v>
          </cell>
        </row>
        <row r="8737">
          <cell r="B8737" t="str">
            <v>Shawn Marion</v>
          </cell>
          <cell r="S8737" t="str">
            <v>Superstar</v>
          </cell>
        </row>
        <row r="8738">
          <cell r="B8738" t="str">
            <v>Ryan Humphrey</v>
          </cell>
          <cell r="S8738" t="str">
            <v>Ignorance</v>
          </cell>
        </row>
        <row r="8739">
          <cell r="B8739" t="str">
            <v>Greg Foster</v>
          </cell>
          <cell r="S8739" t="str">
            <v>Post Scorer</v>
          </cell>
        </row>
        <row r="8740">
          <cell r="B8740" t="str">
            <v>Lorenzen Wright</v>
          </cell>
          <cell r="S8740" t="str">
            <v>Rim Protector</v>
          </cell>
        </row>
        <row r="8741">
          <cell r="B8741" t="str">
            <v>Carlos Arroyo</v>
          </cell>
          <cell r="S8741" t="str">
            <v>Ignorance</v>
          </cell>
        </row>
        <row r="8742">
          <cell r="B8742" t="str">
            <v>Mark Bryant</v>
          </cell>
          <cell r="S8742" t="str">
            <v>Ignorance</v>
          </cell>
        </row>
        <row r="8743">
          <cell r="B8743" t="str">
            <v>Chris Childs</v>
          </cell>
          <cell r="S8743" t="str">
            <v>Ignorance</v>
          </cell>
        </row>
        <row r="8744">
          <cell r="B8744" t="str">
            <v>Vladimir Stepania</v>
          </cell>
          <cell r="S8744" t="str">
            <v>Post Scorer</v>
          </cell>
        </row>
        <row r="8745">
          <cell r="B8745" t="str">
            <v>Michael Bradley</v>
          </cell>
          <cell r="S8745" t="str">
            <v>Post Scorer</v>
          </cell>
        </row>
        <row r="8746">
          <cell r="B8746" t="str">
            <v>Chris Mills</v>
          </cell>
          <cell r="S8746" t="str">
            <v>Ignorance</v>
          </cell>
        </row>
        <row r="8747">
          <cell r="B8747" t="str">
            <v>Ronald Murray</v>
          </cell>
          <cell r="S8747" t="str">
            <v>Ignorance</v>
          </cell>
        </row>
        <row r="8748">
          <cell r="B8748" t="str">
            <v>Rafer Alston</v>
          </cell>
          <cell r="S8748" t="str">
            <v>Playmaker</v>
          </cell>
        </row>
        <row r="8749">
          <cell r="B8749" t="str">
            <v>Todd MacCulloch</v>
          </cell>
          <cell r="S8749" t="str">
            <v>Rim Protector</v>
          </cell>
        </row>
        <row r="8750">
          <cell r="B8750" t="str">
            <v>Jerome Moiso</v>
          </cell>
          <cell r="S8750" t="str">
            <v>Post Scorer</v>
          </cell>
        </row>
        <row r="8751">
          <cell r="B8751" t="str">
            <v>David Robinson</v>
          </cell>
          <cell r="S8751" t="str">
            <v>Rim Protector</v>
          </cell>
        </row>
        <row r="8752">
          <cell r="B8752" t="str">
            <v>Reggie Slater</v>
          </cell>
          <cell r="S8752" t="str">
            <v>Ignorance</v>
          </cell>
        </row>
        <row r="8753">
          <cell r="B8753" t="str">
            <v>Brian Scalabrine</v>
          </cell>
          <cell r="S8753" t="str">
            <v>Ignorance</v>
          </cell>
        </row>
        <row r="8754">
          <cell r="B8754" t="str">
            <v>Dan Dickau</v>
          </cell>
          <cell r="S8754" t="str">
            <v>Ignorance</v>
          </cell>
        </row>
        <row r="8755">
          <cell r="B8755" t="str">
            <v>Antonio Daniels</v>
          </cell>
          <cell r="S8755" t="str">
            <v>Ignorance</v>
          </cell>
        </row>
        <row r="8756">
          <cell r="B8756" t="str">
            <v>Bo Outlaw</v>
          </cell>
          <cell r="S8756" t="str">
            <v>Rim Protector</v>
          </cell>
        </row>
        <row r="8757">
          <cell r="B8757" t="str">
            <v>Loren Woods</v>
          </cell>
          <cell r="S8757" t="str">
            <v>Ignorance</v>
          </cell>
        </row>
        <row r="8758">
          <cell r="B8758" t="str">
            <v>Michael Stewart</v>
          </cell>
          <cell r="S8758" t="str">
            <v>Ignorance</v>
          </cell>
        </row>
        <row r="8759">
          <cell r="B8759" t="str">
            <v>Adam Harrington</v>
          </cell>
          <cell r="S8759" t="str">
            <v>Ignorance</v>
          </cell>
        </row>
        <row r="8760">
          <cell r="B8760" t="str">
            <v>Anfernee Hardaway</v>
          </cell>
          <cell r="S8760" t="str">
            <v>Playmaker</v>
          </cell>
        </row>
        <row r="8761">
          <cell r="B8761" t="str">
            <v>Jason Williams</v>
          </cell>
          <cell r="S8761" t="str">
            <v>All Star Playmaker</v>
          </cell>
        </row>
        <row r="8762">
          <cell r="B8762" t="str">
            <v>Charles Smith</v>
          </cell>
          <cell r="S8762" t="str">
            <v>Ignorance</v>
          </cell>
        </row>
        <row r="8763">
          <cell r="B8763" t="str">
            <v>Pepe Sanchez</v>
          </cell>
          <cell r="S8763" t="str">
            <v>Ignorance</v>
          </cell>
        </row>
        <row r="8764">
          <cell r="B8764" t="str">
            <v>Mamadou N'Diaye</v>
          </cell>
          <cell r="S8764" t="str">
            <v>Rim Protector</v>
          </cell>
        </row>
        <row r="8765">
          <cell r="B8765" t="str">
            <v>Cuttino Mobley</v>
          </cell>
          <cell r="S8765" t="str">
            <v>All Star Sharpshooter</v>
          </cell>
        </row>
        <row r="8766">
          <cell r="B8766" t="str">
            <v>Bimbo Coles</v>
          </cell>
          <cell r="S8766" t="str">
            <v>Sharpshooter</v>
          </cell>
        </row>
        <row r="8767">
          <cell r="B8767" t="str">
            <v>Chris Crawford</v>
          </cell>
          <cell r="S8767" t="str">
            <v>Ignorance</v>
          </cell>
        </row>
        <row r="8768">
          <cell r="B8768" t="str">
            <v>Jacque Vaughn</v>
          </cell>
          <cell r="S8768" t="str">
            <v>Playmaker</v>
          </cell>
        </row>
        <row r="8769">
          <cell r="B8769" t="str">
            <v>Corey Benjamin</v>
          </cell>
          <cell r="S8769" t="str">
            <v>Post Scorer</v>
          </cell>
        </row>
        <row r="8770">
          <cell r="B8770" t="str">
            <v>Qyntel Woods</v>
          </cell>
          <cell r="S8770" t="str">
            <v>Ignorance</v>
          </cell>
        </row>
        <row r="8771">
          <cell r="B8771" t="str">
            <v>Alan Henderson</v>
          </cell>
          <cell r="S8771" t="str">
            <v>Post Scorer</v>
          </cell>
        </row>
        <row r="8772">
          <cell r="B8772" t="str">
            <v>Courtney Alexander</v>
          </cell>
          <cell r="S8772" t="str">
            <v>Sharpshooter</v>
          </cell>
        </row>
        <row r="8773">
          <cell r="B8773" t="str">
            <v>Primoz Brezec</v>
          </cell>
          <cell r="S8773" t="str">
            <v>Ignorance</v>
          </cell>
        </row>
        <row r="8774">
          <cell r="B8774" t="str">
            <v>Kenyon Martin</v>
          </cell>
          <cell r="S8774" t="str">
            <v>All Star Post Scorer</v>
          </cell>
        </row>
        <row r="8775">
          <cell r="B8775" t="str">
            <v>Matt Harpring</v>
          </cell>
          <cell r="S8775" t="str">
            <v>All Star Post Scorer</v>
          </cell>
        </row>
        <row r="8776">
          <cell r="B8776" t="str">
            <v>Rodney Rogers</v>
          </cell>
          <cell r="S8776" t="str">
            <v>Post Scorer</v>
          </cell>
        </row>
        <row r="8777">
          <cell r="B8777" t="str">
            <v>Latrell Sprewell</v>
          </cell>
          <cell r="S8777" t="str">
            <v>All Star Sharpshooter</v>
          </cell>
        </row>
        <row r="8778">
          <cell r="B8778" t="str">
            <v>Bruce Bowen</v>
          </cell>
          <cell r="S8778" t="str">
            <v>Sharpshooter</v>
          </cell>
        </row>
        <row r="8779">
          <cell r="B8779" t="str">
            <v>Richard Hamilton</v>
          </cell>
          <cell r="S8779" t="str">
            <v>All Star Post Scorer</v>
          </cell>
        </row>
        <row r="8780">
          <cell r="B8780" t="str">
            <v>Michael Doleac</v>
          </cell>
          <cell r="S8780" t="str">
            <v>Post Scorer</v>
          </cell>
        </row>
        <row r="8781">
          <cell r="B8781" t="str">
            <v>Zeljko Rebraca</v>
          </cell>
          <cell r="S8781" t="str">
            <v>Post Scorer</v>
          </cell>
        </row>
        <row r="8782">
          <cell r="B8782" t="str">
            <v>Jay Williams</v>
          </cell>
          <cell r="S8782" t="str">
            <v>Playmaker</v>
          </cell>
        </row>
        <row r="8783">
          <cell r="B8783" t="str">
            <v>Brevin Knight</v>
          </cell>
          <cell r="S8783" t="str">
            <v>Playmaker</v>
          </cell>
        </row>
        <row r="8784">
          <cell r="B8784" t="str">
            <v>Ken Johnson</v>
          </cell>
          <cell r="S8784" t="str">
            <v>Ignorance</v>
          </cell>
        </row>
        <row r="8785">
          <cell r="B8785" t="str">
            <v>Shammond Williams</v>
          </cell>
          <cell r="S8785" t="str">
            <v>Sharpshooter</v>
          </cell>
        </row>
        <row r="8786">
          <cell r="B8786" t="str">
            <v>Brad Miller</v>
          </cell>
          <cell r="S8786" t="str">
            <v>All Star Post Scorer</v>
          </cell>
        </row>
        <row r="8787">
          <cell r="B8787" t="str">
            <v>Lee Nailon</v>
          </cell>
          <cell r="S8787" t="str">
            <v>Ignorance</v>
          </cell>
        </row>
        <row r="8788">
          <cell r="B8788" t="str">
            <v>Grant Long</v>
          </cell>
          <cell r="S8788" t="str">
            <v>Ignorance</v>
          </cell>
        </row>
        <row r="8789">
          <cell r="B8789" t="str">
            <v>Chris Whitney</v>
          </cell>
          <cell r="S8789" t="str">
            <v>Sharpshooter</v>
          </cell>
        </row>
        <row r="8790">
          <cell r="B8790" t="str">
            <v>Andrei Kirilenko</v>
          </cell>
          <cell r="S8790" t="str">
            <v>All Star Big Man</v>
          </cell>
        </row>
        <row r="8791">
          <cell r="B8791" t="str">
            <v>LaPhonso Ellis</v>
          </cell>
          <cell r="S8791" t="str">
            <v>Post Scorer</v>
          </cell>
        </row>
        <row r="8792">
          <cell r="B8792" t="str">
            <v>Jason Caffey</v>
          </cell>
          <cell r="S8792" t="str">
            <v>Post Scorer</v>
          </cell>
        </row>
        <row r="8793">
          <cell r="B8793" t="str">
            <v>Brian Grant</v>
          </cell>
          <cell r="S8793" t="str">
            <v>Rim Protector</v>
          </cell>
        </row>
        <row r="8794">
          <cell r="B8794" t="str">
            <v>Hubert Davis</v>
          </cell>
          <cell r="S8794" t="str">
            <v>Ignorance</v>
          </cell>
        </row>
        <row r="8795">
          <cell r="B8795" t="str">
            <v>Amal McCaskill</v>
          </cell>
          <cell r="S8795" t="str">
            <v>Ignorance</v>
          </cell>
        </row>
        <row r="8796">
          <cell r="B8796" t="str">
            <v>Steven Hunter</v>
          </cell>
          <cell r="S8796" t="str">
            <v>Post Scorer</v>
          </cell>
        </row>
        <row r="8797">
          <cell r="B8797" t="str">
            <v>Andre Miller</v>
          </cell>
          <cell r="S8797" t="str">
            <v>All Star Playmaker</v>
          </cell>
        </row>
        <row r="8798">
          <cell r="B8798" t="str">
            <v>Mike Batiste</v>
          </cell>
          <cell r="S8798" t="str">
            <v>Post Scorer</v>
          </cell>
        </row>
        <row r="8799">
          <cell r="B8799" t="str">
            <v>Jerome James</v>
          </cell>
          <cell r="S8799" t="str">
            <v>Rim Protector</v>
          </cell>
        </row>
        <row r="8800">
          <cell r="B8800" t="str">
            <v>Scott Padgett</v>
          </cell>
          <cell r="S8800" t="str">
            <v>Post Scorer</v>
          </cell>
        </row>
        <row r="8801">
          <cell r="B8801" t="str">
            <v>Jake Voskuhl</v>
          </cell>
          <cell r="S8801" t="str">
            <v>Post Scorer</v>
          </cell>
        </row>
        <row r="8802">
          <cell r="B8802" t="str">
            <v>Kerry Kittles</v>
          </cell>
          <cell r="S8802" t="str">
            <v>All Star Sharpshooter</v>
          </cell>
        </row>
        <row r="8803">
          <cell r="B8803" t="str">
            <v>Greg Buckner</v>
          </cell>
          <cell r="S8803" t="str">
            <v>Post Scorer</v>
          </cell>
        </row>
        <row r="8804">
          <cell r="B8804" t="str">
            <v>Maurice Taylor</v>
          </cell>
          <cell r="S8804" t="str">
            <v>Post Scorer</v>
          </cell>
        </row>
        <row r="8805">
          <cell r="B8805" t="str">
            <v>Eric Snow</v>
          </cell>
          <cell r="S8805" t="str">
            <v>All Star Playmaker</v>
          </cell>
        </row>
        <row r="8806">
          <cell r="B8806" t="str">
            <v>Peja Stojakovic</v>
          </cell>
          <cell r="S8806" t="str">
            <v>All Star Sharpshooter</v>
          </cell>
        </row>
        <row r="8807">
          <cell r="B8807" t="str">
            <v>Walt Williams</v>
          </cell>
          <cell r="S8807" t="str">
            <v>Sharpshooter</v>
          </cell>
        </row>
        <row r="8808">
          <cell r="B8808" t="str">
            <v>Jalen Rose</v>
          </cell>
          <cell r="S8808" t="str">
            <v>Superstar</v>
          </cell>
        </row>
        <row r="8809">
          <cell r="B8809" t="str">
            <v>Jermaine O'Neal</v>
          </cell>
          <cell r="S8809" t="str">
            <v>All Star Big Man</v>
          </cell>
        </row>
        <row r="8810">
          <cell r="B8810" t="str">
            <v>Dirk Nowitzki</v>
          </cell>
          <cell r="S8810" t="str">
            <v>Superstar</v>
          </cell>
        </row>
        <row r="8811">
          <cell r="B8811" t="str">
            <v>Howard Eisley</v>
          </cell>
          <cell r="S8811" t="str">
            <v>All Star Sharpshooter</v>
          </cell>
        </row>
        <row r="8812">
          <cell r="B8812" t="str">
            <v>Drew Gooden</v>
          </cell>
          <cell r="S8812" t="str">
            <v>All Star Post Scorer</v>
          </cell>
        </row>
        <row r="8813">
          <cell r="B8813" t="str">
            <v>Malik Allen</v>
          </cell>
          <cell r="S8813" t="str">
            <v>Rim Protector</v>
          </cell>
        </row>
        <row r="8814">
          <cell r="B8814" t="str">
            <v>Dikembe Mutombo</v>
          </cell>
          <cell r="S8814" t="str">
            <v>Rim Protector</v>
          </cell>
        </row>
        <row r="8815">
          <cell r="B8815" t="str">
            <v>Jumaine Jones</v>
          </cell>
          <cell r="S8815" t="str">
            <v>All Star Sharpshooter</v>
          </cell>
        </row>
        <row r="8816">
          <cell r="B8816" t="str">
            <v>Paul Pierce</v>
          </cell>
          <cell r="S8816" t="str">
            <v>Superstar</v>
          </cell>
        </row>
        <row r="8817">
          <cell r="B8817" t="str">
            <v>George Lynch</v>
          </cell>
          <cell r="S8817" t="str">
            <v>Post Scorer</v>
          </cell>
        </row>
        <row r="8818">
          <cell r="B8818" t="str">
            <v>Nene Hilario</v>
          </cell>
          <cell r="S8818" t="str">
            <v>All Star Post Scorer</v>
          </cell>
        </row>
        <row r="8819">
          <cell r="B8819" t="str">
            <v>Vince Carter</v>
          </cell>
          <cell r="S8819" t="str">
            <v>All Star Post Scorer</v>
          </cell>
        </row>
        <row r="8820">
          <cell r="B8820" t="str">
            <v>Lawrence Funderburke</v>
          </cell>
          <cell r="S8820" t="str">
            <v>Ignorance</v>
          </cell>
        </row>
        <row r="8821">
          <cell r="B8821" t="str">
            <v>Etan Thomas</v>
          </cell>
          <cell r="S8821" t="str">
            <v>Post Scorer</v>
          </cell>
        </row>
        <row r="8822">
          <cell r="B8822" t="str">
            <v>Brent Barry</v>
          </cell>
          <cell r="S8822" t="str">
            <v>All Star Sharpshooter</v>
          </cell>
        </row>
        <row r="8823">
          <cell r="B8823" t="str">
            <v>Tito Maddox</v>
          </cell>
          <cell r="S8823" t="str">
            <v>Ignorance</v>
          </cell>
        </row>
        <row r="8824">
          <cell r="B8824" t="str">
            <v>Randy Brown</v>
          </cell>
          <cell r="S8824" t="str">
            <v>Ignorance</v>
          </cell>
        </row>
        <row r="8825">
          <cell r="B8825" t="str">
            <v>Mark Madsen</v>
          </cell>
          <cell r="S8825" t="str">
            <v>Post Scorer</v>
          </cell>
        </row>
        <row r="8826">
          <cell r="B8826" t="str">
            <v>Arvydas Sabonis</v>
          </cell>
          <cell r="S8826" t="str">
            <v>Post Scorer</v>
          </cell>
        </row>
        <row r="8827">
          <cell r="B8827" t="str">
            <v>Scottie Pippen</v>
          </cell>
          <cell r="S8827" t="str">
            <v>All Star Playmaker</v>
          </cell>
        </row>
        <row r="8828">
          <cell r="B8828" t="str">
            <v>Guy Rucker</v>
          </cell>
          <cell r="S8828" t="str">
            <v>Ignorance</v>
          </cell>
        </row>
        <row r="8829">
          <cell r="B8829" t="str">
            <v>Monty Williams</v>
          </cell>
          <cell r="S8829" t="str">
            <v>Post Scorer</v>
          </cell>
        </row>
        <row r="8830">
          <cell r="B8830" t="str">
            <v>Michael Dickerson</v>
          </cell>
          <cell r="S8830" t="str">
            <v>Sharpshooter</v>
          </cell>
        </row>
        <row r="8831">
          <cell r="B8831" t="str">
            <v>Jeff McInnis</v>
          </cell>
          <cell r="S8831" t="str">
            <v>Sharpshooter</v>
          </cell>
        </row>
        <row r="8832">
          <cell r="B8832" t="str">
            <v>Mike Wilks</v>
          </cell>
          <cell r="S8832" t="str">
            <v>Sharpshooter</v>
          </cell>
        </row>
        <row r="8833">
          <cell r="B8833" t="str">
            <v>Reggie Evans</v>
          </cell>
          <cell r="S8833" t="str">
            <v>Post Scorer</v>
          </cell>
        </row>
        <row r="8834">
          <cell r="B8834" t="str">
            <v>Kobe Bryant</v>
          </cell>
          <cell r="S8834" t="str">
            <v>Superstar</v>
          </cell>
        </row>
        <row r="8835">
          <cell r="B8835" t="str">
            <v>Larry Hughes</v>
          </cell>
          <cell r="S8835" t="str">
            <v>Playmaker</v>
          </cell>
        </row>
        <row r="8836">
          <cell r="B8836" t="str">
            <v>DeSagana Diop</v>
          </cell>
          <cell r="S8836" t="str">
            <v>Post Scorer</v>
          </cell>
        </row>
        <row r="8837">
          <cell r="B8837" t="str">
            <v>Jamal Crawford</v>
          </cell>
          <cell r="S8837" t="str">
            <v>Playmaker</v>
          </cell>
        </row>
        <row r="8838">
          <cell r="B8838" t="str">
            <v>Doug Christie</v>
          </cell>
          <cell r="S8838" t="str">
            <v>All Star Playmaker</v>
          </cell>
        </row>
        <row r="8839">
          <cell r="B8839" t="str">
            <v>Avery Johnson</v>
          </cell>
          <cell r="S8839" t="str">
            <v>Ignorance</v>
          </cell>
        </row>
        <row r="8840">
          <cell r="B8840" t="str">
            <v>Brandon Armstrong</v>
          </cell>
          <cell r="S8840" t="str">
            <v>Ignorance</v>
          </cell>
        </row>
        <row r="8841">
          <cell r="B8841" t="str">
            <v>Vin Baker</v>
          </cell>
          <cell r="S8841" t="str">
            <v>Post Scorer</v>
          </cell>
        </row>
        <row r="8842">
          <cell r="B8842" t="str">
            <v>Marc Jackson</v>
          </cell>
          <cell r="S8842" t="str">
            <v>Post Scorer</v>
          </cell>
        </row>
        <row r="8843">
          <cell r="B8843" t="str">
            <v>Morris Peterson</v>
          </cell>
          <cell r="S8843" t="str">
            <v>All Star Sharpshooter</v>
          </cell>
        </row>
        <row r="8844">
          <cell r="B8844" t="str">
            <v>Kevin Ollie</v>
          </cell>
          <cell r="S8844" t="str">
            <v>Playmaker</v>
          </cell>
        </row>
        <row r="8845">
          <cell r="B8845" t="str">
            <v>Glen Rice</v>
          </cell>
          <cell r="S8845" t="str">
            <v>Sharpshooter</v>
          </cell>
        </row>
        <row r="8846">
          <cell r="B8846" t="str">
            <v>Jason Collins</v>
          </cell>
          <cell r="S8846" t="str">
            <v>Rim Protector</v>
          </cell>
        </row>
        <row r="8847">
          <cell r="B8847" t="str">
            <v>Zydrunas Ilgauskas</v>
          </cell>
          <cell r="S8847" t="str">
            <v>All Star Big Man</v>
          </cell>
        </row>
        <row r="8848">
          <cell r="B8848" t="str">
            <v>Cherokee Parks</v>
          </cell>
          <cell r="S8848" t="str">
            <v>Post Scorer</v>
          </cell>
        </row>
        <row r="8849">
          <cell r="B8849" t="str">
            <v>Shawn Kemp</v>
          </cell>
          <cell r="S8849" t="str">
            <v>Rim Protector</v>
          </cell>
        </row>
        <row r="8850">
          <cell r="B8850" t="str">
            <v>Tariq Abdul-Wahad</v>
          </cell>
          <cell r="S8850" t="str">
            <v>Post Scorer</v>
          </cell>
        </row>
        <row r="8851">
          <cell r="B8851" t="str">
            <v>Mark Strickland</v>
          </cell>
          <cell r="S8851" t="str">
            <v>Ignorance</v>
          </cell>
        </row>
        <row r="8852">
          <cell r="B8852" t="str">
            <v>Tremaine Fowlkes</v>
          </cell>
          <cell r="S8852" t="str">
            <v>Post Scorer</v>
          </cell>
        </row>
        <row r="8853">
          <cell r="B8853" t="str">
            <v>Chris Andersen</v>
          </cell>
          <cell r="S8853" t="str">
            <v>Post Scorer</v>
          </cell>
        </row>
        <row r="8854">
          <cell r="B8854" t="str">
            <v>Mike Miller</v>
          </cell>
          <cell r="S8854" t="str">
            <v>All Star Sharpshooter</v>
          </cell>
        </row>
        <row r="8855">
          <cell r="B8855" t="str">
            <v>Vitaly Potapenko</v>
          </cell>
          <cell r="S8855" t="str">
            <v>Post Scorer</v>
          </cell>
        </row>
        <row r="8856">
          <cell r="B8856" t="str">
            <v>Joe Johnson</v>
          </cell>
          <cell r="S8856" t="str">
            <v>Playmaker</v>
          </cell>
        </row>
        <row r="8857">
          <cell r="B8857" t="str">
            <v>Rick Brunson</v>
          </cell>
          <cell r="S8857" t="str">
            <v>Ignorance</v>
          </cell>
        </row>
        <row r="8858">
          <cell r="B8858" t="str">
            <v>Derrick Coleman</v>
          </cell>
          <cell r="S8858" t="str">
            <v>Rim Protector</v>
          </cell>
        </row>
        <row r="8859">
          <cell r="B8859" t="str">
            <v>Mikki Moore</v>
          </cell>
          <cell r="S8859" t="str">
            <v>Ignorance</v>
          </cell>
        </row>
        <row r="8860">
          <cell r="B8860" t="str">
            <v>Caron Butler</v>
          </cell>
          <cell r="S8860" t="str">
            <v>All Star Post Scorer</v>
          </cell>
        </row>
        <row r="8861">
          <cell r="B8861" t="str">
            <v>Baron Davis</v>
          </cell>
          <cell r="S8861" t="str">
            <v>All Star Playmaker</v>
          </cell>
        </row>
        <row r="8862">
          <cell r="B8862" t="str">
            <v>Othella Harrington</v>
          </cell>
          <cell r="S8862" t="str">
            <v>Rim Protector</v>
          </cell>
        </row>
        <row r="8863">
          <cell r="B8863" t="str">
            <v>Antawn Jamison</v>
          </cell>
          <cell r="S8863" t="str">
            <v>All Star Post Scorer</v>
          </cell>
        </row>
        <row r="8864">
          <cell r="B8864" t="str">
            <v>Trenton Hassell</v>
          </cell>
          <cell r="S8864" t="str">
            <v>Post Scorer</v>
          </cell>
        </row>
        <row r="8865">
          <cell r="B8865" t="str">
            <v>Zendon Hamilton</v>
          </cell>
          <cell r="S8865" t="str">
            <v>Ignorance</v>
          </cell>
        </row>
        <row r="8866">
          <cell r="B8866" t="str">
            <v>Corey Maggette</v>
          </cell>
          <cell r="S8866" t="str">
            <v>All Star Post Scorer</v>
          </cell>
        </row>
        <row r="8867">
          <cell r="B8867" t="str">
            <v>Clifford Robinson</v>
          </cell>
          <cell r="S8867" t="str">
            <v>All Star Sharpshooter</v>
          </cell>
        </row>
        <row r="8868">
          <cell r="B8868" t="str">
            <v>Desmond Mason</v>
          </cell>
          <cell r="S8868" t="str">
            <v>All Star Post Scorer</v>
          </cell>
        </row>
        <row r="8869">
          <cell r="B8869" t="str">
            <v>Manu Ginobili</v>
          </cell>
          <cell r="S8869" t="str">
            <v>Playmaker</v>
          </cell>
        </row>
        <row r="8870">
          <cell r="B8870" t="str">
            <v>Grant Hill</v>
          </cell>
          <cell r="S8870" t="str">
            <v>All Star Post Scorer</v>
          </cell>
        </row>
        <row r="8871">
          <cell r="B8871" t="str">
            <v>Jahidi White</v>
          </cell>
          <cell r="S8871" t="str">
            <v>Post Scorer</v>
          </cell>
        </row>
        <row r="8872">
          <cell r="B8872" t="str">
            <v>Steve Kerr</v>
          </cell>
          <cell r="S8872" t="str">
            <v>Ignorance</v>
          </cell>
        </row>
        <row r="8873">
          <cell r="B8873" t="str">
            <v>Kurt Thomas</v>
          </cell>
          <cell r="S8873" t="str">
            <v>All Star Post Scorer</v>
          </cell>
        </row>
        <row r="8874">
          <cell r="B8874" t="str">
            <v>Nikoloz Tskitishvili</v>
          </cell>
          <cell r="S8874" t="str">
            <v>Post Scorer</v>
          </cell>
        </row>
        <row r="8875">
          <cell r="B8875" t="str">
            <v>Mehmet Okur</v>
          </cell>
          <cell r="S8875" t="str">
            <v>Post Scorer</v>
          </cell>
        </row>
        <row r="8876">
          <cell r="B8876" t="str">
            <v>Allen Iverson</v>
          </cell>
          <cell r="S8876" t="str">
            <v>Superstar</v>
          </cell>
        </row>
        <row r="8877">
          <cell r="B8877" t="str">
            <v>Dan Langhi</v>
          </cell>
          <cell r="S8877" t="str">
            <v>Ignorance</v>
          </cell>
        </row>
        <row r="8878">
          <cell r="B8878" t="str">
            <v>Sean Marks</v>
          </cell>
          <cell r="S8878" t="str">
            <v>Ignorance</v>
          </cell>
        </row>
        <row r="8879">
          <cell r="B8879" t="str">
            <v>Jon Barry</v>
          </cell>
          <cell r="S8879" t="str">
            <v>Sharpshooter</v>
          </cell>
        </row>
        <row r="8880">
          <cell r="B8880" t="str">
            <v>Eddy Curry</v>
          </cell>
          <cell r="S8880" t="str">
            <v>Rim Protector</v>
          </cell>
        </row>
        <row r="8881">
          <cell r="B8881" t="str">
            <v>Alvin Williams</v>
          </cell>
          <cell r="S8881" t="str">
            <v>All Star Playmaker</v>
          </cell>
        </row>
        <row r="8882">
          <cell r="B8882" t="str">
            <v>Steve Smith</v>
          </cell>
          <cell r="S8882" t="str">
            <v>Sharpshooter</v>
          </cell>
        </row>
        <row r="8883">
          <cell r="B8883" t="str">
            <v>Milt Palacio</v>
          </cell>
          <cell r="S8883" t="str">
            <v>Playmaker</v>
          </cell>
        </row>
        <row r="8884">
          <cell r="B8884" t="str">
            <v>Kareem Rush</v>
          </cell>
          <cell r="S8884" t="str">
            <v>Ignorance</v>
          </cell>
        </row>
        <row r="8885">
          <cell r="B8885" t="str">
            <v>Junior Harrington</v>
          </cell>
          <cell r="S8885" t="str">
            <v>Playmaker</v>
          </cell>
        </row>
        <row r="8886">
          <cell r="B8886" t="str">
            <v>Gilbert Arenas</v>
          </cell>
          <cell r="S8886" t="str">
            <v>All Star Playmaker</v>
          </cell>
        </row>
        <row r="8887">
          <cell r="B8887" t="str">
            <v>Bryce Drew</v>
          </cell>
          <cell r="S8887" t="str">
            <v>Ignorance</v>
          </cell>
        </row>
        <row r="8888">
          <cell r="B8888" t="str">
            <v>Kerry Kittles</v>
          </cell>
          <cell r="S8888" t="str">
            <v>All Star Sharpshooter</v>
          </cell>
        </row>
        <row r="8889">
          <cell r="B8889" t="str">
            <v>Gilbert Arenas</v>
          </cell>
          <cell r="S8889" t="str">
            <v>Superstar</v>
          </cell>
        </row>
        <row r="8890">
          <cell r="B8890" t="str">
            <v>Rasho Nesterovic</v>
          </cell>
          <cell r="S8890" t="str">
            <v>Rim Protector</v>
          </cell>
        </row>
        <row r="8891">
          <cell r="B8891" t="str">
            <v>Dwyane Wade</v>
          </cell>
          <cell r="S8891" t="str">
            <v>All Star Playmaker</v>
          </cell>
        </row>
        <row r="8892">
          <cell r="B8892" t="str">
            <v>Marcus Fizer</v>
          </cell>
          <cell r="S8892" t="str">
            <v>Post Scorer</v>
          </cell>
        </row>
        <row r="8893">
          <cell r="B8893" t="str">
            <v>Nikoloz Tskitishvili</v>
          </cell>
          <cell r="S8893" t="str">
            <v>Ignorance</v>
          </cell>
        </row>
        <row r="8894">
          <cell r="B8894" t="str">
            <v>Omar Cook</v>
          </cell>
          <cell r="S8894" t="str">
            <v>Ignorance</v>
          </cell>
        </row>
        <row r="8895">
          <cell r="B8895" t="str">
            <v>Stephon Marbury</v>
          </cell>
          <cell r="S8895" t="str">
            <v>All Star Playmaker</v>
          </cell>
        </row>
        <row r="8896">
          <cell r="B8896" t="str">
            <v>Manu Ginobili</v>
          </cell>
          <cell r="S8896" t="str">
            <v>All Star Sharpshooter</v>
          </cell>
        </row>
        <row r="8897">
          <cell r="B8897" t="str">
            <v>Dana Barros</v>
          </cell>
          <cell r="S8897" t="str">
            <v>Ignorance</v>
          </cell>
        </row>
        <row r="8898">
          <cell r="B8898" t="str">
            <v>Alton Ford</v>
          </cell>
          <cell r="S8898" t="str">
            <v>Ignorance</v>
          </cell>
        </row>
        <row r="8899">
          <cell r="B8899" t="str">
            <v>Ron Mercer</v>
          </cell>
          <cell r="S8899" t="str">
            <v>Ignorance</v>
          </cell>
        </row>
        <row r="8900">
          <cell r="B8900" t="str">
            <v>Mike Sweetney</v>
          </cell>
          <cell r="S8900" t="str">
            <v>Post Scorer</v>
          </cell>
        </row>
        <row r="8901">
          <cell r="B8901" t="str">
            <v>Andrei Kirilenko</v>
          </cell>
          <cell r="S8901" t="str">
            <v>All Star Big Man</v>
          </cell>
        </row>
        <row r="8902">
          <cell r="B8902" t="str">
            <v>Etan Thomas</v>
          </cell>
          <cell r="S8902" t="str">
            <v>Rim Protector</v>
          </cell>
        </row>
        <row r="8903">
          <cell r="B8903" t="str">
            <v>Ndudi Ebi</v>
          </cell>
          <cell r="S8903" t="str">
            <v>Ignorance</v>
          </cell>
        </row>
        <row r="8904">
          <cell r="B8904" t="str">
            <v>Glen Rice</v>
          </cell>
          <cell r="S8904" t="str">
            <v>Ignorance</v>
          </cell>
        </row>
        <row r="8905">
          <cell r="B8905" t="str">
            <v>Michael Ruffin</v>
          </cell>
          <cell r="S8905" t="str">
            <v>Post Scorer</v>
          </cell>
        </row>
        <row r="8906">
          <cell r="B8906" t="str">
            <v>Vin Baker</v>
          </cell>
          <cell r="S8906" t="str">
            <v>Rim Protector</v>
          </cell>
        </row>
        <row r="8907">
          <cell r="B8907" t="str">
            <v>Troy Hudson</v>
          </cell>
          <cell r="S8907" t="str">
            <v>Sharpshooter</v>
          </cell>
        </row>
        <row r="8908">
          <cell r="B8908" t="str">
            <v>Antonio Davis</v>
          </cell>
          <cell r="S8908" t="str">
            <v>Rim Protector</v>
          </cell>
        </row>
        <row r="8909">
          <cell r="B8909" t="str">
            <v>David West</v>
          </cell>
          <cell r="S8909" t="str">
            <v>Post Scorer</v>
          </cell>
        </row>
        <row r="8910">
          <cell r="B8910" t="str">
            <v>Kobe Bryant</v>
          </cell>
          <cell r="S8910" t="str">
            <v>Superstar</v>
          </cell>
        </row>
        <row r="8911">
          <cell r="B8911" t="str">
            <v>Steve Blake</v>
          </cell>
          <cell r="S8911" t="str">
            <v>Sharpshooter</v>
          </cell>
        </row>
        <row r="8912">
          <cell r="B8912" t="str">
            <v>Vlade Divac</v>
          </cell>
          <cell r="S8912" t="str">
            <v>Rim Protector</v>
          </cell>
        </row>
        <row r="8913">
          <cell r="B8913" t="str">
            <v>Karl Malone*</v>
          </cell>
          <cell r="S8913" t="str">
            <v>All Star Post Scorer</v>
          </cell>
        </row>
        <row r="8914">
          <cell r="B8914" t="str">
            <v>Reece Gaines</v>
          </cell>
          <cell r="S8914" t="str">
            <v>Ignorance</v>
          </cell>
        </row>
        <row r="8915">
          <cell r="B8915" t="str">
            <v>Steven Hunter</v>
          </cell>
          <cell r="S8915" t="str">
            <v>Post Scorer</v>
          </cell>
        </row>
        <row r="8916">
          <cell r="B8916" t="str">
            <v>Allen Iverson</v>
          </cell>
          <cell r="S8916" t="str">
            <v>Superstar</v>
          </cell>
        </row>
        <row r="8917">
          <cell r="B8917" t="str">
            <v>Bostjan Nachbar</v>
          </cell>
          <cell r="S8917" t="str">
            <v>Ignorance</v>
          </cell>
        </row>
        <row r="8918">
          <cell r="B8918" t="str">
            <v>Bryon Russell</v>
          </cell>
          <cell r="S8918" t="str">
            <v>Sharpshooter</v>
          </cell>
        </row>
        <row r="8919">
          <cell r="B8919" t="str">
            <v>Jerome Williams</v>
          </cell>
          <cell r="S8919" t="str">
            <v>Playmaker</v>
          </cell>
        </row>
        <row r="8920">
          <cell r="B8920" t="str">
            <v>Jake Tsakalidis</v>
          </cell>
          <cell r="S8920" t="str">
            <v>Post Scorer</v>
          </cell>
        </row>
        <row r="8921">
          <cell r="B8921" t="str">
            <v>Marquis Daniels</v>
          </cell>
          <cell r="S8921" t="str">
            <v>Sharpshooter</v>
          </cell>
        </row>
        <row r="8922">
          <cell r="B8922" t="str">
            <v>Luke Walton</v>
          </cell>
          <cell r="S8922" t="str">
            <v>Ignorance</v>
          </cell>
        </row>
        <row r="8923">
          <cell r="B8923" t="str">
            <v>Chris Jefferies</v>
          </cell>
          <cell r="S8923" t="str">
            <v>Ignorance</v>
          </cell>
        </row>
        <row r="8924">
          <cell r="B8924" t="str">
            <v>Jake Voskuhl</v>
          </cell>
          <cell r="S8924" t="str">
            <v>Rim Protector</v>
          </cell>
        </row>
        <row r="8925">
          <cell r="B8925" t="str">
            <v>Tracy McGrady</v>
          </cell>
          <cell r="S8925" t="str">
            <v>Superstar</v>
          </cell>
        </row>
        <row r="8926">
          <cell r="B8926" t="str">
            <v>Lindsey Hunter</v>
          </cell>
          <cell r="S8926" t="str">
            <v>Sharpshooter</v>
          </cell>
        </row>
        <row r="8927">
          <cell r="B8927" t="str">
            <v>Anthony Peeler</v>
          </cell>
          <cell r="S8927" t="str">
            <v>Sharpshooter</v>
          </cell>
        </row>
        <row r="8928">
          <cell r="B8928" t="str">
            <v>Luke Ridnour</v>
          </cell>
          <cell r="S8928" t="str">
            <v>Sharpshooter</v>
          </cell>
        </row>
        <row r="8929">
          <cell r="B8929" t="str">
            <v>Michael Bradley</v>
          </cell>
          <cell r="S8929" t="str">
            <v>Ignorance</v>
          </cell>
        </row>
        <row r="8930">
          <cell r="B8930" t="str">
            <v>Darius Miles</v>
          </cell>
          <cell r="S8930" t="str">
            <v>Rim Protector</v>
          </cell>
        </row>
        <row r="8931">
          <cell r="B8931" t="str">
            <v>Antonio Daniels</v>
          </cell>
          <cell r="S8931" t="str">
            <v>Sharpshooter</v>
          </cell>
        </row>
        <row r="8932">
          <cell r="B8932" t="str">
            <v>Howard Eisley</v>
          </cell>
          <cell r="S8932" t="str">
            <v>Playmaker</v>
          </cell>
        </row>
        <row r="8933">
          <cell r="B8933" t="str">
            <v>Dahntay Jones</v>
          </cell>
          <cell r="S8933" t="str">
            <v>Ignorance</v>
          </cell>
        </row>
        <row r="8934">
          <cell r="B8934" t="str">
            <v>Jeff McInnis</v>
          </cell>
          <cell r="S8934" t="str">
            <v>Playmaker</v>
          </cell>
        </row>
        <row r="8935">
          <cell r="B8935" t="str">
            <v>Adonal Foyle</v>
          </cell>
          <cell r="S8935" t="str">
            <v>Post Scorer</v>
          </cell>
        </row>
        <row r="8936">
          <cell r="B8936" t="str">
            <v>Ronald Dupree</v>
          </cell>
          <cell r="S8936" t="str">
            <v>Post Scorer</v>
          </cell>
        </row>
        <row r="8937">
          <cell r="B8937" t="str">
            <v>John Salmons</v>
          </cell>
          <cell r="S8937" t="str">
            <v>Sharpshooter</v>
          </cell>
        </row>
        <row r="8938">
          <cell r="B8938" t="str">
            <v>Tamar Slay</v>
          </cell>
          <cell r="S8938" t="str">
            <v>Ignorance</v>
          </cell>
        </row>
        <row r="8939">
          <cell r="B8939" t="str">
            <v>Bonzi Wells</v>
          </cell>
          <cell r="S8939" t="str">
            <v>Playmaker</v>
          </cell>
        </row>
        <row r="8940">
          <cell r="B8940" t="str">
            <v>Linton Johnson</v>
          </cell>
          <cell r="S8940" t="str">
            <v>Post Scorer</v>
          </cell>
        </row>
        <row r="8941">
          <cell r="B8941" t="str">
            <v>Desmond Penigar</v>
          </cell>
          <cell r="S8941" t="str">
            <v>Ignorance</v>
          </cell>
        </row>
        <row r="8942">
          <cell r="B8942" t="str">
            <v>Scottie Pippen</v>
          </cell>
          <cell r="S8942" t="str">
            <v>Sharpshooter</v>
          </cell>
        </row>
        <row r="8943">
          <cell r="B8943" t="str">
            <v>Nene Hilario</v>
          </cell>
          <cell r="S8943" t="str">
            <v>All Star Post Scorer</v>
          </cell>
        </row>
        <row r="8944">
          <cell r="B8944" t="str">
            <v>Gary Trent</v>
          </cell>
          <cell r="S8944" t="str">
            <v>Post Scorer</v>
          </cell>
        </row>
        <row r="8945">
          <cell r="B8945" t="str">
            <v>Shane Heal</v>
          </cell>
          <cell r="S8945" t="str">
            <v>Ignorance</v>
          </cell>
        </row>
        <row r="8946">
          <cell r="B8946" t="str">
            <v>Brian Cardinal</v>
          </cell>
          <cell r="S8946" t="str">
            <v>Playmaker</v>
          </cell>
        </row>
        <row r="8947">
          <cell r="B8947" t="str">
            <v>Andrew DeClercq</v>
          </cell>
          <cell r="S8947" t="str">
            <v>Post Scorer</v>
          </cell>
        </row>
        <row r="8948">
          <cell r="B8948" t="str">
            <v>Keith McLeod</v>
          </cell>
          <cell r="S8948" t="str">
            <v>Ignorance</v>
          </cell>
        </row>
        <row r="8949">
          <cell r="B8949" t="str">
            <v>Michael Curry</v>
          </cell>
          <cell r="S8949" t="str">
            <v>Post Scorer</v>
          </cell>
        </row>
        <row r="8950">
          <cell r="B8950" t="str">
            <v>Ronald Murray</v>
          </cell>
          <cell r="S8950" t="str">
            <v>Playmaker</v>
          </cell>
        </row>
        <row r="8951">
          <cell r="B8951" t="str">
            <v>T.J. Ford</v>
          </cell>
          <cell r="S8951" t="str">
            <v>Playmaker</v>
          </cell>
        </row>
        <row r="8952">
          <cell r="B8952" t="str">
            <v>Malik Rose</v>
          </cell>
          <cell r="S8952" t="str">
            <v>Rim Protector</v>
          </cell>
        </row>
        <row r="8953">
          <cell r="B8953" t="str">
            <v>Rick Brunson</v>
          </cell>
          <cell r="S8953" t="str">
            <v>Ignorance</v>
          </cell>
        </row>
        <row r="8954">
          <cell r="B8954" t="str">
            <v>J.R. Bremer</v>
          </cell>
          <cell r="S8954" t="str">
            <v>Ignorance</v>
          </cell>
        </row>
        <row r="8955">
          <cell r="B8955" t="str">
            <v>Bo Outlaw</v>
          </cell>
          <cell r="S8955" t="str">
            <v>Post Scorer</v>
          </cell>
        </row>
        <row r="8956">
          <cell r="B8956" t="str">
            <v>Devin Brown</v>
          </cell>
          <cell r="S8956" t="str">
            <v>Ignorance</v>
          </cell>
        </row>
        <row r="8957">
          <cell r="B8957" t="str">
            <v>Mehmet Okur</v>
          </cell>
          <cell r="S8957" t="str">
            <v>Rim Protector</v>
          </cell>
        </row>
        <row r="8958">
          <cell r="B8958" t="str">
            <v>Austin Croshere</v>
          </cell>
          <cell r="S8958" t="str">
            <v>Sharpshooter</v>
          </cell>
        </row>
        <row r="8959">
          <cell r="B8959" t="str">
            <v>Rodney Buford</v>
          </cell>
          <cell r="S8959" t="str">
            <v>Ignorance</v>
          </cell>
        </row>
        <row r="8960">
          <cell r="B8960" t="str">
            <v>Wang Zhizhi</v>
          </cell>
          <cell r="S8960" t="str">
            <v>Ignorance</v>
          </cell>
        </row>
        <row r="8961">
          <cell r="B8961" t="str">
            <v>Ansu Sesay</v>
          </cell>
          <cell r="S8961" t="str">
            <v>Ignorance</v>
          </cell>
        </row>
        <row r="8962">
          <cell r="B8962" t="str">
            <v>Dan Gadzuric</v>
          </cell>
          <cell r="S8962" t="str">
            <v>Rim Protector</v>
          </cell>
        </row>
        <row r="8963">
          <cell r="B8963" t="str">
            <v>Torraye Braggs</v>
          </cell>
          <cell r="S8963" t="str">
            <v>Post Scorer</v>
          </cell>
        </row>
        <row r="8964">
          <cell r="B8964" t="str">
            <v>Tracy Murray</v>
          </cell>
          <cell r="S8964" t="str">
            <v>Ignorance</v>
          </cell>
        </row>
        <row r="8965">
          <cell r="B8965" t="str">
            <v>Jamison Brewer</v>
          </cell>
          <cell r="S8965" t="str">
            <v>Ignorance</v>
          </cell>
        </row>
        <row r="8966">
          <cell r="B8966" t="str">
            <v>James Jones</v>
          </cell>
          <cell r="S8966" t="str">
            <v>Ignorance</v>
          </cell>
        </row>
        <row r="8967">
          <cell r="B8967" t="str">
            <v>Shandon Anderson</v>
          </cell>
          <cell r="S8967" t="str">
            <v>Playmaker</v>
          </cell>
        </row>
        <row r="8968">
          <cell r="B8968" t="str">
            <v>Mitchell Butler</v>
          </cell>
          <cell r="S8968" t="str">
            <v>Ignorance</v>
          </cell>
        </row>
        <row r="8969">
          <cell r="B8969" t="str">
            <v>Theron Smith</v>
          </cell>
          <cell r="S8969" t="str">
            <v>Ignorance</v>
          </cell>
        </row>
        <row r="8970">
          <cell r="B8970" t="str">
            <v>Jalen Rose</v>
          </cell>
          <cell r="S8970" t="str">
            <v>All Star Playmaker</v>
          </cell>
        </row>
        <row r="8971">
          <cell r="B8971" t="str">
            <v>Daniel Santiago</v>
          </cell>
          <cell r="S8971" t="str">
            <v>Post Scorer</v>
          </cell>
        </row>
        <row r="8972">
          <cell r="B8972" t="str">
            <v>Tom Gugliotta</v>
          </cell>
          <cell r="S8972" t="str">
            <v>Post Scorer</v>
          </cell>
        </row>
        <row r="8973">
          <cell r="B8973" t="str">
            <v>Jason Terry</v>
          </cell>
          <cell r="S8973" t="str">
            <v>All Star Playmaker</v>
          </cell>
        </row>
        <row r="8974">
          <cell r="B8974" t="str">
            <v>Erick Strickland</v>
          </cell>
          <cell r="S8974" t="str">
            <v>Sharpshooter</v>
          </cell>
        </row>
        <row r="8975">
          <cell r="B8975" t="str">
            <v>Samaki Walker</v>
          </cell>
          <cell r="S8975" t="str">
            <v>Post Scorer</v>
          </cell>
        </row>
        <row r="8976">
          <cell r="B8976" t="str">
            <v>Jon Barry</v>
          </cell>
          <cell r="S8976" t="str">
            <v>Sharpshooter</v>
          </cell>
        </row>
        <row r="8977">
          <cell r="B8977" t="str">
            <v>Ben Wallace</v>
          </cell>
          <cell r="S8977" t="str">
            <v>All Star Big Man</v>
          </cell>
        </row>
        <row r="8978">
          <cell r="B8978" t="str">
            <v>Lee Nailon</v>
          </cell>
          <cell r="S8978" t="str">
            <v>Post Scorer</v>
          </cell>
        </row>
        <row r="8979">
          <cell r="B8979" t="str">
            <v>Corey Maggette</v>
          </cell>
          <cell r="S8979" t="str">
            <v>Superstar</v>
          </cell>
        </row>
        <row r="8980">
          <cell r="B8980" t="str">
            <v>Elton Brand</v>
          </cell>
          <cell r="S8980" t="str">
            <v>All Star Big Man</v>
          </cell>
        </row>
        <row r="8981">
          <cell r="B8981" t="str">
            <v>Donyell Marshall</v>
          </cell>
          <cell r="S8981" t="str">
            <v>All Star Sharpshooter</v>
          </cell>
        </row>
        <row r="8982">
          <cell r="B8982" t="str">
            <v>Maurice Taylor</v>
          </cell>
          <cell r="S8982" t="str">
            <v>Rim Protector</v>
          </cell>
        </row>
        <row r="8983">
          <cell r="B8983" t="str">
            <v>Doug Overton</v>
          </cell>
          <cell r="S8983" t="str">
            <v>Post Scorer</v>
          </cell>
        </row>
        <row r="8984">
          <cell r="B8984" t="str">
            <v>Melvin Ely</v>
          </cell>
          <cell r="S8984" t="str">
            <v>Post Scorer</v>
          </cell>
        </row>
        <row r="8985">
          <cell r="B8985" t="str">
            <v>Darius Songaila</v>
          </cell>
          <cell r="S8985" t="str">
            <v>Post Scorer</v>
          </cell>
        </row>
        <row r="8986">
          <cell r="B8986" t="str">
            <v>Jamaal Tinsley</v>
          </cell>
          <cell r="S8986" t="str">
            <v>All Star Sharpshooter</v>
          </cell>
        </row>
        <row r="8987">
          <cell r="B8987" t="str">
            <v>Richard Jefferson</v>
          </cell>
          <cell r="S8987" t="str">
            <v>All Star Post Scorer</v>
          </cell>
        </row>
        <row r="8988">
          <cell r="B8988" t="str">
            <v>Bruce Bowen</v>
          </cell>
          <cell r="S8988" t="str">
            <v>Sharpshooter</v>
          </cell>
        </row>
        <row r="8989">
          <cell r="B8989" t="str">
            <v>Rodney Rogers</v>
          </cell>
          <cell r="S8989" t="str">
            <v>Playmaker</v>
          </cell>
        </row>
        <row r="8990">
          <cell r="B8990" t="str">
            <v>Juan Dixon</v>
          </cell>
          <cell r="S8990" t="str">
            <v>Playmaker</v>
          </cell>
        </row>
        <row r="8991">
          <cell r="B8991" t="str">
            <v>John Wallace</v>
          </cell>
          <cell r="S8991" t="str">
            <v>Ignorance</v>
          </cell>
        </row>
        <row r="8992">
          <cell r="B8992" t="str">
            <v>Troy Murphy</v>
          </cell>
          <cell r="S8992" t="str">
            <v>Rim Protector</v>
          </cell>
        </row>
        <row r="8993">
          <cell r="B8993" t="str">
            <v>Stanislav Medvedenko</v>
          </cell>
          <cell r="S8993" t="str">
            <v>Rim Protector</v>
          </cell>
        </row>
        <row r="8994">
          <cell r="B8994" t="str">
            <v>Robert Archibald</v>
          </cell>
          <cell r="S8994" t="str">
            <v>Ignorance</v>
          </cell>
        </row>
        <row r="8995">
          <cell r="B8995" t="str">
            <v>Sean Lampley</v>
          </cell>
          <cell r="S8995" t="str">
            <v>Ignorance</v>
          </cell>
        </row>
        <row r="8996">
          <cell r="B8996" t="str">
            <v>Zach Randolph</v>
          </cell>
          <cell r="S8996" t="str">
            <v>All Star Post Scorer</v>
          </cell>
        </row>
        <row r="8997">
          <cell r="B8997" t="str">
            <v>Quincy Lewis</v>
          </cell>
          <cell r="S8997" t="str">
            <v>Ignorance</v>
          </cell>
        </row>
        <row r="8998">
          <cell r="B8998" t="str">
            <v>Danny Fortson</v>
          </cell>
          <cell r="S8998" t="str">
            <v>Post Scorer</v>
          </cell>
        </row>
        <row r="8999">
          <cell r="B8999" t="str">
            <v>Cuttino Mobley</v>
          </cell>
          <cell r="S8999" t="str">
            <v>All Star Sharpshooter</v>
          </cell>
        </row>
        <row r="9000">
          <cell r="B9000" t="str">
            <v>Keyon Dooling</v>
          </cell>
          <cell r="S9000" t="str">
            <v>Sharpshooter</v>
          </cell>
        </row>
        <row r="9001">
          <cell r="B9001" t="str">
            <v>Zaza Pachulia</v>
          </cell>
          <cell r="S9001" t="str">
            <v>Post Scorer</v>
          </cell>
        </row>
        <row r="9002">
          <cell r="B9002" t="str">
            <v>Brian Grant</v>
          </cell>
          <cell r="S9002" t="str">
            <v>Rim Protector</v>
          </cell>
        </row>
        <row r="9003">
          <cell r="B9003" t="str">
            <v>LeBron James</v>
          </cell>
          <cell r="S9003" t="str">
            <v>Superstar</v>
          </cell>
        </row>
        <row r="9004">
          <cell r="B9004" t="str">
            <v>Michael Stewart</v>
          </cell>
          <cell r="S9004" t="str">
            <v>Ignorance</v>
          </cell>
        </row>
        <row r="9005">
          <cell r="B9005" t="str">
            <v>Brian Skinner</v>
          </cell>
          <cell r="S9005" t="str">
            <v>Rim Protector</v>
          </cell>
        </row>
        <row r="9006">
          <cell r="B9006" t="str">
            <v>Kevin Garnett</v>
          </cell>
          <cell r="S9006" t="str">
            <v>All Star Big Man</v>
          </cell>
        </row>
        <row r="9007">
          <cell r="B9007" t="str">
            <v>Tony Parker</v>
          </cell>
          <cell r="S9007" t="str">
            <v>All Star Playmaker</v>
          </cell>
        </row>
        <row r="9008">
          <cell r="B9008" t="str">
            <v>DeSagana Diop</v>
          </cell>
          <cell r="S9008" t="str">
            <v>Post Scorer</v>
          </cell>
        </row>
        <row r="9009">
          <cell r="B9009" t="str">
            <v>Steve Smith</v>
          </cell>
          <cell r="S9009" t="str">
            <v>Ignorance</v>
          </cell>
        </row>
        <row r="9010">
          <cell r="B9010" t="str">
            <v>Ime Udoka</v>
          </cell>
          <cell r="S9010" t="str">
            <v>Ignorance</v>
          </cell>
        </row>
        <row r="9011">
          <cell r="B9011" t="str">
            <v>Paul Pierce</v>
          </cell>
          <cell r="S9011" t="str">
            <v>Superstar</v>
          </cell>
        </row>
        <row r="9012">
          <cell r="B9012" t="str">
            <v>Anthony Johnson</v>
          </cell>
          <cell r="S9012" t="str">
            <v>Sharpshooter</v>
          </cell>
        </row>
        <row r="9013">
          <cell r="B9013" t="str">
            <v>Chris Wilcox</v>
          </cell>
          <cell r="S9013" t="str">
            <v>Rim Protector</v>
          </cell>
        </row>
        <row r="9014">
          <cell r="B9014" t="str">
            <v>Earl Boykins</v>
          </cell>
          <cell r="S9014" t="str">
            <v>Sharpshooter</v>
          </cell>
        </row>
        <row r="9015">
          <cell r="B9015" t="str">
            <v>Othella Harrington</v>
          </cell>
          <cell r="S9015" t="str">
            <v>Post Scorer</v>
          </cell>
        </row>
        <row r="9016">
          <cell r="B9016" t="str">
            <v>Lorenzen Wright</v>
          </cell>
          <cell r="S9016" t="str">
            <v>Rim Protector</v>
          </cell>
        </row>
        <row r="9017">
          <cell r="B9017" t="str">
            <v>Ricky Davis</v>
          </cell>
          <cell r="S9017" t="str">
            <v>All Star Post Scorer</v>
          </cell>
        </row>
        <row r="9018">
          <cell r="B9018" t="str">
            <v>Stromile Swift</v>
          </cell>
          <cell r="S9018" t="str">
            <v>Rim Protector</v>
          </cell>
        </row>
        <row r="9019">
          <cell r="B9019" t="str">
            <v>Maciej Lampe</v>
          </cell>
          <cell r="S9019" t="str">
            <v>Ignorance</v>
          </cell>
        </row>
        <row r="9020">
          <cell r="B9020" t="str">
            <v>Malik Allen</v>
          </cell>
          <cell r="S9020" t="str">
            <v>Post Scorer</v>
          </cell>
        </row>
        <row r="9021">
          <cell r="B9021" t="str">
            <v>Anthony Goldwire</v>
          </cell>
          <cell r="S9021" t="str">
            <v>Ignorance</v>
          </cell>
        </row>
        <row r="9022">
          <cell r="B9022" t="str">
            <v>Tyson Chandler</v>
          </cell>
          <cell r="S9022" t="str">
            <v>Rim Protector</v>
          </cell>
        </row>
        <row r="9023">
          <cell r="B9023" t="str">
            <v>Scott Padgett</v>
          </cell>
          <cell r="S9023" t="str">
            <v>Ignorance</v>
          </cell>
        </row>
        <row r="9024">
          <cell r="B9024" t="str">
            <v>Lamar Odom</v>
          </cell>
          <cell r="S9024" t="str">
            <v>All Star Post Scorer</v>
          </cell>
        </row>
        <row r="9025">
          <cell r="B9025" t="str">
            <v>Jamal Sampson</v>
          </cell>
          <cell r="S9025" t="str">
            <v>Post Scorer</v>
          </cell>
        </row>
        <row r="9026">
          <cell r="B9026" t="str">
            <v>Josh Davis</v>
          </cell>
          <cell r="S9026" t="str">
            <v>Ignorance</v>
          </cell>
        </row>
        <row r="9027">
          <cell r="B9027" t="str">
            <v>Kwame Brown</v>
          </cell>
          <cell r="S9027" t="str">
            <v>All Star Post Scorer</v>
          </cell>
        </row>
        <row r="9028">
          <cell r="B9028" t="str">
            <v>Carlos Boozer</v>
          </cell>
          <cell r="S9028" t="str">
            <v>All Star Post Scorer</v>
          </cell>
        </row>
        <row r="9029">
          <cell r="B9029" t="str">
            <v>Devean George</v>
          </cell>
          <cell r="S9029" t="str">
            <v>Sharpshooter</v>
          </cell>
        </row>
        <row r="9030">
          <cell r="B9030" t="str">
            <v>Ruben Boumtje-Boumtje</v>
          </cell>
          <cell r="S9030" t="str">
            <v>Ignorance</v>
          </cell>
        </row>
        <row r="9031">
          <cell r="B9031" t="str">
            <v>Glenn Robinson</v>
          </cell>
          <cell r="S9031" t="str">
            <v>All Star Post Scorer</v>
          </cell>
        </row>
        <row r="9032">
          <cell r="B9032" t="str">
            <v>Kendrick Perkins</v>
          </cell>
          <cell r="S9032" t="str">
            <v>Ignorance</v>
          </cell>
        </row>
        <row r="9033">
          <cell r="B9033" t="str">
            <v>Greg Ostertag</v>
          </cell>
          <cell r="S9033" t="str">
            <v>Rim Protector</v>
          </cell>
        </row>
        <row r="9034">
          <cell r="B9034" t="str">
            <v>Vitaly Potapenko</v>
          </cell>
          <cell r="S9034" t="str">
            <v>Post Scorer</v>
          </cell>
        </row>
        <row r="9035">
          <cell r="B9035" t="str">
            <v>Baron Davis</v>
          </cell>
          <cell r="S9035" t="str">
            <v>All Star Playmaker</v>
          </cell>
        </row>
        <row r="9036">
          <cell r="B9036" t="str">
            <v>Jason Hart</v>
          </cell>
          <cell r="S9036" t="str">
            <v>Ignorance</v>
          </cell>
        </row>
        <row r="9037">
          <cell r="B9037" t="str">
            <v>Chauncey Billups</v>
          </cell>
          <cell r="S9037" t="str">
            <v>All Star Playmaker</v>
          </cell>
        </row>
        <row r="9038">
          <cell r="B9038" t="str">
            <v>Trenton Hassell</v>
          </cell>
          <cell r="S9038" t="str">
            <v>Post Scorer</v>
          </cell>
        </row>
        <row r="9039">
          <cell r="B9039" t="str">
            <v>Sam Cassell</v>
          </cell>
          <cell r="S9039" t="str">
            <v>All Star Playmaker</v>
          </cell>
        </row>
        <row r="9040">
          <cell r="B9040" t="str">
            <v>Hedo Turkoglu</v>
          </cell>
          <cell r="S9040" t="str">
            <v>All Star Sharpshooter</v>
          </cell>
        </row>
        <row r="9041">
          <cell r="B9041" t="str">
            <v>Stephen Jackson</v>
          </cell>
          <cell r="S9041" t="str">
            <v>All Star Sharpshooter</v>
          </cell>
        </row>
        <row r="9042">
          <cell r="B9042" t="str">
            <v>Kenny Anderson</v>
          </cell>
          <cell r="S9042" t="str">
            <v>Sharpshooter</v>
          </cell>
        </row>
        <row r="9043">
          <cell r="B9043" t="str">
            <v>Tim Duncan</v>
          </cell>
          <cell r="S9043" t="str">
            <v>All Star Big Man</v>
          </cell>
        </row>
        <row r="9044">
          <cell r="B9044" t="str">
            <v>Bimbo Coles</v>
          </cell>
          <cell r="S9044" t="str">
            <v>Ignorance</v>
          </cell>
        </row>
        <row r="9045">
          <cell r="B9045" t="str">
            <v>Dan Langhi</v>
          </cell>
          <cell r="S9045" t="str">
            <v>Ignorance</v>
          </cell>
        </row>
        <row r="9046">
          <cell r="B9046" t="str">
            <v>Richie Frahm</v>
          </cell>
          <cell r="S9046" t="str">
            <v>Ignorance</v>
          </cell>
        </row>
        <row r="9047">
          <cell r="B9047" t="str">
            <v>Mark Blount</v>
          </cell>
          <cell r="S9047" t="str">
            <v>Rim Protector</v>
          </cell>
        </row>
        <row r="9048">
          <cell r="B9048" t="str">
            <v>Theo Ratliff</v>
          </cell>
          <cell r="S9048" t="str">
            <v>All Star Big Man</v>
          </cell>
        </row>
        <row r="9049">
          <cell r="B9049" t="str">
            <v>Mike Bibby</v>
          </cell>
          <cell r="S9049" t="str">
            <v>All Star Sharpshooter</v>
          </cell>
        </row>
        <row r="9050">
          <cell r="B9050" t="str">
            <v>Brandon Armstrong</v>
          </cell>
          <cell r="S9050" t="str">
            <v>Ignorance</v>
          </cell>
        </row>
        <row r="9051">
          <cell r="B9051" t="str">
            <v>Kenyon Martin</v>
          </cell>
          <cell r="S9051" t="str">
            <v>All Star Big Man</v>
          </cell>
        </row>
        <row r="9052">
          <cell r="B9052" t="str">
            <v>Wesley Person</v>
          </cell>
          <cell r="S9052" t="str">
            <v>Sharpshooter</v>
          </cell>
        </row>
        <row r="9053">
          <cell r="B9053" t="str">
            <v>Voshon Lenard</v>
          </cell>
          <cell r="S9053" t="str">
            <v>All Star Sharpshooter</v>
          </cell>
        </row>
        <row r="9054">
          <cell r="B9054" t="str">
            <v>Rod Strickland</v>
          </cell>
          <cell r="S9054" t="str">
            <v>Playmaker</v>
          </cell>
        </row>
        <row r="9055">
          <cell r="B9055" t="str">
            <v>Mikki Moore</v>
          </cell>
          <cell r="S9055" t="str">
            <v>Post Scorer</v>
          </cell>
        </row>
        <row r="9056">
          <cell r="B9056" t="str">
            <v>Michael Olowokandi</v>
          </cell>
          <cell r="S9056" t="str">
            <v>Rim Protector</v>
          </cell>
        </row>
        <row r="9057">
          <cell r="B9057" t="str">
            <v>Peja Stojakovic</v>
          </cell>
          <cell r="S9057" t="str">
            <v>Superstar</v>
          </cell>
        </row>
        <row r="9058">
          <cell r="B9058" t="str">
            <v>Mamadou N'Diaye</v>
          </cell>
          <cell r="S9058" t="str">
            <v>Post Scorer</v>
          </cell>
        </row>
        <row r="9059">
          <cell r="B9059" t="str">
            <v>DerMarr Johnson</v>
          </cell>
          <cell r="S9059" t="str">
            <v>Sharpshooter</v>
          </cell>
        </row>
        <row r="9060">
          <cell r="B9060" t="str">
            <v>Keith Van</v>
          </cell>
          <cell r="S9060" t="str">
            <v>All Star Post Scorer</v>
          </cell>
        </row>
        <row r="9061">
          <cell r="B9061" t="str">
            <v>Desmond Ferguson</v>
          </cell>
          <cell r="S9061" t="str">
            <v>Ignorance</v>
          </cell>
        </row>
        <row r="9062">
          <cell r="B9062" t="str">
            <v>Jahidi White</v>
          </cell>
          <cell r="S9062" t="str">
            <v>Post Scorer</v>
          </cell>
        </row>
        <row r="9063">
          <cell r="B9063" t="str">
            <v>David Wesley</v>
          </cell>
          <cell r="S9063" t="str">
            <v>All Star Sharpshooter</v>
          </cell>
        </row>
        <row r="9064">
          <cell r="B9064" t="str">
            <v>Mengke Bateer</v>
          </cell>
          <cell r="S9064" t="str">
            <v>Ignorance</v>
          </cell>
        </row>
        <row r="9065">
          <cell r="B9065" t="str">
            <v>Nick Van</v>
          </cell>
          <cell r="S9065" t="str">
            <v>All Star Sharpshooter</v>
          </cell>
        </row>
        <row r="9066">
          <cell r="B9066" t="str">
            <v>Jared Jeffries</v>
          </cell>
          <cell r="S9066" t="str">
            <v>Post Scorer</v>
          </cell>
        </row>
        <row r="9067">
          <cell r="B9067" t="str">
            <v>Rafer Alston</v>
          </cell>
          <cell r="S9067" t="str">
            <v>All Star Sharpshooter</v>
          </cell>
        </row>
        <row r="9068">
          <cell r="B9068" t="str">
            <v>Corie Blount</v>
          </cell>
          <cell r="S9068" t="str">
            <v>Post Scorer</v>
          </cell>
        </row>
        <row r="9069">
          <cell r="B9069" t="str">
            <v>Marko Jaric</v>
          </cell>
          <cell r="S9069" t="str">
            <v>Playmaker</v>
          </cell>
        </row>
        <row r="9070">
          <cell r="B9070" t="str">
            <v>Rasheed Wallace</v>
          </cell>
          <cell r="S9070" t="str">
            <v>All Star Big Man</v>
          </cell>
        </row>
        <row r="9071">
          <cell r="B9071" t="str">
            <v>Raul Lopez</v>
          </cell>
          <cell r="S9071" t="str">
            <v>Playmaker</v>
          </cell>
        </row>
        <row r="9072">
          <cell r="B9072" t="str">
            <v>Amal McCaskill</v>
          </cell>
          <cell r="S9072" t="str">
            <v>Ignorance</v>
          </cell>
        </row>
        <row r="9073">
          <cell r="B9073" t="str">
            <v>Moochie Norris</v>
          </cell>
          <cell r="S9073" t="str">
            <v>Ignorance</v>
          </cell>
        </row>
        <row r="9074">
          <cell r="B9074" t="str">
            <v>Erick Dampier</v>
          </cell>
          <cell r="S9074" t="str">
            <v>All Star Big Man</v>
          </cell>
        </row>
        <row r="9075">
          <cell r="B9075" t="str">
            <v>Metta World</v>
          </cell>
          <cell r="S9075" t="str">
            <v>Superstar</v>
          </cell>
        </row>
        <row r="9076">
          <cell r="B9076" t="str">
            <v>Andre Miller</v>
          </cell>
          <cell r="S9076" t="str">
            <v>All Star Playmaker</v>
          </cell>
        </row>
        <row r="9077">
          <cell r="B9077" t="str">
            <v>Adrian Griffin</v>
          </cell>
          <cell r="S9077" t="str">
            <v>Ignorance</v>
          </cell>
        </row>
        <row r="9078">
          <cell r="B9078" t="str">
            <v>Al Harrington</v>
          </cell>
          <cell r="S9078" t="str">
            <v>All Star Post Scorer</v>
          </cell>
        </row>
        <row r="9079">
          <cell r="B9079" t="str">
            <v>Joe Smith</v>
          </cell>
          <cell r="S9079" t="str">
            <v>Rim Protector</v>
          </cell>
        </row>
        <row r="9080">
          <cell r="B9080" t="str">
            <v>Vladimir Radmanović</v>
          </cell>
          <cell r="S9080" t="str">
            <v>All Star Sharpshooter</v>
          </cell>
        </row>
        <row r="9081">
          <cell r="B9081" t="str">
            <v>Josh Howard</v>
          </cell>
          <cell r="S9081" t="str">
            <v>Rim Protector</v>
          </cell>
        </row>
        <row r="9082">
          <cell r="B9082" t="str">
            <v>Larry Hughes</v>
          </cell>
          <cell r="S9082" t="str">
            <v>Superstar</v>
          </cell>
        </row>
        <row r="9083">
          <cell r="B9083" t="str">
            <v>Latrell Sprewell</v>
          </cell>
          <cell r="S9083" t="str">
            <v>All Star Sharpshooter</v>
          </cell>
        </row>
        <row r="9084">
          <cell r="B9084" t="str">
            <v>Zendon Hamilton</v>
          </cell>
          <cell r="S9084" t="str">
            <v>Post Scorer</v>
          </cell>
        </row>
        <row r="9085">
          <cell r="B9085" t="str">
            <v>Samuel Dalembert</v>
          </cell>
          <cell r="S9085" t="str">
            <v>Rim Protector</v>
          </cell>
        </row>
        <row r="9086">
          <cell r="B9086" t="str">
            <v>Desmond Mason</v>
          </cell>
          <cell r="S9086" t="str">
            <v>All Star Post Scorer</v>
          </cell>
        </row>
        <row r="9087">
          <cell r="B9087" t="str">
            <v>Jason Williams</v>
          </cell>
          <cell r="S9087" t="str">
            <v>All Star Sharpshooter</v>
          </cell>
        </row>
        <row r="9088">
          <cell r="B9088" t="str">
            <v>Dikembe Mutombo</v>
          </cell>
          <cell r="S9088" t="str">
            <v>Rim Protector</v>
          </cell>
        </row>
        <row r="9089">
          <cell r="B9089" t="str">
            <v>Juwan Howard</v>
          </cell>
          <cell r="S9089" t="str">
            <v>All Star Post Scorer</v>
          </cell>
        </row>
        <row r="9090">
          <cell r="B9090" t="str">
            <v>Tayshaun Prince</v>
          </cell>
          <cell r="S9090" t="str">
            <v>Playmaker</v>
          </cell>
        </row>
        <row r="9091">
          <cell r="B9091" t="str">
            <v>Paul Shirley</v>
          </cell>
          <cell r="S9091" t="str">
            <v>Ignorance</v>
          </cell>
        </row>
        <row r="9092">
          <cell r="B9092" t="str">
            <v>Gordan Giricek</v>
          </cell>
          <cell r="S9092" t="str">
            <v>Playmaker</v>
          </cell>
        </row>
        <row r="9093">
          <cell r="B9093" t="str">
            <v>Aaron McKie</v>
          </cell>
          <cell r="S9093" t="str">
            <v>Playmaker</v>
          </cell>
        </row>
        <row r="9094">
          <cell r="B9094" t="str">
            <v>Dajuan Wagner</v>
          </cell>
          <cell r="S9094" t="str">
            <v>Sharpshooter</v>
          </cell>
        </row>
        <row r="9095">
          <cell r="B9095" t="str">
            <v>Brendan Haywood</v>
          </cell>
          <cell r="S9095" t="str">
            <v>Rim Protector</v>
          </cell>
        </row>
        <row r="9096">
          <cell r="B9096" t="str">
            <v>Randy Livingston</v>
          </cell>
          <cell r="S9096" t="str">
            <v>Post Scorer</v>
          </cell>
        </row>
        <row r="9097">
          <cell r="B9097" t="str">
            <v>Kurt Thomas</v>
          </cell>
          <cell r="S9097" t="str">
            <v>Rim Protector</v>
          </cell>
        </row>
        <row r="9098">
          <cell r="B9098" t="str">
            <v>Maurice Carter</v>
          </cell>
          <cell r="S9098" t="str">
            <v>Ignorance</v>
          </cell>
        </row>
        <row r="9099">
          <cell r="B9099" t="str">
            <v>Leandro Barbosa</v>
          </cell>
          <cell r="S9099" t="str">
            <v>Playmaker</v>
          </cell>
        </row>
        <row r="9100">
          <cell r="B9100" t="str">
            <v>Dale Davis</v>
          </cell>
          <cell r="S9100" t="str">
            <v>Post Scorer</v>
          </cell>
        </row>
        <row r="9101">
          <cell r="B9101" t="str">
            <v>Jason Richardson</v>
          </cell>
          <cell r="S9101" t="str">
            <v>All Star Post Scorer</v>
          </cell>
        </row>
        <row r="9102">
          <cell r="B9102" t="str">
            <v>Eddie Robinson</v>
          </cell>
          <cell r="S9102" t="str">
            <v>Post Scorer</v>
          </cell>
        </row>
        <row r="9103">
          <cell r="B9103" t="str">
            <v>Jason Kidd</v>
          </cell>
          <cell r="S9103" t="str">
            <v>All Star Playmaker</v>
          </cell>
        </row>
        <row r="9104">
          <cell r="B9104" t="str">
            <v>Kevin Willis</v>
          </cell>
          <cell r="S9104" t="str">
            <v>Ignorance</v>
          </cell>
        </row>
        <row r="9105">
          <cell r="B9105" t="str">
            <v>Anthony Carter</v>
          </cell>
          <cell r="S9105" t="str">
            <v>Playmaker</v>
          </cell>
        </row>
        <row r="9106">
          <cell r="B9106" t="str">
            <v>Eric Williams</v>
          </cell>
          <cell r="S9106" t="str">
            <v>Playmaker</v>
          </cell>
        </row>
        <row r="9107">
          <cell r="B9107" t="str">
            <v>Michael Redd</v>
          </cell>
          <cell r="S9107" t="str">
            <v>All Star Sharpshooter</v>
          </cell>
        </row>
        <row r="9108">
          <cell r="B9108" t="str">
            <v>Tony Delk</v>
          </cell>
          <cell r="S9108" t="str">
            <v>Sharpshooter</v>
          </cell>
        </row>
        <row r="9109">
          <cell r="B9109" t="str">
            <v>Bob Sura</v>
          </cell>
          <cell r="S9109" t="str">
            <v>Playmaker</v>
          </cell>
        </row>
        <row r="9110">
          <cell r="B9110" t="str">
            <v>Rasual Butler</v>
          </cell>
          <cell r="S9110" t="str">
            <v>Sharpshooter</v>
          </cell>
        </row>
        <row r="9111">
          <cell r="B9111" t="str">
            <v>Zoran Planinic</v>
          </cell>
          <cell r="S9111" t="str">
            <v>Ignorance</v>
          </cell>
        </row>
        <row r="9112">
          <cell r="B9112" t="str">
            <v>Frank Williams</v>
          </cell>
          <cell r="S9112" t="str">
            <v>Ignorance</v>
          </cell>
        </row>
        <row r="9113">
          <cell r="B9113" t="str">
            <v>Scot Pollard</v>
          </cell>
          <cell r="S9113" t="str">
            <v>Post Scorer</v>
          </cell>
        </row>
        <row r="9114">
          <cell r="B9114" t="str">
            <v>Corliss Williamson</v>
          </cell>
          <cell r="S9114" t="str">
            <v>Post Scorer</v>
          </cell>
        </row>
        <row r="9115">
          <cell r="B9115" t="str">
            <v>Britton Johnsen</v>
          </cell>
          <cell r="S9115" t="str">
            <v>Ignorance</v>
          </cell>
        </row>
        <row r="9116">
          <cell r="B9116" t="str">
            <v>Brad Miller</v>
          </cell>
          <cell r="S9116" t="str">
            <v>All Star Post Scorer</v>
          </cell>
        </row>
        <row r="9117">
          <cell r="B9117" t="str">
            <v>Jim Jackson</v>
          </cell>
          <cell r="S9117" t="str">
            <v>All Star Sharpshooter</v>
          </cell>
        </row>
        <row r="9118">
          <cell r="B9118" t="str">
            <v>Matt Harpring</v>
          </cell>
          <cell r="S9118" t="str">
            <v>All Star Post Scorer</v>
          </cell>
        </row>
        <row r="9119">
          <cell r="B9119" t="str">
            <v>Carmelo Anthony</v>
          </cell>
          <cell r="S9119" t="str">
            <v>Superstar</v>
          </cell>
        </row>
        <row r="9120">
          <cell r="B9120" t="str">
            <v>Richard Hamilton</v>
          </cell>
          <cell r="S9120" t="str">
            <v>All Star Post Scorer</v>
          </cell>
        </row>
        <row r="9121">
          <cell r="B9121" t="str">
            <v>Milt Palacio</v>
          </cell>
          <cell r="S9121" t="str">
            <v>Sharpshooter</v>
          </cell>
        </row>
        <row r="9122">
          <cell r="B9122" t="str">
            <v>Udonis Haslem</v>
          </cell>
          <cell r="S9122" t="str">
            <v>Rim Protector</v>
          </cell>
        </row>
        <row r="9123">
          <cell r="B9123" t="str">
            <v>Pat Garrity</v>
          </cell>
          <cell r="S9123" t="str">
            <v>Ignorance</v>
          </cell>
        </row>
        <row r="9124">
          <cell r="B9124" t="str">
            <v>Tony Battie</v>
          </cell>
          <cell r="S9124" t="str">
            <v>Post Scorer</v>
          </cell>
        </row>
        <row r="9125">
          <cell r="B9125" t="str">
            <v>Darrick Martin</v>
          </cell>
          <cell r="S9125" t="str">
            <v>Ignorance</v>
          </cell>
        </row>
        <row r="9126">
          <cell r="B9126" t="str">
            <v>DeShawn Stevenson</v>
          </cell>
          <cell r="S9126" t="str">
            <v>Playmaker</v>
          </cell>
        </row>
        <row r="9127">
          <cell r="B9127" t="str">
            <v>Chris Bosh</v>
          </cell>
          <cell r="S9127" t="str">
            <v>Rim Protector</v>
          </cell>
        </row>
        <row r="9128">
          <cell r="B9128" t="str">
            <v>Oliver Miller</v>
          </cell>
          <cell r="S9128" t="str">
            <v>Post Scorer</v>
          </cell>
        </row>
        <row r="9129">
          <cell r="B9129" t="str">
            <v>Mark Madsen</v>
          </cell>
          <cell r="S9129" t="str">
            <v>Post Scorer</v>
          </cell>
        </row>
        <row r="9130">
          <cell r="B9130" t="str">
            <v>Avery Johnson</v>
          </cell>
          <cell r="S9130" t="str">
            <v>Ignorance</v>
          </cell>
        </row>
        <row r="9131">
          <cell r="B9131" t="str">
            <v>Allan Houston</v>
          </cell>
          <cell r="S9131" t="str">
            <v>All Star Sharpshooter</v>
          </cell>
        </row>
        <row r="9132">
          <cell r="B9132" t="str">
            <v>Ervin Johnson</v>
          </cell>
          <cell r="S9132" t="str">
            <v>Post Scorer</v>
          </cell>
        </row>
        <row r="9133">
          <cell r="B9133" t="str">
            <v>Jermaine O'Neal</v>
          </cell>
          <cell r="S9133" t="str">
            <v>All Star Big Man</v>
          </cell>
        </row>
        <row r="9134">
          <cell r="B9134" t="str">
            <v>Fred Hoiberg</v>
          </cell>
          <cell r="S9134" t="str">
            <v>Sharpshooter</v>
          </cell>
        </row>
        <row r="9135">
          <cell r="B9135" t="str">
            <v>Mike Dunleavy</v>
          </cell>
          <cell r="S9135" t="str">
            <v>All Star Sharpshooter</v>
          </cell>
        </row>
        <row r="9136">
          <cell r="B9136" t="str">
            <v>Caron Butler</v>
          </cell>
          <cell r="S9136" t="str">
            <v>Playmaker</v>
          </cell>
        </row>
        <row r="9137">
          <cell r="B9137" t="str">
            <v>Aaron Williams</v>
          </cell>
          <cell r="S9137" t="str">
            <v>Post Scorer</v>
          </cell>
        </row>
        <row r="9138">
          <cell r="B9138" t="str">
            <v>Keon Clark</v>
          </cell>
          <cell r="S9138" t="str">
            <v>Ignorance</v>
          </cell>
        </row>
        <row r="9139">
          <cell r="B9139" t="str">
            <v>Jason Kapono</v>
          </cell>
          <cell r="S9139" t="str">
            <v>Ignorance</v>
          </cell>
        </row>
        <row r="9140">
          <cell r="B9140" t="str">
            <v>Shawn Marion</v>
          </cell>
          <cell r="S9140" t="str">
            <v>All Star Post Scorer</v>
          </cell>
        </row>
        <row r="9141">
          <cell r="B9141" t="str">
            <v>Keith Bogans</v>
          </cell>
          <cell r="S9141" t="str">
            <v>Sharpshooter</v>
          </cell>
        </row>
        <row r="9142">
          <cell r="B9142" t="str">
            <v>Chris Whitney</v>
          </cell>
          <cell r="S9142" t="str">
            <v>Ignorance</v>
          </cell>
        </row>
        <row r="9143">
          <cell r="B9143" t="str">
            <v>Jerome Beasley</v>
          </cell>
          <cell r="S9143" t="str">
            <v>Ignorance</v>
          </cell>
        </row>
        <row r="9144">
          <cell r="B9144" t="str">
            <v>Alonzo Mourning</v>
          </cell>
          <cell r="S9144" t="str">
            <v>Post Scorer</v>
          </cell>
        </row>
        <row r="9145">
          <cell r="B9145" t="str">
            <v>Chris Mihm</v>
          </cell>
          <cell r="S9145" t="str">
            <v>Rim Protector</v>
          </cell>
        </row>
        <row r="9146">
          <cell r="B9146" t="str">
            <v>Jumaine Jones</v>
          </cell>
          <cell r="S9146" t="str">
            <v>Ignorance</v>
          </cell>
        </row>
        <row r="9147">
          <cell r="B9147" t="str">
            <v>Sasha Pavlovic</v>
          </cell>
          <cell r="S9147" t="str">
            <v>Post Scorer</v>
          </cell>
        </row>
        <row r="9148">
          <cell r="B9148" t="str">
            <v>Elden Campbell</v>
          </cell>
          <cell r="S9148" t="str">
            <v>Post Scorer</v>
          </cell>
        </row>
        <row r="9149">
          <cell r="B9149" t="str">
            <v>Jamal Crawford</v>
          </cell>
          <cell r="S9149" t="str">
            <v>All Star Sharpshooter</v>
          </cell>
        </row>
        <row r="9150">
          <cell r="B9150" t="str">
            <v>Eddie House</v>
          </cell>
          <cell r="S9150" t="str">
            <v>Sharpshooter</v>
          </cell>
        </row>
        <row r="9151">
          <cell r="B9151" t="str">
            <v>Ryan Bowen</v>
          </cell>
          <cell r="S9151" t="str">
            <v>Ignorance</v>
          </cell>
        </row>
        <row r="9152">
          <cell r="B9152" t="str">
            <v>Fred Jones</v>
          </cell>
          <cell r="S9152" t="str">
            <v>Sharpshooter</v>
          </cell>
        </row>
        <row r="9153">
          <cell r="B9153" t="str">
            <v>Kareem Rush</v>
          </cell>
          <cell r="S9153" t="str">
            <v>Sharpshooter</v>
          </cell>
        </row>
        <row r="9154">
          <cell r="B9154" t="str">
            <v>Ruben Patterson</v>
          </cell>
          <cell r="S9154" t="str">
            <v>Playmaker</v>
          </cell>
        </row>
        <row r="9155">
          <cell r="B9155" t="str">
            <v>Mo Williams</v>
          </cell>
          <cell r="S9155" t="str">
            <v>Ignorance</v>
          </cell>
        </row>
        <row r="9156">
          <cell r="B9156" t="str">
            <v>Robert Horry</v>
          </cell>
          <cell r="S9156" t="str">
            <v>Post Scorer</v>
          </cell>
        </row>
        <row r="9157">
          <cell r="B9157" t="str">
            <v>Michael Finley</v>
          </cell>
          <cell r="S9157" t="str">
            <v>All Star Sharpshooter</v>
          </cell>
        </row>
        <row r="9158">
          <cell r="B9158" t="str">
            <v>Derek Fisher</v>
          </cell>
          <cell r="S9158" t="str">
            <v>Sharpshooter</v>
          </cell>
        </row>
        <row r="9159">
          <cell r="B9159" t="str">
            <v>Steve Nash</v>
          </cell>
          <cell r="S9159" t="str">
            <v>All Star Playmaker</v>
          </cell>
        </row>
        <row r="9160">
          <cell r="B9160" t="str">
            <v>Dion Glover</v>
          </cell>
          <cell r="S9160" t="str">
            <v>Playmaker</v>
          </cell>
        </row>
        <row r="9161">
          <cell r="B9161" t="str">
            <v>Eduardo Najera</v>
          </cell>
          <cell r="S9161" t="str">
            <v>Post Scorer</v>
          </cell>
        </row>
        <row r="9162">
          <cell r="B9162" t="str">
            <v>Jason Collins</v>
          </cell>
          <cell r="S9162" t="str">
            <v>Rim Protector</v>
          </cell>
        </row>
        <row r="9163">
          <cell r="B9163" t="str">
            <v>Eddie Gill</v>
          </cell>
          <cell r="S9163" t="str">
            <v>Ignorance</v>
          </cell>
        </row>
        <row r="9164">
          <cell r="B9164" t="str">
            <v>Ben Handlogten</v>
          </cell>
          <cell r="S9164" t="str">
            <v>Post Scorer</v>
          </cell>
        </row>
        <row r="9165">
          <cell r="B9165" t="str">
            <v>Jerome James</v>
          </cell>
          <cell r="S9165" t="str">
            <v>Post Scorer</v>
          </cell>
        </row>
        <row r="9166">
          <cell r="B9166" t="str">
            <v>Zarko Cabarkapa</v>
          </cell>
          <cell r="S9166" t="str">
            <v>Post Scorer</v>
          </cell>
        </row>
        <row r="9167">
          <cell r="B9167" t="str">
            <v>Amar'e Stoudemire</v>
          </cell>
          <cell r="S9167" t="str">
            <v>All Star Big Man</v>
          </cell>
        </row>
        <row r="9168">
          <cell r="B9168" t="str">
            <v>Reggie Miller</v>
          </cell>
          <cell r="S9168" t="str">
            <v>All Star Sharpshooter</v>
          </cell>
        </row>
        <row r="9169">
          <cell r="B9169" t="str">
            <v>Jiri Welsch</v>
          </cell>
          <cell r="S9169" t="str">
            <v>Playmaker</v>
          </cell>
        </row>
        <row r="9170">
          <cell r="B9170" t="str">
            <v>Jerry Stackhouse</v>
          </cell>
          <cell r="S9170" t="str">
            <v>All Star Playmaker</v>
          </cell>
        </row>
        <row r="9171">
          <cell r="B9171" t="str">
            <v>Rodney White</v>
          </cell>
          <cell r="S9171" t="str">
            <v>Sharpshooter</v>
          </cell>
        </row>
        <row r="9172">
          <cell r="B9172" t="str">
            <v>Pau Gasol</v>
          </cell>
          <cell r="S9172" t="str">
            <v>All Star Big Man</v>
          </cell>
        </row>
        <row r="9173">
          <cell r="B9173" t="str">
            <v>Kendall Gill</v>
          </cell>
          <cell r="S9173" t="str">
            <v>Playmaker</v>
          </cell>
        </row>
        <row r="9174">
          <cell r="B9174" t="str">
            <v>Robert Traylor</v>
          </cell>
          <cell r="S9174" t="str">
            <v>Post Scorer</v>
          </cell>
        </row>
        <row r="9175">
          <cell r="B9175" t="str">
            <v>Jerome Moiso</v>
          </cell>
          <cell r="S9175" t="str">
            <v>Ignorance</v>
          </cell>
        </row>
        <row r="9176">
          <cell r="B9176" t="str">
            <v>Marcus Haislip</v>
          </cell>
          <cell r="S9176" t="str">
            <v>Ignorance</v>
          </cell>
        </row>
        <row r="9177">
          <cell r="B9177" t="str">
            <v>Earl Watson</v>
          </cell>
          <cell r="S9177" t="str">
            <v>Playmaker</v>
          </cell>
        </row>
        <row r="9178">
          <cell r="B9178" t="str">
            <v>Horace Grant</v>
          </cell>
          <cell r="S9178" t="str">
            <v>Post Scorer</v>
          </cell>
        </row>
        <row r="9179">
          <cell r="B9179" t="str">
            <v>Jamal Mashburn</v>
          </cell>
          <cell r="S9179" t="str">
            <v>All Star Post Scorer</v>
          </cell>
        </row>
        <row r="9180">
          <cell r="B9180" t="str">
            <v>Calbert Cheaney</v>
          </cell>
          <cell r="S9180" t="str">
            <v>Playmaker</v>
          </cell>
        </row>
        <row r="9181">
          <cell r="B9181" t="str">
            <v>Bobby Jackson</v>
          </cell>
          <cell r="S9181" t="str">
            <v>All Star Sharpshooter</v>
          </cell>
        </row>
        <row r="9182">
          <cell r="B9182" t="str">
            <v>Mike James</v>
          </cell>
          <cell r="S9182" t="str">
            <v>All Star Sharpshooter</v>
          </cell>
        </row>
        <row r="9183">
          <cell r="B9183" t="str">
            <v>Calvin Booth</v>
          </cell>
          <cell r="S9183" t="str">
            <v>Post Scorer</v>
          </cell>
        </row>
        <row r="9184">
          <cell r="B9184" t="str">
            <v>Stacey Augmon</v>
          </cell>
          <cell r="S9184" t="str">
            <v>Post Scorer</v>
          </cell>
        </row>
        <row r="9185">
          <cell r="B9185" t="str">
            <v>Chris Webber</v>
          </cell>
          <cell r="S9185" t="str">
            <v>All Star Post Scorer</v>
          </cell>
        </row>
        <row r="9186">
          <cell r="B9186" t="str">
            <v>Raja Bell</v>
          </cell>
          <cell r="S9186" t="str">
            <v>Playmaker</v>
          </cell>
        </row>
        <row r="9187">
          <cell r="B9187" t="str">
            <v>Darko Miličić</v>
          </cell>
          <cell r="S9187" t="str">
            <v>Ignorance</v>
          </cell>
        </row>
        <row r="9188">
          <cell r="B9188" t="str">
            <v>Kedrick Brown</v>
          </cell>
          <cell r="S9188" t="str">
            <v>Sharpshooter</v>
          </cell>
        </row>
        <row r="9189">
          <cell r="B9189" t="str">
            <v>Brandon Hunter</v>
          </cell>
          <cell r="S9189" t="str">
            <v>Ignorance</v>
          </cell>
        </row>
        <row r="9190">
          <cell r="B9190" t="str">
            <v>Vince Carter</v>
          </cell>
          <cell r="S9190" t="str">
            <v>Superstar</v>
          </cell>
        </row>
        <row r="9191">
          <cell r="B9191" t="str">
            <v>Tyrone Hill</v>
          </cell>
          <cell r="S9191" t="str">
            <v>Ignorance</v>
          </cell>
        </row>
        <row r="9192">
          <cell r="B9192" t="str">
            <v>Rick Fox</v>
          </cell>
          <cell r="S9192" t="str">
            <v>Playmaker</v>
          </cell>
        </row>
        <row r="9193">
          <cell r="B9193" t="str">
            <v>Kyle Korver</v>
          </cell>
          <cell r="S9193" t="str">
            <v>Sharpshooter</v>
          </cell>
        </row>
        <row r="9194">
          <cell r="B9194" t="str">
            <v>Clifford Robinson</v>
          </cell>
          <cell r="S9194" t="str">
            <v>All Star Sharpshooter</v>
          </cell>
        </row>
        <row r="9195">
          <cell r="B9195" t="str">
            <v>Yao Ming*</v>
          </cell>
          <cell r="S9195" t="str">
            <v>All Star Big Man</v>
          </cell>
        </row>
        <row r="9196">
          <cell r="B9196" t="str">
            <v>Eric Snow</v>
          </cell>
          <cell r="S9196" t="str">
            <v>All Star Playmaker</v>
          </cell>
        </row>
        <row r="9197">
          <cell r="B9197" t="str">
            <v>Matt Carroll</v>
          </cell>
          <cell r="S9197" t="str">
            <v>Ignorance</v>
          </cell>
        </row>
        <row r="9198">
          <cell r="B9198" t="str">
            <v>Wally Szczerbiak</v>
          </cell>
          <cell r="S9198" t="str">
            <v>Sharpshooter</v>
          </cell>
        </row>
        <row r="9199">
          <cell r="B9199" t="str">
            <v>Hubert Davis</v>
          </cell>
          <cell r="S9199" t="str">
            <v>Ignorance</v>
          </cell>
        </row>
        <row r="9200">
          <cell r="B9200" t="str">
            <v>Damon Stoudamire</v>
          </cell>
          <cell r="S9200" t="str">
            <v>All Star Sharpshooter</v>
          </cell>
        </row>
        <row r="9201">
          <cell r="B9201" t="str">
            <v>Shane Battier</v>
          </cell>
          <cell r="S9201" t="str">
            <v>Playmaker</v>
          </cell>
        </row>
        <row r="9202">
          <cell r="B9202" t="str">
            <v>Vladimir Stepania</v>
          </cell>
          <cell r="S9202" t="str">
            <v>Post Scorer</v>
          </cell>
        </row>
        <row r="9203">
          <cell r="B9203" t="str">
            <v>Jeff Trepagnier</v>
          </cell>
          <cell r="S9203" t="str">
            <v>Ignorance</v>
          </cell>
        </row>
        <row r="9204">
          <cell r="B9204" t="str">
            <v>Lamond Murray</v>
          </cell>
          <cell r="S9204" t="str">
            <v>Sharpshooter</v>
          </cell>
        </row>
        <row r="9205">
          <cell r="B9205" t="str">
            <v>Clarence Weatherspoon</v>
          </cell>
          <cell r="S9205" t="str">
            <v>Post Scorer</v>
          </cell>
        </row>
        <row r="9206">
          <cell r="B9206" t="str">
            <v>Roger Mason</v>
          </cell>
          <cell r="S9206" t="str">
            <v>Ignorance</v>
          </cell>
        </row>
        <row r="9207">
          <cell r="B9207" t="str">
            <v>Damon Jones</v>
          </cell>
          <cell r="S9207" t="str">
            <v>Sharpshooter</v>
          </cell>
        </row>
        <row r="9208">
          <cell r="B9208" t="str">
            <v>Joel Przybilla</v>
          </cell>
          <cell r="S9208" t="str">
            <v>Rim Protector</v>
          </cell>
        </row>
        <row r="9209">
          <cell r="B9209" t="str">
            <v>Jarron Collins</v>
          </cell>
          <cell r="S9209" t="str">
            <v>Post Scorer</v>
          </cell>
        </row>
        <row r="9210">
          <cell r="B9210" t="str">
            <v>Robert Pack</v>
          </cell>
          <cell r="S9210" t="str">
            <v>Ignorance</v>
          </cell>
        </row>
        <row r="9211">
          <cell r="B9211" t="str">
            <v>James Posey</v>
          </cell>
          <cell r="S9211" t="str">
            <v>All Star Sharpshooter</v>
          </cell>
        </row>
        <row r="9212">
          <cell r="B9212" t="str">
            <v>Toni Kukoč</v>
          </cell>
          <cell r="S9212" t="str">
            <v>Playmaker</v>
          </cell>
        </row>
        <row r="9213">
          <cell r="B9213" t="str">
            <v>Darrell Armstrong</v>
          </cell>
          <cell r="S9213" t="str">
            <v>All Star Sharpshooter</v>
          </cell>
        </row>
        <row r="9214">
          <cell r="B9214" t="str">
            <v>P.J. Brown</v>
          </cell>
          <cell r="S9214" t="str">
            <v>Rim Protector</v>
          </cell>
        </row>
        <row r="9215">
          <cell r="B9215" t="str">
            <v>Paul Grant</v>
          </cell>
          <cell r="S9215" t="str">
            <v>Ignorance</v>
          </cell>
        </row>
        <row r="9216">
          <cell r="B9216" t="str">
            <v>Mike Wilks</v>
          </cell>
          <cell r="S9216" t="str">
            <v>Ignorance</v>
          </cell>
        </row>
        <row r="9217">
          <cell r="B9217" t="str">
            <v>Chucky Atkins</v>
          </cell>
          <cell r="S9217" t="str">
            <v>Sharpshooter</v>
          </cell>
        </row>
        <row r="9218">
          <cell r="B9218" t="str">
            <v>Marcus Camby</v>
          </cell>
          <cell r="S9218" t="str">
            <v>All Star Big Man</v>
          </cell>
        </row>
        <row r="9219">
          <cell r="B9219" t="str">
            <v>Joe Johnson</v>
          </cell>
          <cell r="S9219" t="str">
            <v>All Star Playmaker</v>
          </cell>
        </row>
        <row r="9220">
          <cell r="B9220" t="str">
            <v>Reggie Evans</v>
          </cell>
          <cell r="S9220" t="str">
            <v>Post Scorer</v>
          </cell>
        </row>
        <row r="9221">
          <cell r="B9221" t="str">
            <v>Predrag Drobnjak</v>
          </cell>
          <cell r="S9221" t="str">
            <v>Post Scorer</v>
          </cell>
        </row>
        <row r="9222">
          <cell r="B9222" t="str">
            <v>Boris Diaw</v>
          </cell>
          <cell r="S9222" t="str">
            <v>Playmaker</v>
          </cell>
        </row>
        <row r="9223">
          <cell r="B9223" t="str">
            <v>Doug Christie</v>
          </cell>
          <cell r="S9223" t="str">
            <v>Playmaker</v>
          </cell>
        </row>
        <row r="9224">
          <cell r="B9224" t="str">
            <v>Charles Oakley</v>
          </cell>
          <cell r="S9224" t="str">
            <v>Ignorance</v>
          </cell>
        </row>
        <row r="9225">
          <cell r="B9225" t="str">
            <v>Morris Peterson</v>
          </cell>
          <cell r="S9225" t="str">
            <v>Sharpshooter</v>
          </cell>
        </row>
        <row r="9226">
          <cell r="B9226" t="str">
            <v>Cherokee Parks</v>
          </cell>
          <cell r="S9226" t="str">
            <v>Ignorance</v>
          </cell>
        </row>
        <row r="9227">
          <cell r="B9227" t="str">
            <v>Mark Jackson</v>
          </cell>
          <cell r="S9227" t="str">
            <v>Ignorance</v>
          </cell>
        </row>
        <row r="9228">
          <cell r="B9228" t="str">
            <v>Bobby Simmons</v>
          </cell>
          <cell r="S9228" t="str">
            <v>Playmaker</v>
          </cell>
        </row>
        <row r="9229">
          <cell r="B9229" t="str">
            <v>Derrick Dial</v>
          </cell>
          <cell r="S9229" t="str">
            <v>Ignorance</v>
          </cell>
        </row>
        <row r="9230">
          <cell r="B9230" t="str">
            <v>Chris Crawford</v>
          </cell>
          <cell r="S9230" t="str">
            <v>Sharpshooter</v>
          </cell>
        </row>
        <row r="9231">
          <cell r="B9231" t="str">
            <v>Gerald Wallace</v>
          </cell>
          <cell r="S9231" t="str">
            <v>Ignorance</v>
          </cell>
        </row>
        <row r="9232">
          <cell r="B9232" t="str">
            <v>Alan Henderson</v>
          </cell>
          <cell r="S9232" t="str">
            <v>Ignorance</v>
          </cell>
        </row>
        <row r="9233">
          <cell r="B9233" t="str">
            <v>Qyntel Woods</v>
          </cell>
          <cell r="S9233" t="str">
            <v>Ignorance</v>
          </cell>
        </row>
        <row r="9234">
          <cell r="B9234" t="str">
            <v>Tremaine Fowlkes</v>
          </cell>
          <cell r="S9234" t="str">
            <v>Ignorance</v>
          </cell>
        </row>
        <row r="9235">
          <cell r="B9235" t="str">
            <v>Marcus Banks</v>
          </cell>
          <cell r="S9235" t="str">
            <v>Playmaker</v>
          </cell>
        </row>
        <row r="9236">
          <cell r="B9236" t="str">
            <v>Casey Jacobsen</v>
          </cell>
          <cell r="S9236" t="str">
            <v>Sharpshooter</v>
          </cell>
        </row>
        <row r="9237">
          <cell r="B9237" t="str">
            <v>Tim Thomas</v>
          </cell>
          <cell r="S9237" t="str">
            <v>All Star Sharpshooter</v>
          </cell>
        </row>
        <row r="9238">
          <cell r="B9238" t="str">
            <v>Steve Francis</v>
          </cell>
          <cell r="S9238" t="str">
            <v>All Star Playmaker</v>
          </cell>
        </row>
        <row r="9239">
          <cell r="B9239" t="str">
            <v>Brevin Knight</v>
          </cell>
          <cell r="S9239" t="str">
            <v>Playmaker</v>
          </cell>
        </row>
        <row r="9240">
          <cell r="B9240" t="str">
            <v>Jabari Smith</v>
          </cell>
          <cell r="S9240" t="str">
            <v>Ignorance</v>
          </cell>
        </row>
        <row r="9241">
          <cell r="B9241" t="str">
            <v>Jeff Foster</v>
          </cell>
          <cell r="S9241" t="str">
            <v>Rim Protector</v>
          </cell>
        </row>
        <row r="9242">
          <cell r="B9242" t="str">
            <v>Marc Jackson</v>
          </cell>
          <cell r="S9242" t="str">
            <v>Rim Protector</v>
          </cell>
        </row>
        <row r="9243">
          <cell r="B9243" t="str">
            <v>Darvin Ham</v>
          </cell>
          <cell r="S9243" t="str">
            <v>Ignorance</v>
          </cell>
        </row>
        <row r="9244">
          <cell r="B9244" t="str">
            <v>Travis Best</v>
          </cell>
          <cell r="S9244" t="str">
            <v>Ignorance</v>
          </cell>
        </row>
        <row r="9245">
          <cell r="B9245" t="str">
            <v>Brian Cook</v>
          </cell>
          <cell r="S9245" t="str">
            <v>Post Scorer</v>
          </cell>
        </row>
        <row r="9246">
          <cell r="B9246" t="str">
            <v>Mickael Pietrus</v>
          </cell>
          <cell r="S9246" t="str">
            <v>Sharpshooter</v>
          </cell>
        </row>
        <row r="9247">
          <cell r="B9247" t="str">
            <v>Zydrunas Ilgauskas</v>
          </cell>
          <cell r="S9247" t="str">
            <v>All Star Big Man</v>
          </cell>
        </row>
        <row r="9248">
          <cell r="B9248" t="str">
            <v>Kaniel Dickens</v>
          </cell>
          <cell r="S9248" t="str">
            <v>Ignorance</v>
          </cell>
        </row>
        <row r="9249">
          <cell r="B9249" t="str">
            <v>Primoz Brezec</v>
          </cell>
          <cell r="S9249" t="str">
            <v>Ignorance</v>
          </cell>
        </row>
        <row r="9250">
          <cell r="B9250" t="str">
            <v>Drew Gooden</v>
          </cell>
          <cell r="S9250" t="str">
            <v>Rim Protector</v>
          </cell>
        </row>
        <row r="9251">
          <cell r="B9251" t="str">
            <v>Dirk Nowitzki</v>
          </cell>
          <cell r="S9251" t="str">
            <v>Superstar</v>
          </cell>
        </row>
        <row r="9252">
          <cell r="B9252" t="str">
            <v>Michael Doleac</v>
          </cell>
          <cell r="S9252" t="str">
            <v>Post Scorer</v>
          </cell>
        </row>
        <row r="9253">
          <cell r="B9253" t="str">
            <v>Eddy Curry</v>
          </cell>
          <cell r="S9253" t="str">
            <v>All Star Post Scorer</v>
          </cell>
        </row>
        <row r="9254">
          <cell r="B9254" t="str">
            <v>Kenny Thomas</v>
          </cell>
          <cell r="S9254" t="str">
            <v>All Star Post Scorer</v>
          </cell>
        </row>
        <row r="9255">
          <cell r="B9255" t="str">
            <v>Carlos Arroyo</v>
          </cell>
          <cell r="S9255" t="str">
            <v>Playmaker</v>
          </cell>
        </row>
        <row r="9256">
          <cell r="B9256" t="str">
            <v>Gary Payton</v>
          </cell>
          <cell r="S9256" t="str">
            <v>All Star Playmaker</v>
          </cell>
        </row>
        <row r="9257">
          <cell r="B9257" t="str">
            <v>Quentin Richardson</v>
          </cell>
          <cell r="S9257" t="str">
            <v>All Star Sharpshooter</v>
          </cell>
        </row>
        <row r="9258">
          <cell r="B9258" t="str">
            <v>Chris Andersen</v>
          </cell>
          <cell r="S9258" t="str">
            <v>Post Scorer</v>
          </cell>
        </row>
        <row r="9259">
          <cell r="B9259" t="str">
            <v>Jacque Vaughn</v>
          </cell>
          <cell r="S9259" t="str">
            <v>Sharpshooter</v>
          </cell>
        </row>
        <row r="9260">
          <cell r="B9260" t="str">
            <v>Lonny Baxter</v>
          </cell>
          <cell r="S9260" t="str">
            <v>Post Scorer</v>
          </cell>
        </row>
        <row r="9261">
          <cell r="B9261" t="str">
            <v>Shammond Williams</v>
          </cell>
          <cell r="S9261" t="str">
            <v>Sharpshooter</v>
          </cell>
        </row>
        <row r="9262">
          <cell r="B9262" t="str">
            <v>Jamaal Magloire</v>
          </cell>
          <cell r="S9262" t="str">
            <v>All Star Big Man</v>
          </cell>
        </row>
        <row r="9263">
          <cell r="B9263" t="str">
            <v>Chris Kaman</v>
          </cell>
          <cell r="S9263" t="str">
            <v>Rim Protector</v>
          </cell>
        </row>
        <row r="9264">
          <cell r="B9264" t="str">
            <v>Antawn Jamison</v>
          </cell>
          <cell r="S9264" t="str">
            <v>All Star Post Scorer</v>
          </cell>
        </row>
        <row r="9265">
          <cell r="B9265" t="str">
            <v>Mike Miller</v>
          </cell>
          <cell r="S9265" t="str">
            <v>All Star Sharpshooter</v>
          </cell>
        </row>
        <row r="9266">
          <cell r="B9266" t="str">
            <v>Antonio McDyess</v>
          </cell>
          <cell r="S9266" t="str">
            <v>Rim Protector</v>
          </cell>
        </row>
        <row r="9267">
          <cell r="B9267" t="str">
            <v>George Lynch</v>
          </cell>
          <cell r="S9267" t="str">
            <v>Sharpshooter</v>
          </cell>
        </row>
        <row r="9268">
          <cell r="B9268" t="str">
            <v>Willie Green</v>
          </cell>
          <cell r="S9268" t="str">
            <v>Sharpshooter</v>
          </cell>
        </row>
        <row r="9269">
          <cell r="B9269" t="str">
            <v>Derek Anderson</v>
          </cell>
          <cell r="S9269" t="str">
            <v>All Star Sharpshooter</v>
          </cell>
        </row>
        <row r="9270">
          <cell r="B9270" t="str">
            <v>Sean Rooks</v>
          </cell>
          <cell r="S9270" t="str">
            <v>Ignorance</v>
          </cell>
        </row>
        <row r="9271">
          <cell r="B9271" t="str">
            <v>Eric Piatkowski</v>
          </cell>
          <cell r="S9271" t="str">
            <v>Ignorance</v>
          </cell>
        </row>
        <row r="9272">
          <cell r="B9272" t="str">
            <v>Rusty LaRue</v>
          </cell>
          <cell r="S9272" t="str">
            <v>Ignorance</v>
          </cell>
        </row>
        <row r="9273">
          <cell r="B9273" t="str">
            <v>Curtis Borchardt</v>
          </cell>
          <cell r="S9273" t="str">
            <v>Post Scorer</v>
          </cell>
        </row>
        <row r="9274">
          <cell r="B9274" t="str">
            <v>Speedy Claxton</v>
          </cell>
          <cell r="S9274" t="str">
            <v>Playmaker</v>
          </cell>
        </row>
        <row r="9275">
          <cell r="B9275" t="str">
            <v>Mateen Cleaves</v>
          </cell>
          <cell r="S9275" t="str">
            <v>Playmaker</v>
          </cell>
        </row>
        <row r="9276">
          <cell r="B9276" t="str">
            <v>Shaquille O'Neal</v>
          </cell>
          <cell r="S9276" t="str">
            <v>All Star Big Man</v>
          </cell>
        </row>
        <row r="9277">
          <cell r="B9277" t="str">
            <v>Travis Hansen</v>
          </cell>
          <cell r="S9277" t="str">
            <v>Ignorance</v>
          </cell>
        </row>
        <row r="9278">
          <cell r="B9278" t="str">
            <v>Ray Allen</v>
          </cell>
          <cell r="S9278" t="str">
            <v>Superstar</v>
          </cell>
        </row>
        <row r="9279">
          <cell r="B9279" t="str">
            <v>Christian Laettner</v>
          </cell>
          <cell r="S9279" t="str">
            <v>Post Scorer</v>
          </cell>
        </row>
        <row r="9280">
          <cell r="B9280" t="str">
            <v>Kevin Ollie</v>
          </cell>
          <cell r="S9280" t="str">
            <v>Sharpshooter</v>
          </cell>
        </row>
        <row r="9281">
          <cell r="B9281" t="str">
            <v>Jason Collier</v>
          </cell>
          <cell r="S9281" t="str">
            <v>Rim Protector</v>
          </cell>
        </row>
        <row r="9282">
          <cell r="B9282" t="str">
            <v>Francisco Elson</v>
          </cell>
          <cell r="S9282" t="str">
            <v>Post Scorer</v>
          </cell>
        </row>
        <row r="9283">
          <cell r="B9283" t="str">
            <v>Dan Dickau</v>
          </cell>
          <cell r="S9283" t="str">
            <v>Ignorance</v>
          </cell>
        </row>
        <row r="9284">
          <cell r="B9284" t="str">
            <v>Alvin Williams</v>
          </cell>
          <cell r="S9284" t="str">
            <v>Playmaker</v>
          </cell>
        </row>
        <row r="9285">
          <cell r="B9285" t="str">
            <v>Kelvin Cato</v>
          </cell>
          <cell r="S9285" t="str">
            <v>Rim Protector</v>
          </cell>
        </row>
        <row r="9286">
          <cell r="B9286" t="str">
            <v>Lucious Harris</v>
          </cell>
          <cell r="S9286" t="str">
            <v>Sharpshooter</v>
          </cell>
        </row>
        <row r="9287">
          <cell r="B9287" t="str">
            <v>Ira Newble</v>
          </cell>
          <cell r="S9287" t="str">
            <v>Post Scorer</v>
          </cell>
        </row>
        <row r="9288">
          <cell r="B9288" t="str">
            <v>Tony Massenburg</v>
          </cell>
          <cell r="S9288" t="str">
            <v>Post Scorer</v>
          </cell>
        </row>
        <row r="9289">
          <cell r="B9289" t="str">
            <v>Bryce Drew</v>
          </cell>
          <cell r="S9289" t="str">
            <v>Ignorance</v>
          </cell>
        </row>
        <row r="9290">
          <cell r="B9290" t="str">
            <v>Jonathan Bender</v>
          </cell>
          <cell r="S9290" t="str">
            <v>Post Scorer</v>
          </cell>
        </row>
        <row r="9291">
          <cell r="B9291" t="str">
            <v>Kirk Hinrich</v>
          </cell>
          <cell r="S9291" t="str">
            <v>All Star Playmaker</v>
          </cell>
        </row>
        <row r="9292">
          <cell r="B9292" t="str">
            <v>Greg Buckner</v>
          </cell>
          <cell r="S9292" t="str">
            <v>Ignorance</v>
          </cell>
        </row>
        <row r="9293">
          <cell r="B9293" t="str">
            <v>Charlie Ward</v>
          </cell>
          <cell r="S9293" t="str">
            <v>Sharpshooter</v>
          </cell>
        </row>
        <row r="9294">
          <cell r="B9294" t="str">
            <v>Nazr Mohammed</v>
          </cell>
          <cell r="S9294" t="str">
            <v>Rim Protector</v>
          </cell>
        </row>
        <row r="9295">
          <cell r="B9295" t="str">
            <v>Derrick Coleman</v>
          </cell>
          <cell r="S9295" t="str">
            <v>Rim Protector</v>
          </cell>
        </row>
        <row r="9296">
          <cell r="B9296" t="str">
            <v>Matt Barnes</v>
          </cell>
          <cell r="S9296" t="str">
            <v>Post Scorer</v>
          </cell>
        </row>
        <row r="9297">
          <cell r="B9297" t="str">
            <v>Donnell Harvey</v>
          </cell>
          <cell r="S9297" t="str">
            <v>Post Scorer</v>
          </cell>
        </row>
        <row r="9298">
          <cell r="B9298" t="str">
            <v>Brent Barry</v>
          </cell>
          <cell r="S9298" t="str">
            <v>All Star Sharpshooter</v>
          </cell>
        </row>
        <row r="9299">
          <cell r="B9299" t="str">
            <v>Jarvis Hayes</v>
          </cell>
          <cell r="S9299" t="str">
            <v>Playmaker</v>
          </cell>
        </row>
        <row r="9300">
          <cell r="B9300" t="str">
            <v>Brian Scalabrine</v>
          </cell>
          <cell r="S9300" t="str">
            <v>Post Scorer</v>
          </cell>
        </row>
        <row r="9301">
          <cell r="B9301" t="str">
            <v>Raef LaFrentz</v>
          </cell>
          <cell r="S9301" t="str">
            <v>Rim Protector</v>
          </cell>
        </row>
        <row r="9302">
          <cell r="B9302" t="str">
            <v>Shareef Abdur-Rahim</v>
          </cell>
          <cell r="S9302" t="str">
            <v>All Star Post Scorer</v>
          </cell>
        </row>
        <row r="9303">
          <cell r="B9303" t="str">
            <v>Loren Woods</v>
          </cell>
          <cell r="S9303" t="str">
            <v>Post Scorer</v>
          </cell>
        </row>
        <row r="9304">
          <cell r="B9304" t="str">
            <v>Tyronn Lue</v>
          </cell>
          <cell r="S9304" t="str">
            <v>All Star Sharpshooter</v>
          </cell>
        </row>
        <row r="9305">
          <cell r="B9305" t="str">
            <v>Rashard Lewis</v>
          </cell>
          <cell r="S9305" t="str">
            <v>All Star Sharpshooter</v>
          </cell>
        </row>
        <row r="9306">
          <cell r="B9306" t="str">
            <v>Scott Williams</v>
          </cell>
          <cell r="S9306" t="str">
            <v>Post Scorer</v>
          </cell>
        </row>
        <row r="9307">
          <cell r="B9307" t="str">
            <v>Walter McCarty</v>
          </cell>
          <cell r="S9307" t="str">
            <v>Sharpshooter</v>
          </cell>
        </row>
        <row r="9308">
          <cell r="B9308" t="str">
            <v>Jannero Pargo</v>
          </cell>
          <cell r="S9308" t="str">
            <v>Sharpshooter</v>
          </cell>
        </row>
        <row r="9309">
          <cell r="B9309" t="str">
            <v>Anfernee Hardaway</v>
          </cell>
          <cell r="S9309" t="str">
            <v>Playmaker</v>
          </cell>
        </row>
        <row r="9310">
          <cell r="B9310" t="str">
            <v>Antoine Walker</v>
          </cell>
          <cell r="S9310" t="str">
            <v>All Star Post Scorer</v>
          </cell>
        </row>
        <row r="9311">
          <cell r="B9311" t="str">
            <v>Travis Outlaw</v>
          </cell>
          <cell r="S9311" t="str">
            <v>Ignorance</v>
          </cell>
        </row>
        <row r="9312">
          <cell r="B9312" t="str">
            <v>Eddie Jones</v>
          </cell>
          <cell r="S9312" t="str">
            <v>All Star Sharpshooter</v>
          </cell>
        </row>
        <row r="9313">
          <cell r="B9313" t="str">
            <v>Leon Smith</v>
          </cell>
          <cell r="S9313" t="str">
            <v>Ignorance</v>
          </cell>
        </row>
        <row r="9314">
          <cell r="B9314" t="str">
            <v>Hiram Fuller</v>
          </cell>
          <cell r="S9314" t="str">
            <v>Ignorance</v>
          </cell>
        </row>
        <row r="9315">
          <cell r="B9315" t="str">
            <v>Bruno Sundov</v>
          </cell>
          <cell r="S9315" t="str">
            <v>Ignorance</v>
          </cell>
        </row>
        <row r="9316">
          <cell r="B9316" t="str">
            <v>Zeljko Rebraca</v>
          </cell>
          <cell r="S9316" t="str">
            <v>Post Scorer</v>
          </cell>
        </row>
        <row r="9317">
          <cell r="B9317" t="str">
            <v>Shawn Bradley</v>
          </cell>
          <cell r="S9317" t="str">
            <v>Post Scorer</v>
          </cell>
        </row>
        <row r="9318">
          <cell r="B9318" t="str">
            <v>Metta World</v>
          </cell>
          <cell r="S9318" t="str">
            <v>Superstar</v>
          </cell>
        </row>
        <row r="9319">
          <cell r="B9319" t="str">
            <v>Jason Hart</v>
          </cell>
          <cell r="S9319" t="str">
            <v>Playmaker</v>
          </cell>
        </row>
        <row r="9320">
          <cell r="B9320" t="str">
            <v>Greg Buckner</v>
          </cell>
          <cell r="S9320" t="str">
            <v>Sharpshooter</v>
          </cell>
        </row>
        <row r="9321">
          <cell r="B9321" t="str">
            <v>Viktor Khryapa</v>
          </cell>
          <cell r="S9321" t="str">
            <v>Post Scorer</v>
          </cell>
        </row>
        <row r="9322">
          <cell r="B9322" t="str">
            <v>Zarko Cabarkapa</v>
          </cell>
          <cell r="S9322" t="str">
            <v>Post Scorer</v>
          </cell>
        </row>
        <row r="9323">
          <cell r="B9323" t="str">
            <v>Ervin Johnson</v>
          </cell>
          <cell r="S9323" t="str">
            <v>Ignorance</v>
          </cell>
        </row>
        <row r="9324">
          <cell r="B9324" t="str">
            <v>Quentin Richardson</v>
          </cell>
          <cell r="S9324" t="str">
            <v>All Star Sharpshooter</v>
          </cell>
        </row>
        <row r="9325">
          <cell r="B9325" t="str">
            <v>Loren Woods</v>
          </cell>
          <cell r="S9325" t="str">
            <v>Post Scorer</v>
          </cell>
        </row>
        <row r="9326">
          <cell r="B9326" t="str">
            <v>Al Jefferson</v>
          </cell>
          <cell r="S9326" t="str">
            <v>Post Scorer</v>
          </cell>
        </row>
        <row r="9327">
          <cell r="B9327" t="str">
            <v>Gerald Wallace</v>
          </cell>
          <cell r="S9327" t="str">
            <v>All Star Post Scorer</v>
          </cell>
        </row>
        <row r="9328">
          <cell r="B9328" t="str">
            <v>Bo Outlaw</v>
          </cell>
          <cell r="S9328" t="str">
            <v>Ignorance</v>
          </cell>
        </row>
        <row r="9329">
          <cell r="B9329" t="str">
            <v>Predrag Drobnjak</v>
          </cell>
          <cell r="S9329" t="str">
            <v>Post Scorer</v>
          </cell>
        </row>
        <row r="9330">
          <cell r="B9330" t="str">
            <v>Cuttino Mobley</v>
          </cell>
          <cell r="S9330" t="str">
            <v>All Star Sharpshooter</v>
          </cell>
        </row>
        <row r="9331">
          <cell r="B9331" t="str">
            <v>Manu Ginobili</v>
          </cell>
          <cell r="S9331" t="str">
            <v>All Star Playmaker</v>
          </cell>
        </row>
        <row r="9332">
          <cell r="B9332" t="str">
            <v>Josh Davis</v>
          </cell>
          <cell r="S9332" t="str">
            <v>Ignorance</v>
          </cell>
        </row>
        <row r="9333">
          <cell r="B9333" t="str">
            <v>Dion Glover</v>
          </cell>
          <cell r="S9333" t="str">
            <v>Ignorance</v>
          </cell>
        </row>
        <row r="9334">
          <cell r="B9334" t="str">
            <v>Jerome Moiso</v>
          </cell>
          <cell r="S9334" t="str">
            <v>Ignorance</v>
          </cell>
        </row>
        <row r="9335">
          <cell r="B9335" t="str">
            <v>Sebastian Telfair</v>
          </cell>
          <cell r="S9335" t="str">
            <v>Playmaker</v>
          </cell>
        </row>
        <row r="9336">
          <cell r="B9336" t="str">
            <v>Jason Williams</v>
          </cell>
          <cell r="S9336" t="str">
            <v>All Star Sharpshooter</v>
          </cell>
        </row>
        <row r="9337">
          <cell r="B9337" t="str">
            <v>Lucious Harris</v>
          </cell>
          <cell r="S9337" t="str">
            <v>Ignorance</v>
          </cell>
        </row>
        <row r="9338">
          <cell r="B9338" t="str">
            <v>John Salmons</v>
          </cell>
          <cell r="S9338" t="str">
            <v>Sharpshooter</v>
          </cell>
        </row>
        <row r="9339">
          <cell r="B9339" t="str">
            <v>Jonathan Bender</v>
          </cell>
          <cell r="S9339" t="str">
            <v>Post Scorer</v>
          </cell>
        </row>
        <row r="9340">
          <cell r="B9340" t="str">
            <v>Rasheed Wallace</v>
          </cell>
          <cell r="S9340" t="str">
            <v>Rim Protector</v>
          </cell>
        </row>
        <row r="9341">
          <cell r="B9341" t="str">
            <v>Mike Bibby</v>
          </cell>
          <cell r="S9341" t="str">
            <v>All Star Playmaker</v>
          </cell>
        </row>
        <row r="9342">
          <cell r="B9342" t="str">
            <v>Vince Carter</v>
          </cell>
          <cell r="S9342" t="str">
            <v>Superstar</v>
          </cell>
        </row>
        <row r="9343">
          <cell r="B9343" t="str">
            <v>Trevor Ariza</v>
          </cell>
          <cell r="S9343" t="str">
            <v>Post Scorer</v>
          </cell>
        </row>
        <row r="9344">
          <cell r="B9344" t="str">
            <v>Bobby Simmons</v>
          </cell>
          <cell r="S9344" t="str">
            <v>All Star Post Scorer</v>
          </cell>
        </row>
        <row r="9345">
          <cell r="B9345" t="str">
            <v>Kwame Brown</v>
          </cell>
          <cell r="S9345" t="str">
            <v>Rim Protector</v>
          </cell>
        </row>
        <row r="9346">
          <cell r="B9346" t="str">
            <v>Jackson Vroman</v>
          </cell>
          <cell r="S9346" t="str">
            <v>Post Scorer</v>
          </cell>
        </row>
        <row r="9347">
          <cell r="B9347" t="str">
            <v>Jarvis Hayes</v>
          </cell>
          <cell r="S9347" t="str">
            <v>Playmaker</v>
          </cell>
        </row>
        <row r="9348">
          <cell r="B9348" t="str">
            <v>Lawrence Funderburke</v>
          </cell>
          <cell r="S9348" t="str">
            <v>Ignorance</v>
          </cell>
        </row>
        <row r="9349">
          <cell r="B9349" t="str">
            <v>Steve Smith</v>
          </cell>
          <cell r="S9349" t="str">
            <v>Sharpshooter</v>
          </cell>
        </row>
        <row r="9350">
          <cell r="B9350" t="str">
            <v>Damon Stoudamire</v>
          </cell>
          <cell r="S9350" t="str">
            <v>All Star Sharpshooter</v>
          </cell>
        </row>
        <row r="9351">
          <cell r="B9351" t="str">
            <v>Earl Boykins</v>
          </cell>
          <cell r="S9351" t="str">
            <v>Playmaker</v>
          </cell>
        </row>
        <row r="9352">
          <cell r="B9352" t="str">
            <v>Donta Smith</v>
          </cell>
          <cell r="S9352" t="str">
            <v>Ignorance</v>
          </cell>
        </row>
        <row r="9353">
          <cell r="B9353" t="str">
            <v>Mario Kasun</v>
          </cell>
          <cell r="S9353" t="str">
            <v>Post Scorer</v>
          </cell>
        </row>
        <row r="9354">
          <cell r="B9354" t="str">
            <v>Theo Ratliff</v>
          </cell>
          <cell r="S9354" t="str">
            <v>Rim Protector</v>
          </cell>
        </row>
        <row r="9355">
          <cell r="B9355" t="str">
            <v>Malik Rose</v>
          </cell>
          <cell r="S9355" t="str">
            <v>Post Scorer</v>
          </cell>
        </row>
        <row r="9356">
          <cell r="B9356" t="str">
            <v>Brian Skinner</v>
          </cell>
          <cell r="S9356" t="str">
            <v>Post Scorer</v>
          </cell>
        </row>
        <row r="9357">
          <cell r="B9357" t="str">
            <v>Andrei Kirilenko</v>
          </cell>
          <cell r="S9357" t="str">
            <v>All Star Big Man</v>
          </cell>
        </row>
        <row r="9358">
          <cell r="B9358" t="str">
            <v>Erik Daniels</v>
          </cell>
          <cell r="S9358" t="str">
            <v>Ignorance</v>
          </cell>
        </row>
        <row r="9359">
          <cell r="B9359" t="str">
            <v>Matt Bonner</v>
          </cell>
          <cell r="S9359" t="str">
            <v>Post Scorer</v>
          </cell>
        </row>
        <row r="9360">
          <cell r="B9360" t="str">
            <v>Kenny Thomas</v>
          </cell>
          <cell r="S9360" t="str">
            <v>All Star Post Scorer</v>
          </cell>
        </row>
        <row r="9361">
          <cell r="B9361" t="str">
            <v>Raef LaFrentz</v>
          </cell>
          <cell r="S9361" t="str">
            <v>Rim Protector</v>
          </cell>
        </row>
        <row r="9362">
          <cell r="B9362" t="str">
            <v>Raul Lopez</v>
          </cell>
          <cell r="S9362" t="str">
            <v>Sharpshooter</v>
          </cell>
        </row>
        <row r="9363">
          <cell r="B9363" t="str">
            <v>Matt Freije</v>
          </cell>
          <cell r="S9363" t="str">
            <v>Sharpshooter</v>
          </cell>
        </row>
        <row r="9364">
          <cell r="B9364" t="str">
            <v>Drew Gooden</v>
          </cell>
          <cell r="S9364" t="str">
            <v>All Star Post Scorer</v>
          </cell>
        </row>
        <row r="9365">
          <cell r="B9365" t="str">
            <v>Al Harrington</v>
          </cell>
          <cell r="S9365" t="str">
            <v>All Star Post Scorer</v>
          </cell>
        </row>
        <row r="9366">
          <cell r="B9366" t="str">
            <v>Alan Henderson</v>
          </cell>
          <cell r="S9366" t="str">
            <v>Post Scorer</v>
          </cell>
        </row>
        <row r="9367">
          <cell r="B9367" t="str">
            <v>Mo Williams</v>
          </cell>
          <cell r="S9367" t="str">
            <v>Playmaker</v>
          </cell>
        </row>
        <row r="9368">
          <cell r="B9368" t="str">
            <v>Fred Jones</v>
          </cell>
          <cell r="S9368" t="str">
            <v>All Star Sharpshooter</v>
          </cell>
        </row>
        <row r="9369">
          <cell r="B9369" t="str">
            <v>Clarence Weatherspoon</v>
          </cell>
          <cell r="S9369" t="str">
            <v>Post Scorer</v>
          </cell>
        </row>
        <row r="9370">
          <cell r="B9370" t="str">
            <v>Brevin Knight</v>
          </cell>
          <cell r="S9370" t="str">
            <v>All Star Playmaker</v>
          </cell>
        </row>
        <row r="9371">
          <cell r="B9371" t="str">
            <v>Wally Szczerbiak</v>
          </cell>
          <cell r="S9371" t="str">
            <v>All Star Sharpshooter</v>
          </cell>
        </row>
        <row r="9372">
          <cell r="B9372" t="str">
            <v>Chris Andersen</v>
          </cell>
          <cell r="S9372" t="str">
            <v>Rim Protector</v>
          </cell>
        </row>
        <row r="9373">
          <cell r="B9373" t="str">
            <v>Jannero Pargo</v>
          </cell>
          <cell r="S9373" t="str">
            <v>Sharpshooter</v>
          </cell>
        </row>
        <row r="9374">
          <cell r="B9374" t="str">
            <v>Moochie Norris</v>
          </cell>
          <cell r="S9374" t="str">
            <v>Ignorance</v>
          </cell>
        </row>
        <row r="9375">
          <cell r="B9375" t="str">
            <v>Alex Garcia</v>
          </cell>
          <cell r="S9375" t="str">
            <v>Sharpshooter</v>
          </cell>
        </row>
        <row r="9376">
          <cell r="B9376" t="str">
            <v>Josh Howard</v>
          </cell>
          <cell r="S9376" t="str">
            <v>All Star Post Scorer</v>
          </cell>
        </row>
        <row r="9377">
          <cell r="B9377" t="str">
            <v>Anderson Varejão</v>
          </cell>
          <cell r="S9377" t="str">
            <v>Post Scorer</v>
          </cell>
        </row>
        <row r="9378">
          <cell r="B9378" t="str">
            <v>Dwight Howard</v>
          </cell>
          <cell r="S9378" t="str">
            <v>All Star Big Man</v>
          </cell>
        </row>
        <row r="9379">
          <cell r="B9379" t="str">
            <v>Jon Barry</v>
          </cell>
          <cell r="S9379" t="str">
            <v>Sharpshooter</v>
          </cell>
        </row>
        <row r="9380">
          <cell r="B9380" t="str">
            <v>Billy Thomas</v>
          </cell>
          <cell r="S9380" t="str">
            <v>Ignorance</v>
          </cell>
        </row>
        <row r="9381">
          <cell r="B9381" t="str">
            <v>Primoz Brezec</v>
          </cell>
          <cell r="S9381" t="str">
            <v>Rim Protector</v>
          </cell>
        </row>
        <row r="9382">
          <cell r="B9382" t="str">
            <v>Dan Dickau</v>
          </cell>
          <cell r="S9382" t="str">
            <v>All Star Sharpshooter</v>
          </cell>
        </row>
        <row r="9383">
          <cell r="B9383" t="str">
            <v>Yao Ming*</v>
          </cell>
          <cell r="S9383" t="str">
            <v>All Star Big Man</v>
          </cell>
        </row>
        <row r="9384">
          <cell r="B9384" t="str">
            <v>Awvee Storey</v>
          </cell>
          <cell r="S9384" t="str">
            <v>Ignorance</v>
          </cell>
        </row>
        <row r="9385">
          <cell r="B9385" t="str">
            <v>Nick Van</v>
          </cell>
          <cell r="S9385" t="str">
            <v>All Star Sharpshooter</v>
          </cell>
        </row>
        <row r="9386">
          <cell r="B9386" t="str">
            <v>Michael Finley</v>
          </cell>
          <cell r="S9386" t="str">
            <v>All Star Sharpshooter</v>
          </cell>
        </row>
        <row r="9387">
          <cell r="B9387" t="str">
            <v>Randy Livingston</v>
          </cell>
          <cell r="S9387" t="str">
            <v>Sharpshooter</v>
          </cell>
        </row>
        <row r="9388">
          <cell r="B9388" t="str">
            <v>Fred Hoiberg</v>
          </cell>
          <cell r="S9388" t="str">
            <v>Sharpshooter</v>
          </cell>
        </row>
        <row r="9389">
          <cell r="B9389" t="str">
            <v>Brian Cardinal</v>
          </cell>
          <cell r="S9389" t="str">
            <v>Playmaker</v>
          </cell>
        </row>
        <row r="9390">
          <cell r="B9390" t="str">
            <v>Dahntay Jones</v>
          </cell>
          <cell r="S9390" t="str">
            <v>Ignorance</v>
          </cell>
        </row>
        <row r="9391">
          <cell r="B9391" t="str">
            <v>Nenad Krstic</v>
          </cell>
          <cell r="S9391" t="str">
            <v>Rim Protector</v>
          </cell>
        </row>
        <row r="9392">
          <cell r="B9392" t="str">
            <v>Tony Massenburg</v>
          </cell>
          <cell r="S9392" t="str">
            <v>Post Scorer</v>
          </cell>
        </row>
        <row r="9393">
          <cell r="B9393" t="str">
            <v>Rafael Araujo</v>
          </cell>
          <cell r="S9393" t="str">
            <v>Post Scorer</v>
          </cell>
        </row>
        <row r="9394">
          <cell r="B9394" t="str">
            <v>Clifford Robinson</v>
          </cell>
          <cell r="S9394" t="str">
            <v>Sharpshooter</v>
          </cell>
        </row>
        <row r="9395">
          <cell r="B9395" t="str">
            <v>Kobe Bryant</v>
          </cell>
          <cell r="S9395" t="str">
            <v>Superstar</v>
          </cell>
        </row>
        <row r="9396">
          <cell r="B9396" t="str">
            <v>P.J. Brown</v>
          </cell>
          <cell r="S9396" t="str">
            <v>All Star Post Scorer</v>
          </cell>
        </row>
        <row r="9397">
          <cell r="B9397" t="str">
            <v>Anthony Miller</v>
          </cell>
          <cell r="S9397" t="str">
            <v>Ignorance</v>
          </cell>
        </row>
        <row r="9398">
          <cell r="B9398" t="str">
            <v>Rodney Rogers</v>
          </cell>
          <cell r="S9398" t="str">
            <v>Playmaker</v>
          </cell>
        </row>
        <row r="9399">
          <cell r="B9399" t="str">
            <v>Ryan Humphrey</v>
          </cell>
          <cell r="S9399" t="str">
            <v>Ignorance</v>
          </cell>
        </row>
        <row r="9400">
          <cell r="B9400" t="str">
            <v>Allen Iverson</v>
          </cell>
          <cell r="S9400" t="str">
            <v>Superstar</v>
          </cell>
        </row>
        <row r="9401">
          <cell r="B9401" t="str">
            <v>Ha Seung-Jin</v>
          </cell>
          <cell r="S9401" t="str">
            <v>Ignorance</v>
          </cell>
        </row>
        <row r="9402">
          <cell r="B9402" t="str">
            <v>Aaron McKie</v>
          </cell>
          <cell r="S9402" t="str">
            <v>Post Scorer</v>
          </cell>
        </row>
        <row r="9403">
          <cell r="B9403" t="str">
            <v>Keith Van</v>
          </cell>
          <cell r="S9403" t="str">
            <v>Playmaker</v>
          </cell>
        </row>
        <row r="9404">
          <cell r="B9404" t="str">
            <v>Delonte West</v>
          </cell>
          <cell r="S9404" t="str">
            <v>Sharpshooter</v>
          </cell>
        </row>
        <row r="9405">
          <cell r="B9405" t="str">
            <v>Mike Wilks</v>
          </cell>
          <cell r="S9405" t="str">
            <v>Ignorance</v>
          </cell>
        </row>
        <row r="9406">
          <cell r="B9406" t="str">
            <v>Ray Allen</v>
          </cell>
          <cell r="S9406" t="str">
            <v>Superstar</v>
          </cell>
        </row>
        <row r="9407">
          <cell r="B9407" t="str">
            <v>Ben Handlogten</v>
          </cell>
          <cell r="S9407" t="str">
            <v>Post Scorer</v>
          </cell>
        </row>
        <row r="9408">
          <cell r="B9408" t="str">
            <v>Derrick Coleman</v>
          </cell>
          <cell r="S9408" t="str">
            <v>Ignorance</v>
          </cell>
        </row>
        <row r="9409">
          <cell r="B9409" t="str">
            <v>Caron Butler</v>
          </cell>
          <cell r="S9409" t="str">
            <v>All Star Post Scorer</v>
          </cell>
        </row>
        <row r="9410">
          <cell r="B9410" t="str">
            <v>Brian Grant</v>
          </cell>
          <cell r="S9410" t="str">
            <v>Post Scorer</v>
          </cell>
        </row>
        <row r="9411">
          <cell r="B9411" t="str">
            <v>Jason Kidd</v>
          </cell>
          <cell r="S9411" t="str">
            <v>All Star Playmaker</v>
          </cell>
        </row>
        <row r="9412">
          <cell r="B9412" t="str">
            <v>Kevin Martin</v>
          </cell>
          <cell r="S9412" t="str">
            <v>Ignorance</v>
          </cell>
        </row>
        <row r="9413">
          <cell r="B9413" t="str">
            <v>Erick Strickland</v>
          </cell>
          <cell r="S9413" t="str">
            <v>Sharpshooter</v>
          </cell>
        </row>
        <row r="9414">
          <cell r="B9414" t="str">
            <v>Andre Iguodala</v>
          </cell>
          <cell r="S9414" t="str">
            <v>Playmaker</v>
          </cell>
        </row>
        <row r="9415">
          <cell r="B9415" t="str">
            <v>Smush Parker</v>
          </cell>
          <cell r="S9415" t="str">
            <v>Ignorance</v>
          </cell>
        </row>
        <row r="9416">
          <cell r="B9416" t="str">
            <v>Corliss Williamson</v>
          </cell>
          <cell r="S9416" t="str">
            <v>Playmaker</v>
          </cell>
        </row>
        <row r="9417">
          <cell r="B9417" t="str">
            <v>Jared Reiner</v>
          </cell>
          <cell r="S9417" t="str">
            <v>Ignorance</v>
          </cell>
        </row>
        <row r="9418">
          <cell r="B9418" t="str">
            <v>Kyle Korver</v>
          </cell>
          <cell r="S9418" t="str">
            <v>All Star Sharpshooter</v>
          </cell>
        </row>
        <row r="9419">
          <cell r="B9419" t="str">
            <v>Tim Thomas</v>
          </cell>
          <cell r="S9419" t="str">
            <v>All Star Sharpshooter</v>
          </cell>
        </row>
        <row r="9420">
          <cell r="B9420" t="str">
            <v>Calvin Booth</v>
          </cell>
          <cell r="S9420" t="str">
            <v>Ignorance</v>
          </cell>
        </row>
        <row r="9421">
          <cell r="B9421" t="str">
            <v>Damien Wilkins</v>
          </cell>
          <cell r="S9421" t="str">
            <v>Sharpshooter</v>
          </cell>
        </row>
        <row r="9422">
          <cell r="B9422" t="str">
            <v>Raja Bell</v>
          </cell>
          <cell r="S9422" t="str">
            <v>Playmaker</v>
          </cell>
        </row>
        <row r="9423">
          <cell r="B9423" t="str">
            <v>Stephon Marbury</v>
          </cell>
          <cell r="S9423" t="str">
            <v>Superstar</v>
          </cell>
        </row>
        <row r="9424">
          <cell r="B9424" t="str">
            <v>Zaza Pachulia</v>
          </cell>
          <cell r="S9424" t="str">
            <v>Post Scorer</v>
          </cell>
        </row>
        <row r="9425">
          <cell r="B9425" t="str">
            <v>Carlos Delfino</v>
          </cell>
          <cell r="S9425" t="str">
            <v>Sharpshooter</v>
          </cell>
        </row>
        <row r="9426">
          <cell r="B9426" t="str">
            <v>Erick Dampier</v>
          </cell>
          <cell r="S9426" t="str">
            <v>Rim Protector</v>
          </cell>
        </row>
        <row r="9427">
          <cell r="B9427" t="str">
            <v>Hedo Turkoglu</v>
          </cell>
          <cell r="S9427" t="str">
            <v>All Star Sharpshooter</v>
          </cell>
        </row>
        <row r="9428">
          <cell r="B9428" t="str">
            <v>Marko Jaric</v>
          </cell>
          <cell r="S9428" t="str">
            <v>All Star Playmaker</v>
          </cell>
        </row>
        <row r="9429">
          <cell r="B9429" t="str">
            <v>Earl Watson</v>
          </cell>
          <cell r="S9429" t="str">
            <v>Playmaker</v>
          </cell>
        </row>
        <row r="9430">
          <cell r="B9430" t="str">
            <v>Robert Swift</v>
          </cell>
          <cell r="S9430" t="str">
            <v>Ignorance</v>
          </cell>
        </row>
        <row r="9431">
          <cell r="B9431" t="str">
            <v>Larry Hughes</v>
          </cell>
          <cell r="S9431" t="str">
            <v>Superstar</v>
          </cell>
        </row>
        <row r="9432">
          <cell r="B9432" t="str">
            <v>Derek Anderson</v>
          </cell>
          <cell r="S9432" t="str">
            <v>Sharpshooter</v>
          </cell>
        </row>
        <row r="9433">
          <cell r="B9433" t="str">
            <v>Stromile Swift</v>
          </cell>
          <cell r="S9433" t="str">
            <v>Rim Protector</v>
          </cell>
        </row>
        <row r="9434">
          <cell r="B9434" t="str">
            <v>Samuel Dalembert</v>
          </cell>
          <cell r="S9434" t="str">
            <v>Rim Protector</v>
          </cell>
        </row>
        <row r="9435">
          <cell r="B9435" t="str">
            <v>Emeka Okafor</v>
          </cell>
          <cell r="S9435" t="str">
            <v>All Star Big Man</v>
          </cell>
        </row>
        <row r="9436">
          <cell r="B9436" t="str">
            <v>Brad Miller</v>
          </cell>
          <cell r="S9436" t="str">
            <v>All Star Post Scorer</v>
          </cell>
        </row>
        <row r="9437">
          <cell r="B9437" t="str">
            <v>Shane Battier</v>
          </cell>
          <cell r="S9437" t="str">
            <v>Rim Protector</v>
          </cell>
        </row>
        <row r="9438">
          <cell r="B9438" t="str">
            <v>Lorenzen Wright</v>
          </cell>
          <cell r="S9438" t="str">
            <v>Rim Protector</v>
          </cell>
        </row>
        <row r="9439">
          <cell r="B9439" t="str">
            <v>Sam Cassell</v>
          </cell>
          <cell r="S9439" t="str">
            <v>Playmaker</v>
          </cell>
        </row>
        <row r="9440">
          <cell r="B9440" t="str">
            <v>Mike Dunleavy</v>
          </cell>
          <cell r="S9440" t="str">
            <v>All Star Sharpshooter</v>
          </cell>
        </row>
        <row r="9441">
          <cell r="B9441" t="str">
            <v>Jalen Rose</v>
          </cell>
          <cell r="S9441" t="str">
            <v>All Star Sharpshooter</v>
          </cell>
        </row>
        <row r="9442">
          <cell r="B9442" t="str">
            <v>Glenn Robinson</v>
          </cell>
          <cell r="S9442" t="str">
            <v>Post Scorer</v>
          </cell>
        </row>
        <row r="9443">
          <cell r="B9443" t="str">
            <v>Kareem Rush</v>
          </cell>
          <cell r="S9443" t="str">
            <v>Sharpshooter</v>
          </cell>
        </row>
        <row r="9444">
          <cell r="B9444" t="str">
            <v>Darvin Ham</v>
          </cell>
          <cell r="S9444" t="str">
            <v>Ignorance</v>
          </cell>
        </row>
        <row r="9445">
          <cell r="B9445" t="str">
            <v>DerMarr Johnson</v>
          </cell>
          <cell r="S9445" t="str">
            <v>Sharpshooter</v>
          </cell>
        </row>
        <row r="9446">
          <cell r="B9446" t="str">
            <v>Theron Smith</v>
          </cell>
          <cell r="S9446" t="str">
            <v>Post Scorer</v>
          </cell>
        </row>
        <row r="9447">
          <cell r="B9447" t="str">
            <v>Dale Davis</v>
          </cell>
          <cell r="S9447" t="str">
            <v>Rim Protector</v>
          </cell>
        </row>
        <row r="9448">
          <cell r="B9448" t="str">
            <v>Ben Gordon</v>
          </cell>
          <cell r="S9448" t="str">
            <v>All Star Sharpshooter</v>
          </cell>
        </row>
        <row r="9449">
          <cell r="B9449" t="str">
            <v>Richie Frahm</v>
          </cell>
          <cell r="S9449" t="str">
            <v>Ignorance</v>
          </cell>
        </row>
        <row r="9450">
          <cell r="B9450" t="str">
            <v>Michael Doleac</v>
          </cell>
          <cell r="S9450" t="str">
            <v>Post Scorer</v>
          </cell>
        </row>
        <row r="9451">
          <cell r="B9451" t="str">
            <v>Jermaine Jackson</v>
          </cell>
          <cell r="S9451" t="str">
            <v>Ignorance</v>
          </cell>
        </row>
        <row r="9452">
          <cell r="B9452" t="str">
            <v>Zoran Planinic</v>
          </cell>
          <cell r="S9452" t="str">
            <v>Post Scorer</v>
          </cell>
        </row>
        <row r="9453">
          <cell r="B9453" t="str">
            <v>Josh Childress</v>
          </cell>
          <cell r="S9453" t="str">
            <v>Playmaker</v>
          </cell>
        </row>
        <row r="9454">
          <cell r="B9454" t="str">
            <v>Jameer Nelson</v>
          </cell>
          <cell r="S9454" t="str">
            <v>Playmaker</v>
          </cell>
        </row>
        <row r="9455">
          <cell r="B9455" t="str">
            <v>Chucky Atkins</v>
          </cell>
          <cell r="S9455" t="str">
            <v>All Star Sharpshooter</v>
          </cell>
        </row>
        <row r="9456">
          <cell r="B9456" t="str">
            <v>Corey Maggette</v>
          </cell>
          <cell r="S9456" t="str">
            <v>Superstar</v>
          </cell>
        </row>
        <row r="9457">
          <cell r="B9457" t="str">
            <v>Malik Allen</v>
          </cell>
          <cell r="S9457" t="str">
            <v>Post Scorer</v>
          </cell>
        </row>
        <row r="9458">
          <cell r="B9458" t="str">
            <v>Ron Mercer</v>
          </cell>
          <cell r="S9458" t="str">
            <v>Sharpshooter</v>
          </cell>
        </row>
        <row r="9459">
          <cell r="B9459" t="str">
            <v>Jerry Stackhouse</v>
          </cell>
          <cell r="S9459" t="str">
            <v>Playmaker</v>
          </cell>
        </row>
        <row r="9460">
          <cell r="B9460" t="str">
            <v>Joe Johnson</v>
          </cell>
          <cell r="S9460" t="str">
            <v>All Star Sharpshooter</v>
          </cell>
        </row>
        <row r="9461">
          <cell r="B9461" t="str">
            <v>Kendrick Perkins</v>
          </cell>
          <cell r="S9461" t="str">
            <v>Post Scorer</v>
          </cell>
        </row>
        <row r="9462">
          <cell r="B9462" t="str">
            <v>Dan Gadzuric</v>
          </cell>
          <cell r="S9462" t="str">
            <v>Rim Protector</v>
          </cell>
        </row>
        <row r="9463">
          <cell r="B9463" t="str">
            <v>Rasual Butler</v>
          </cell>
          <cell r="S9463" t="str">
            <v>Sharpshooter</v>
          </cell>
        </row>
        <row r="9464">
          <cell r="B9464" t="str">
            <v>Omar Cook</v>
          </cell>
          <cell r="S9464" t="str">
            <v>Playmaker</v>
          </cell>
        </row>
        <row r="9465">
          <cell r="B9465" t="str">
            <v>Greg Ostertag</v>
          </cell>
          <cell r="S9465" t="str">
            <v>Post Scorer</v>
          </cell>
        </row>
        <row r="9466">
          <cell r="B9466" t="str">
            <v>Christian Laettner</v>
          </cell>
          <cell r="S9466" t="str">
            <v>Post Scorer</v>
          </cell>
        </row>
        <row r="9467">
          <cell r="B9467" t="str">
            <v>Tracy McGrady</v>
          </cell>
          <cell r="S9467" t="str">
            <v>Superstar</v>
          </cell>
        </row>
        <row r="9468">
          <cell r="B9468" t="str">
            <v>Maurice Taylor</v>
          </cell>
          <cell r="S9468" t="str">
            <v>Post Scorer</v>
          </cell>
        </row>
        <row r="9469">
          <cell r="B9469" t="str">
            <v>Paul Pierce</v>
          </cell>
          <cell r="S9469" t="str">
            <v>Superstar</v>
          </cell>
        </row>
        <row r="9470">
          <cell r="B9470" t="str">
            <v>Kirk Hinrich</v>
          </cell>
          <cell r="S9470" t="str">
            <v>All Star Playmaker</v>
          </cell>
        </row>
        <row r="9471">
          <cell r="B9471" t="str">
            <v>John Edwards</v>
          </cell>
          <cell r="S9471" t="str">
            <v>Ignorance</v>
          </cell>
        </row>
        <row r="9472">
          <cell r="B9472" t="str">
            <v>Steve Francis</v>
          </cell>
          <cell r="S9472" t="str">
            <v>Superstar</v>
          </cell>
        </row>
        <row r="9473">
          <cell r="B9473" t="str">
            <v>Matt Barnes</v>
          </cell>
          <cell r="S9473" t="str">
            <v>Post Scorer</v>
          </cell>
        </row>
        <row r="9474">
          <cell r="B9474" t="str">
            <v>Voshon Lenard</v>
          </cell>
          <cell r="S9474" t="str">
            <v>Sharpshooter</v>
          </cell>
        </row>
        <row r="9475">
          <cell r="B9475" t="str">
            <v>Alonzo Mourning</v>
          </cell>
          <cell r="S9475" t="str">
            <v>Rim Protector</v>
          </cell>
        </row>
        <row r="9476">
          <cell r="B9476" t="str">
            <v>Qyntel Woods</v>
          </cell>
          <cell r="S9476" t="str">
            <v>Post Scorer</v>
          </cell>
        </row>
        <row r="9477">
          <cell r="B9477" t="str">
            <v>Elden Campbell</v>
          </cell>
          <cell r="S9477" t="str">
            <v>Ignorance</v>
          </cell>
        </row>
        <row r="9478">
          <cell r="B9478" t="str">
            <v>Marcus Camby</v>
          </cell>
          <cell r="S9478" t="str">
            <v>All Star Big Man</v>
          </cell>
        </row>
        <row r="9479">
          <cell r="B9479" t="str">
            <v>Tony Allen</v>
          </cell>
          <cell r="S9479" t="str">
            <v>Post Scorer</v>
          </cell>
        </row>
        <row r="9480">
          <cell r="B9480" t="str">
            <v>Charlie Ward</v>
          </cell>
          <cell r="S9480" t="str">
            <v>Sharpshooter</v>
          </cell>
        </row>
        <row r="9481">
          <cell r="B9481" t="str">
            <v>Damone Brown</v>
          </cell>
          <cell r="S9481" t="str">
            <v>Ignorance</v>
          </cell>
        </row>
        <row r="9482">
          <cell r="B9482" t="str">
            <v>Zendon Hamilton</v>
          </cell>
          <cell r="S9482" t="str">
            <v>Post Scorer</v>
          </cell>
        </row>
        <row r="9483">
          <cell r="B9483" t="str">
            <v>Michael Bradley</v>
          </cell>
          <cell r="S9483" t="str">
            <v>Ignorance</v>
          </cell>
        </row>
        <row r="9484">
          <cell r="B9484" t="str">
            <v>Mark Madsen</v>
          </cell>
          <cell r="S9484" t="str">
            <v>Post Scorer</v>
          </cell>
        </row>
        <row r="9485">
          <cell r="B9485" t="str">
            <v>DeShawn Stevenson</v>
          </cell>
          <cell r="S9485" t="str">
            <v>Sharpshooter</v>
          </cell>
        </row>
        <row r="9486">
          <cell r="B9486" t="str">
            <v>Devean George</v>
          </cell>
          <cell r="S9486" t="str">
            <v>Sharpshooter</v>
          </cell>
        </row>
        <row r="9487">
          <cell r="B9487" t="str">
            <v>Luis Flores</v>
          </cell>
          <cell r="S9487" t="str">
            <v>Ignorance</v>
          </cell>
        </row>
        <row r="9488">
          <cell r="B9488" t="str">
            <v>Aaron Williams</v>
          </cell>
          <cell r="S9488" t="str">
            <v>Ignorance</v>
          </cell>
        </row>
        <row r="9489">
          <cell r="B9489" t="str">
            <v>Corsley Edwards</v>
          </cell>
          <cell r="S9489" t="str">
            <v>Post Scorer</v>
          </cell>
        </row>
        <row r="9490">
          <cell r="B9490" t="str">
            <v>Jahidi White</v>
          </cell>
          <cell r="S9490" t="str">
            <v>Post Scorer</v>
          </cell>
        </row>
        <row r="9491">
          <cell r="B9491" t="str">
            <v>Reggie Miller</v>
          </cell>
          <cell r="S9491" t="str">
            <v>All Star Sharpshooter</v>
          </cell>
        </row>
        <row r="9492">
          <cell r="B9492" t="str">
            <v>Quinton Ross</v>
          </cell>
          <cell r="S9492" t="str">
            <v>Post Scorer</v>
          </cell>
        </row>
        <row r="9493">
          <cell r="B9493" t="str">
            <v>Shaquille O'Neal</v>
          </cell>
          <cell r="S9493" t="str">
            <v>All Star Big Man</v>
          </cell>
        </row>
        <row r="9494">
          <cell r="B9494" t="str">
            <v>Tony Parker</v>
          </cell>
          <cell r="S9494" t="str">
            <v>All Star Playmaker</v>
          </cell>
        </row>
        <row r="9495">
          <cell r="B9495" t="str">
            <v>Chris Duhon</v>
          </cell>
          <cell r="S9495" t="str">
            <v>Playmaker</v>
          </cell>
        </row>
        <row r="9496">
          <cell r="B9496" t="str">
            <v>Ricky Davis</v>
          </cell>
          <cell r="S9496" t="str">
            <v>All Star Post Scorer</v>
          </cell>
        </row>
        <row r="9497">
          <cell r="B9497" t="str">
            <v>Robert Horry</v>
          </cell>
          <cell r="S9497" t="str">
            <v>Sharpshooter</v>
          </cell>
        </row>
        <row r="9498">
          <cell r="B9498" t="str">
            <v>Sasha Pavlovic</v>
          </cell>
          <cell r="S9498" t="str">
            <v>Sharpshooter</v>
          </cell>
        </row>
        <row r="9499">
          <cell r="B9499" t="str">
            <v>Ansu Sesay</v>
          </cell>
          <cell r="S9499" t="str">
            <v>Ignorance</v>
          </cell>
        </row>
        <row r="9500">
          <cell r="B9500" t="str">
            <v>J.R. Smith</v>
          </cell>
          <cell r="S9500" t="str">
            <v>Sharpshooter</v>
          </cell>
        </row>
        <row r="9501">
          <cell r="B9501" t="str">
            <v>Tony Delk</v>
          </cell>
          <cell r="S9501" t="str">
            <v>All Star Sharpshooter</v>
          </cell>
        </row>
        <row r="9502">
          <cell r="B9502" t="str">
            <v>Walter McCarty</v>
          </cell>
          <cell r="S9502" t="str">
            <v>Sharpshooter</v>
          </cell>
        </row>
        <row r="9503">
          <cell r="B9503" t="str">
            <v>David Wesley</v>
          </cell>
          <cell r="S9503" t="str">
            <v>All Star Sharpshooter</v>
          </cell>
        </row>
        <row r="9504">
          <cell r="B9504" t="str">
            <v>Rodney Buford</v>
          </cell>
          <cell r="S9504" t="str">
            <v>Sharpshooter</v>
          </cell>
        </row>
        <row r="9505">
          <cell r="B9505" t="str">
            <v>Stacey Augmon</v>
          </cell>
          <cell r="S9505" t="str">
            <v>Ignorance</v>
          </cell>
        </row>
        <row r="9506">
          <cell r="B9506" t="str">
            <v>James Posey</v>
          </cell>
          <cell r="S9506" t="str">
            <v>All Star Sharpshooter</v>
          </cell>
        </row>
        <row r="9507">
          <cell r="B9507" t="str">
            <v>Ronald Murray</v>
          </cell>
          <cell r="S9507" t="str">
            <v>Sharpshooter</v>
          </cell>
        </row>
        <row r="9508">
          <cell r="B9508" t="str">
            <v>Toni Kukoč</v>
          </cell>
          <cell r="S9508" t="str">
            <v>Sharpshooter</v>
          </cell>
        </row>
        <row r="9509">
          <cell r="B9509" t="str">
            <v>Bernard Robinson</v>
          </cell>
          <cell r="S9509" t="str">
            <v>Ignorance</v>
          </cell>
        </row>
        <row r="9510">
          <cell r="B9510" t="str">
            <v>Chris Kaman</v>
          </cell>
          <cell r="S9510" t="str">
            <v>Rim Protector</v>
          </cell>
        </row>
        <row r="9511">
          <cell r="B9511" t="str">
            <v>Eric Piatkowski</v>
          </cell>
          <cell r="S9511" t="str">
            <v>Ignorance</v>
          </cell>
        </row>
        <row r="9512">
          <cell r="B9512" t="str">
            <v>Vlade Divac</v>
          </cell>
          <cell r="S9512" t="str">
            <v>Ignorance</v>
          </cell>
        </row>
        <row r="9513">
          <cell r="B9513" t="str">
            <v>Kirk Snyder</v>
          </cell>
          <cell r="S9513" t="str">
            <v>Post Scorer</v>
          </cell>
        </row>
        <row r="9514">
          <cell r="B9514" t="str">
            <v>Anfernee Hardaway</v>
          </cell>
          <cell r="S9514" t="str">
            <v>Playmaker</v>
          </cell>
        </row>
        <row r="9515">
          <cell r="B9515" t="str">
            <v>Speedy Claxton</v>
          </cell>
          <cell r="S9515" t="str">
            <v>All Star Playmaker</v>
          </cell>
        </row>
        <row r="9516">
          <cell r="B9516" t="str">
            <v>Marcus Banks</v>
          </cell>
          <cell r="S9516" t="str">
            <v>Sharpshooter</v>
          </cell>
        </row>
        <row r="9517">
          <cell r="B9517" t="str">
            <v>Troy Hudson</v>
          </cell>
          <cell r="S9517" t="str">
            <v>Sharpshooter</v>
          </cell>
        </row>
        <row r="9518">
          <cell r="B9518" t="str">
            <v>Shaun Livingston</v>
          </cell>
          <cell r="S9518" t="str">
            <v>Playmaker</v>
          </cell>
        </row>
        <row r="9519">
          <cell r="B9519" t="str">
            <v>James Jones</v>
          </cell>
          <cell r="S9519" t="str">
            <v>Sharpshooter</v>
          </cell>
        </row>
        <row r="9520">
          <cell r="B9520" t="str">
            <v>Darrell Armstrong</v>
          </cell>
          <cell r="S9520" t="str">
            <v>Sharpshooter</v>
          </cell>
        </row>
        <row r="9521">
          <cell r="B9521" t="str">
            <v>Peja Stojakovic</v>
          </cell>
          <cell r="S9521" t="str">
            <v>All Star Sharpshooter</v>
          </cell>
        </row>
        <row r="9522">
          <cell r="B9522" t="str">
            <v>Nene Hilario</v>
          </cell>
          <cell r="S9522" t="str">
            <v>Rim Protector</v>
          </cell>
        </row>
        <row r="9523">
          <cell r="B9523" t="str">
            <v>Dajuan Wagner</v>
          </cell>
          <cell r="S9523" t="str">
            <v>Ignorance</v>
          </cell>
        </row>
        <row r="9524">
          <cell r="B9524" t="str">
            <v>Jelani McCoy</v>
          </cell>
          <cell r="S9524" t="str">
            <v>Post Scorer</v>
          </cell>
        </row>
        <row r="9525">
          <cell r="B9525" t="str">
            <v>Milt Palacio</v>
          </cell>
          <cell r="S9525" t="str">
            <v>Playmaker</v>
          </cell>
        </row>
        <row r="9526">
          <cell r="B9526" t="str">
            <v>Mark Jones</v>
          </cell>
          <cell r="S9526" t="str">
            <v>Ignorance</v>
          </cell>
        </row>
        <row r="9527">
          <cell r="B9527" t="str">
            <v>Bruno Sundov</v>
          </cell>
          <cell r="S9527" t="str">
            <v>Ignorance</v>
          </cell>
        </row>
        <row r="9528">
          <cell r="B9528" t="str">
            <v>DeSagana Diop</v>
          </cell>
          <cell r="S9528" t="str">
            <v>Ignorance</v>
          </cell>
        </row>
        <row r="9529">
          <cell r="B9529" t="str">
            <v>Bruce Bowen</v>
          </cell>
          <cell r="S9529" t="str">
            <v>Sharpshooter</v>
          </cell>
        </row>
        <row r="9530">
          <cell r="B9530" t="str">
            <v>Pape Sow</v>
          </cell>
          <cell r="S9530" t="str">
            <v>Ignorance</v>
          </cell>
        </row>
        <row r="9531">
          <cell r="B9531" t="str">
            <v>Gordan Giricek</v>
          </cell>
          <cell r="S9531" t="str">
            <v>Sharpshooter</v>
          </cell>
        </row>
        <row r="9532">
          <cell r="B9532" t="str">
            <v>Carlos Arroyo</v>
          </cell>
          <cell r="S9532" t="str">
            <v>Playmaker</v>
          </cell>
        </row>
        <row r="9533">
          <cell r="B9533" t="str">
            <v>Tyronn Lue</v>
          </cell>
          <cell r="S9533" t="str">
            <v>Playmaker</v>
          </cell>
        </row>
        <row r="9534">
          <cell r="B9534" t="str">
            <v>Andre Miller</v>
          </cell>
          <cell r="S9534" t="str">
            <v>All Star Playmaker</v>
          </cell>
        </row>
        <row r="9535">
          <cell r="B9535" t="str">
            <v>Scott Padgett</v>
          </cell>
          <cell r="S9535" t="str">
            <v>Sharpshooter</v>
          </cell>
        </row>
        <row r="9536">
          <cell r="B9536" t="str">
            <v>Brian Cook</v>
          </cell>
          <cell r="S9536" t="str">
            <v>Sharpshooter</v>
          </cell>
        </row>
        <row r="9537">
          <cell r="B9537" t="str">
            <v>Marc Jackson</v>
          </cell>
          <cell r="S9537" t="str">
            <v>Playmaker</v>
          </cell>
        </row>
        <row r="9538">
          <cell r="B9538" t="str">
            <v>Jamaal Tinsley</v>
          </cell>
          <cell r="S9538" t="str">
            <v>All Star Playmaker</v>
          </cell>
        </row>
        <row r="9539">
          <cell r="B9539" t="str">
            <v>Kevin Garnett</v>
          </cell>
          <cell r="S9539" t="str">
            <v>All Star Big Man</v>
          </cell>
        </row>
        <row r="9540">
          <cell r="B9540" t="str">
            <v>Jerome James</v>
          </cell>
          <cell r="S9540" t="str">
            <v>Rim Protector</v>
          </cell>
        </row>
        <row r="9541">
          <cell r="B9541" t="str">
            <v>Sasha Vujacic</v>
          </cell>
          <cell r="S9541" t="str">
            <v>Ignorance</v>
          </cell>
        </row>
        <row r="9542">
          <cell r="B9542" t="str">
            <v>Junior Harrington</v>
          </cell>
          <cell r="S9542" t="str">
            <v>Playmaker</v>
          </cell>
        </row>
        <row r="9543">
          <cell r="B9543" t="str">
            <v>Kenny Anderson</v>
          </cell>
          <cell r="S9543" t="str">
            <v>Sharpshooter</v>
          </cell>
        </row>
        <row r="9544">
          <cell r="B9544" t="str">
            <v>Keyon Dooling</v>
          </cell>
          <cell r="S9544" t="str">
            <v>Sharpshooter</v>
          </cell>
        </row>
        <row r="9545">
          <cell r="B9545" t="str">
            <v>Rodney White</v>
          </cell>
          <cell r="S9545" t="str">
            <v>Ignorance</v>
          </cell>
        </row>
        <row r="9546">
          <cell r="B9546" t="str">
            <v>Antonio Daniels</v>
          </cell>
          <cell r="S9546" t="str">
            <v>Playmaker</v>
          </cell>
        </row>
        <row r="9547">
          <cell r="B9547" t="str">
            <v>Jason Richardson</v>
          </cell>
          <cell r="S9547" t="str">
            <v>Superstar</v>
          </cell>
        </row>
        <row r="9548">
          <cell r="B9548" t="str">
            <v>Michael Curry</v>
          </cell>
          <cell r="S9548" t="str">
            <v>Post Scorer</v>
          </cell>
        </row>
        <row r="9549">
          <cell r="B9549" t="str">
            <v>Antoine Walker</v>
          </cell>
          <cell r="S9549" t="str">
            <v>All Star Post Scorer</v>
          </cell>
        </row>
        <row r="9550">
          <cell r="B9550" t="str">
            <v>Dwyane Wade</v>
          </cell>
          <cell r="S9550" t="str">
            <v>Superstar</v>
          </cell>
        </row>
        <row r="9551">
          <cell r="B9551" t="str">
            <v>Chris Bosh</v>
          </cell>
          <cell r="S9551" t="str">
            <v>All Star Big Man</v>
          </cell>
        </row>
        <row r="9552">
          <cell r="B9552" t="str">
            <v>Zeljko Rebraca</v>
          </cell>
          <cell r="S9552" t="str">
            <v>Post Scorer</v>
          </cell>
        </row>
        <row r="9553">
          <cell r="B9553" t="str">
            <v>Lamond Murray</v>
          </cell>
          <cell r="S9553" t="str">
            <v>Sharpshooter</v>
          </cell>
        </row>
        <row r="9554">
          <cell r="B9554" t="str">
            <v>Keith Bogans</v>
          </cell>
          <cell r="S9554" t="str">
            <v>Playmaker</v>
          </cell>
        </row>
        <row r="9555">
          <cell r="B9555" t="str">
            <v>Leandro Barbosa</v>
          </cell>
          <cell r="S9555" t="str">
            <v>Sharpshooter</v>
          </cell>
        </row>
        <row r="9556">
          <cell r="B9556" t="str">
            <v>Anthony Peeler</v>
          </cell>
          <cell r="S9556" t="str">
            <v>Ignorance</v>
          </cell>
        </row>
        <row r="9557">
          <cell r="B9557" t="str">
            <v>Bonzi Wells</v>
          </cell>
          <cell r="S9557" t="str">
            <v>Playmaker</v>
          </cell>
        </row>
        <row r="9558">
          <cell r="B9558" t="str">
            <v>Adrian Griffin</v>
          </cell>
          <cell r="S9558" t="str">
            <v>Ignorance</v>
          </cell>
        </row>
        <row r="9559">
          <cell r="B9559" t="str">
            <v>Steve Nash</v>
          </cell>
          <cell r="S9559" t="str">
            <v>All Star Playmaker</v>
          </cell>
        </row>
        <row r="9560">
          <cell r="B9560" t="str">
            <v>Ndudi Ebi</v>
          </cell>
          <cell r="S9560" t="str">
            <v>All Star Post Scorer</v>
          </cell>
        </row>
        <row r="9561">
          <cell r="B9561" t="str">
            <v>David Harrison</v>
          </cell>
          <cell r="S9561" t="str">
            <v>Rim Protector</v>
          </cell>
        </row>
        <row r="9562">
          <cell r="B9562" t="str">
            <v>Lindsey Hunter</v>
          </cell>
          <cell r="S9562" t="str">
            <v>Sharpshooter</v>
          </cell>
        </row>
        <row r="9563">
          <cell r="B9563" t="str">
            <v>Jermaine O'Neal</v>
          </cell>
          <cell r="S9563" t="str">
            <v>All Star Big Man</v>
          </cell>
        </row>
        <row r="9564">
          <cell r="B9564" t="str">
            <v>Donyell Marshall</v>
          </cell>
          <cell r="S9564" t="str">
            <v>All Star Sharpshooter</v>
          </cell>
        </row>
        <row r="9565">
          <cell r="B9565" t="str">
            <v>Juan Dixon</v>
          </cell>
          <cell r="S9565" t="str">
            <v>Sharpshooter</v>
          </cell>
        </row>
        <row r="9566">
          <cell r="B9566" t="str">
            <v>Donnell Harvey</v>
          </cell>
          <cell r="S9566" t="str">
            <v>Ignorance</v>
          </cell>
        </row>
        <row r="9567">
          <cell r="B9567" t="str">
            <v>Laron Profit</v>
          </cell>
          <cell r="S9567" t="str">
            <v>Ignorance</v>
          </cell>
        </row>
        <row r="9568">
          <cell r="B9568" t="str">
            <v>Melvin Ely</v>
          </cell>
          <cell r="S9568" t="str">
            <v>Rim Protector</v>
          </cell>
        </row>
        <row r="9569">
          <cell r="B9569" t="str">
            <v>Andres Nocioni</v>
          </cell>
          <cell r="S9569" t="str">
            <v>Rim Protector</v>
          </cell>
        </row>
        <row r="9570">
          <cell r="B9570" t="str">
            <v>Juwan Howard</v>
          </cell>
          <cell r="S9570" t="str">
            <v>Playmaker</v>
          </cell>
        </row>
        <row r="9571">
          <cell r="B9571" t="str">
            <v>Jeff Foster</v>
          </cell>
          <cell r="S9571" t="str">
            <v>Rim Protector</v>
          </cell>
        </row>
        <row r="9572">
          <cell r="B9572" t="str">
            <v>Pat Garrity</v>
          </cell>
          <cell r="S9572" t="str">
            <v>Ignorance</v>
          </cell>
        </row>
        <row r="9573">
          <cell r="B9573" t="str">
            <v>Lee Nailon</v>
          </cell>
          <cell r="S9573" t="str">
            <v>All Star Post Scorer</v>
          </cell>
        </row>
        <row r="9574">
          <cell r="B9574" t="str">
            <v>Grant Hill</v>
          </cell>
          <cell r="S9574" t="str">
            <v>All Star Post Scorer</v>
          </cell>
        </row>
        <row r="9575">
          <cell r="B9575" t="str">
            <v>Joel Przybilla</v>
          </cell>
          <cell r="S9575" t="str">
            <v>Rim Protector</v>
          </cell>
        </row>
        <row r="9576">
          <cell r="B9576" t="str">
            <v>Ben Wallace</v>
          </cell>
          <cell r="S9576" t="str">
            <v>All Star Big Man</v>
          </cell>
        </row>
        <row r="9577">
          <cell r="B9577" t="str">
            <v>Jumaine Jones</v>
          </cell>
          <cell r="S9577" t="str">
            <v>Sharpshooter</v>
          </cell>
        </row>
        <row r="9578">
          <cell r="B9578" t="str">
            <v>Zach Randolph</v>
          </cell>
          <cell r="S9578" t="str">
            <v>All Star Post Scorer</v>
          </cell>
        </row>
        <row r="9579">
          <cell r="B9579" t="str">
            <v>Zydrunas Ilgauskas</v>
          </cell>
          <cell r="S9579" t="str">
            <v>All Star Big Man</v>
          </cell>
        </row>
        <row r="9580">
          <cell r="B9580" t="str">
            <v>Bob Sura</v>
          </cell>
          <cell r="S9580" t="str">
            <v>All Star Playmaker</v>
          </cell>
        </row>
        <row r="9581">
          <cell r="B9581" t="str">
            <v>Reece Gaines</v>
          </cell>
          <cell r="S9581" t="str">
            <v>Ignorance</v>
          </cell>
        </row>
        <row r="9582">
          <cell r="B9582" t="str">
            <v>Eric Snow</v>
          </cell>
          <cell r="S9582" t="str">
            <v>Playmaker</v>
          </cell>
        </row>
        <row r="9583">
          <cell r="B9583" t="str">
            <v>Antonio Davis</v>
          </cell>
          <cell r="S9583" t="str">
            <v>Rim Protector</v>
          </cell>
        </row>
        <row r="9584">
          <cell r="B9584" t="str">
            <v>Anthony Johnson</v>
          </cell>
          <cell r="S9584" t="str">
            <v>Playmaker</v>
          </cell>
        </row>
        <row r="9585">
          <cell r="B9585" t="str">
            <v>Torraye Braggs</v>
          </cell>
          <cell r="S9585" t="str">
            <v>Ignorance</v>
          </cell>
        </row>
        <row r="9586">
          <cell r="B9586" t="str">
            <v>Nikoloz Tskitishvili</v>
          </cell>
          <cell r="S9586" t="str">
            <v>Ignorance</v>
          </cell>
        </row>
        <row r="9587">
          <cell r="B9587" t="str">
            <v>Brandon Hunter</v>
          </cell>
          <cell r="S9587" t="str">
            <v>Ignorance</v>
          </cell>
        </row>
        <row r="9588">
          <cell r="B9588" t="str">
            <v>Dirk Nowitzki</v>
          </cell>
          <cell r="S9588" t="str">
            <v>Superstar</v>
          </cell>
        </row>
        <row r="9589">
          <cell r="B9589" t="str">
            <v>Damon Jones</v>
          </cell>
          <cell r="S9589" t="str">
            <v>All Star Sharpshooter</v>
          </cell>
        </row>
        <row r="9590">
          <cell r="B9590" t="str">
            <v>Luke Jackson</v>
          </cell>
          <cell r="S9590" t="str">
            <v>Ignorance</v>
          </cell>
        </row>
        <row r="9591">
          <cell r="B9591" t="str">
            <v>Luke Ridnour</v>
          </cell>
          <cell r="S9591" t="str">
            <v>Playmaker</v>
          </cell>
        </row>
        <row r="9592">
          <cell r="B9592" t="str">
            <v>Obinna Ekezie</v>
          </cell>
          <cell r="S9592" t="str">
            <v>Post Scorer</v>
          </cell>
        </row>
        <row r="9593">
          <cell r="B9593" t="str">
            <v>Derek Fisher</v>
          </cell>
          <cell r="S9593" t="str">
            <v>All Star Sharpshooter</v>
          </cell>
        </row>
        <row r="9594">
          <cell r="B9594" t="str">
            <v>Maciej Lampe</v>
          </cell>
          <cell r="S9594" t="str">
            <v>Ignorance</v>
          </cell>
        </row>
        <row r="9595">
          <cell r="B9595" t="str">
            <v>Mike Miller</v>
          </cell>
          <cell r="S9595" t="str">
            <v>All Star Sharpshooter</v>
          </cell>
        </row>
        <row r="9596">
          <cell r="B9596" t="str">
            <v>Doug Christie</v>
          </cell>
          <cell r="S9596" t="str">
            <v>Playmaker</v>
          </cell>
        </row>
        <row r="9597">
          <cell r="B9597" t="str">
            <v>Shareef Abdur-Rahim</v>
          </cell>
          <cell r="S9597" t="str">
            <v>All Star Post Scorer</v>
          </cell>
        </row>
        <row r="9598">
          <cell r="B9598" t="str">
            <v>Mikki Moore</v>
          </cell>
          <cell r="S9598" t="str">
            <v>Post Scorer</v>
          </cell>
        </row>
        <row r="9599">
          <cell r="B9599" t="str">
            <v>Tierre Brown</v>
          </cell>
          <cell r="S9599" t="str">
            <v>Ignorance</v>
          </cell>
        </row>
        <row r="9600">
          <cell r="B9600" t="str">
            <v>Jake Voskuhl</v>
          </cell>
          <cell r="S9600" t="str">
            <v>Ignorance</v>
          </cell>
        </row>
        <row r="9601">
          <cell r="B9601" t="str">
            <v>Gilbert Arenas</v>
          </cell>
          <cell r="S9601" t="str">
            <v>Superstar</v>
          </cell>
        </row>
        <row r="9602">
          <cell r="B9602" t="str">
            <v>Robert Traylor</v>
          </cell>
          <cell r="S9602" t="str">
            <v>Post Scorer</v>
          </cell>
        </row>
        <row r="9603">
          <cell r="B9603" t="str">
            <v>Andris Biedrins</v>
          </cell>
          <cell r="S9603" t="str">
            <v>Post Scorer</v>
          </cell>
        </row>
        <row r="9604">
          <cell r="B9604" t="str">
            <v>Antonio Burks</v>
          </cell>
          <cell r="S9604" t="str">
            <v>Ignorance</v>
          </cell>
        </row>
        <row r="9605">
          <cell r="B9605" t="str">
            <v>Elton Brand</v>
          </cell>
          <cell r="S9605" t="str">
            <v>All Star Big Man</v>
          </cell>
        </row>
        <row r="9606">
          <cell r="B9606" t="str">
            <v>Lionel Chalmers</v>
          </cell>
          <cell r="S9606" t="str">
            <v>Ignorance</v>
          </cell>
        </row>
        <row r="9607">
          <cell r="B9607" t="str">
            <v>Jeff McInnis</v>
          </cell>
          <cell r="S9607" t="str">
            <v>All Star Sharpshooter</v>
          </cell>
        </row>
        <row r="9608">
          <cell r="B9608" t="str">
            <v>Mike Sweetney</v>
          </cell>
          <cell r="S9608" t="str">
            <v>Rim Protector</v>
          </cell>
        </row>
        <row r="9609">
          <cell r="B9609" t="str">
            <v>Morris Peterson</v>
          </cell>
          <cell r="S9609" t="str">
            <v>All Star Sharpshooter</v>
          </cell>
        </row>
        <row r="9610">
          <cell r="B9610" t="str">
            <v>Frank Williams</v>
          </cell>
          <cell r="S9610" t="str">
            <v>Ignorance</v>
          </cell>
        </row>
        <row r="9611">
          <cell r="B9611" t="str">
            <v>Tayshaun Prince</v>
          </cell>
          <cell r="S9611" t="str">
            <v>All Star Post Scorer</v>
          </cell>
        </row>
        <row r="9612">
          <cell r="B9612" t="str">
            <v>Michael Olowokandi</v>
          </cell>
          <cell r="S9612" t="str">
            <v>Rim Protector</v>
          </cell>
        </row>
        <row r="9613">
          <cell r="B9613" t="str">
            <v>Mickael Pietrus</v>
          </cell>
          <cell r="S9613" t="str">
            <v>Sharpshooter</v>
          </cell>
        </row>
        <row r="9614">
          <cell r="B9614" t="str">
            <v>Cory Alexander</v>
          </cell>
          <cell r="S9614" t="str">
            <v>Sharpshooter</v>
          </cell>
        </row>
        <row r="9615">
          <cell r="B9615" t="str">
            <v>Jason Collins</v>
          </cell>
          <cell r="S9615" t="str">
            <v>Rim Protector</v>
          </cell>
        </row>
        <row r="9616">
          <cell r="B9616" t="str">
            <v>Carmelo Anthony</v>
          </cell>
          <cell r="S9616" t="str">
            <v>Superstar</v>
          </cell>
        </row>
        <row r="9617">
          <cell r="B9617" t="str">
            <v>Marquis Daniels</v>
          </cell>
          <cell r="S9617" t="str">
            <v>Playmaker</v>
          </cell>
        </row>
        <row r="9618">
          <cell r="B9618" t="str">
            <v>Trenton Hassell</v>
          </cell>
          <cell r="S9618" t="str">
            <v>Post Scorer</v>
          </cell>
        </row>
        <row r="9619">
          <cell r="B9619" t="str">
            <v>Stephen Jackson</v>
          </cell>
          <cell r="S9619" t="str">
            <v>All Star Sharpshooter</v>
          </cell>
        </row>
        <row r="9620">
          <cell r="B9620" t="str">
            <v>David West</v>
          </cell>
          <cell r="S9620" t="str">
            <v>Post Scorer</v>
          </cell>
        </row>
        <row r="9621">
          <cell r="B9621" t="str">
            <v>Ronald Dupree</v>
          </cell>
          <cell r="S9621" t="str">
            <v>Ignorance</v>
          </cell>
        </row>
        <row r="9622">
          <cell r="B9622" t="str">
            <v>Jason Terry</v>
          </cell>
          <cell r="S9622" t="str">
            <v>All Star Sharpshooter</v>
          </cell>
        </row>
        <row r="9623">
          <cell r="B9623" t="str">
            <v>Darius Miles</v>
          </cell>
          <cell r="S9623" t="str">
            <v>All Star Post Scorer</v>
          </cell>
        </row>
        <row r="9624">
          <cell r="B9624" t="str">
            <v>Jamal Sampson</v>
          </cell>
          <cell r="S9624" t="str">
            <v>Post Scorer</v>
          </cell>
        </row>
        <row r="9625">
          <cell r="B9625" t="str">
            <v>Richard Hamilton</v>
          </cell>
          <cell r="S9625" t="str">
            <v>Superstar</v>
          </cell>
        </row>
        <row r="9626">
          <cell r="B9626" t="str">
            <v>Maurice Evans</v>
          </cell>
          <cell r="S9626" t="str">
            <v>Sharpshooter</v>
          </cell>
        </row>
        <row r="9627">
          <cell r="B9627" t="str">
            <v>Eddie Jones</v>
          </cell>
          <cell r="S9627" t="str">
            <v>All Star Sharpshooter</v>
          </cell>
        </row>
        <row r="9628">
          <cell r="B9628" t="str">
            <v>Steve Blake</v>
          </cell>
          <cell r="S9628" t="str">
            <v>Sharpshooter</v>
          </cell>
        </row>
        <row r="9629">
          <cell r="B9629" t="str">
            <v>Boris Diaw</v>
          </cell>
          <cell r="S9629" t="str">
            <v>Post Scorer</v>
          </cell>
        </row>
        <row r="9630">
          <cell r="B9630" t="str">
            <v>Ryan Bowen</v>
          </cell>
          <cell r="S9630" t="str">
            <v>Ignorance</v>
          </cell>
        </row>
        <row r="9631">
          <cell r="B9631" t="str">
            <v>Shawn Bradley</v>
          </cell>
          <cell r="S9631" t="str">
            <v>Post Scorer</v>
          </cell>
        </row>
        <row r="9632">
          <cell r="B9632" t="str">
            <v>Kaniel Dickens</v>
          </cell>
          <cell r="S9632" t="str">
            <v>Ignorance</v>
          </cell>
        </row>
        <row r="9633">
          <cell r="B9633" t="str">
            <v>Andre Emmett</v>
          </cell>
          <cell r="S9633" t="str">
            <v>Ignorance</v>
          </cell>
        </row>
        <row r="9634">
          <cell r="B9634" t="str">
            <v>Mark Pope</v>
          </cell>
          <cell r="S9634" t="str">
            <v>Ignorance</v>
          </cell>
        </row>
        <row r="9635">
          <cell r="B9635" t="str">
            <v>Jason Collier</v>
          </cell>
          <cell r="S9635" t="str">
            <v>Post Scorer</v>
          </cell>
        </row>
        <row r="9636">
          <cell r="B9636" t="str">
            <v>Rod Strickland</v>
          </cell>
          <cell r="S9636" t="str">
            <v>Ignorance</v>
          </cell>
        </row>
        <row r="9637">
          <cell r="B9637" t="str">
            <v>Brent Barry</v>
          </cell>
          <cell r="S9637" t="str">
            <v>Sharpshooter</v>
          </cell>
        </row>
        <row r="9638">
          <cell r="B9638" t="str">
            <v>Andrew DeClercq</v>
          </cell>
          <cell r="S9638" t="str">
            <v>Ignorance</v>
          </cell>
        </row>
        <row r="9639">
          <cell r="B9639" t="str">
            <v>James Thomas</v>
          </cell>
          <cell r="S9639" t="str">
            <v>Ignorance</v>
          </cell>
        </row>
        <row r="9640">
          <cell r="B9640" t="str">
            <v>Chris Wilcox</v>
          </cell>
          <cell r="S9640" t="str">
            <v>Post Scorer</v>
          </cell>
        </row>
        <row r="9641">
          <cell r="B9641" t="str">
            <v>Eddie House</v>
          </cell>
          <cell r="S9641" t="str">
            <v>Sharpshooter</v>
          </cell>
        </row>
        <row r="9642">
          <cell r="B9642" t="str">
            <v>Shandon Anderson</v>
          </cell>
          <cell r="S9642" t="str">
            <v>Post Scorer</v>
          </cell>
        </row>
        <row r="9643">
          <cell r="B9643" t="str">
            <v>Kevin Ollie</v>
          </cell>
          <cell r="S9643" t="str">
            <v>Ignorance</v>
          </cell>
        </row>
        <row r="9644">
          <cell r="B9644" t="str">
            <v>Steven Hunter</v>
          </cell>
          <cell r="S9644" t="str">
            <v>Post Scorer</v>
          </cell>
        </row>
        <row r="9645">
          <cell r="B9645" t="str">
            <v>Brendan Haywood</v>
          </cell>
          <cell r="S9645" t="str">
            <v>Rim Protector</v>
          </cell>
        </row>
        <row r="9646">
          <cell r="B9646" t="str">
            <v>Mark Blount</v>
          </cell>
          <cell r="S9646" t="str">
            <v>Rim Protector</v>
          </cell>
        </row>
        <row r="9647">
          <cell r="B9647" t="str">
            <v>Marcus Haislip</v>
          </cell>
          <cell r="S9647" t="str">
            <v>Post Scorer</v>
          </cell>
        </row>
        <row r="9648">
          <cell r="B9648" t="str">
            <v>Othella Harrington</v>
          </cell>
          <cell r="S9648" t="str">
            <v>Post Scorer</v>
          </cell>
        </row>
        <row r="9649">
          <cell r="B9649" t="str">
            <v>Maurice Baker</v>
          </cell>
          <cell r="S9649" t="str">
            <v>Ignorance</v>
          </cell>
        </row>
        <row r="9650">
          <cell r="B9650" t="str">
            <v>Nick Collison</v>
          </cell>
          <cell r="S9650" t="str">
            <v>Post Scorer</v>
          </cell>
        </row>
        <row r="9651">
          <cell r="B9651" t="str">
            <v>Britton Johnsen</v>
          </cell>
          <cell r="S9651" t="str">
            <v>Ignorance</v>
          </cell>
        </row>
        <row r="9652">
          <cell r="B9652" t="str">
            <v>Adonal Foyle</v>
          </cell>
          <cell r="S9652" t="str">
            <v>Rim Protector</v>
          </cell>
        </row>
        <row r="9653">
          <cell r="B9653" t="str">
            <v>Stanislav Medvedenko</v>
          </cell>
          <cell r="S9653" t="str">
            <v>Ignorance</v>
          </cell>
        </row>
        <row r="9654">
          <cell r="B9654" t="str">
            <v>Carlos Boozer</v>
          </cell>
          <cell r="S9654" t="str">
            <v>All Star Post Scorer</v>
          </cell>
        </row>
        <row r="9655">
          <cell r="B9655" t="str">
            <v>Danny Fortson</v>
          </cell>
          <cell r="S9655" t="str">
            <v>Rim Protector</v>
          </cell>
        </row>
        <row r="9656">
          <cell r="B9656" t="str">
            <v>Darrick Martin</v>
          </cell>
          <cell r="S9656" t="str">
            <v>Sharpshooter</v>
          </cell>
        </row>
        <row r="9657">
          <cell r="B9657" t="str">
            <v>Curtis Borchardt</v>
          </cell>
          <cell r="S9657" t="str">
            <v>Post Scorer</v>
          </cell>
        </row>
        <row r="9658">
          <cell r="B9658" t="str">
            <v>Bostjan Nachbar</v>
          </cell>
          <cell r="S9658" t="str">
            <v>Sharpshooter</v>
          </cell>
        </row>
        <row r="9659">
          <cell r="B9659" t="str">
            <v>Chris Mihm</v>
          </cell>
          <cell r="S9659" t="str">
            <v>Rim Protector</v>
          </cell>
        </row>
        <row r="9660">
          <cell r="B9660" t="str">
            <v>Kenyon Martin</v>
          </cell>
          <cell r="S9660" t="str">
            <v>All Star Post Scorer</v>
          </cell>
        </row>
        <row r="9661">
          <cell r="B9661" t="str">
            <v>Jason Kapono</v>
          </cell>
          <cell r="S9661" t="str">
            <v>Sharpshooter</v>
          </cell>
        </row>
        <row r="9662">
          <cell r="B9662" t="str">
            <v>Justin Reed</v>
          </cell>
          <cell r="S9662" t="str">
            <v>Ignorance</v>
          </cell>
        </row>
        <row r="9663">
          <cell r="B9663" t="str">
            <v>Udonis Haslem</v>
          </cell>
          <cell r="S9663" t="str">
            <v>Rim Protector</v>
          </cell>
        </row>
        <row r="9664">
          <cell r="B9664" t="str">
            <v>Nazr Mohammed</v>
          </cell>
          <cell r="S9664" t="str">
            <v>Rim Protector</v>
          </cell>
        </row>
        <row r="9665">
          <cell r="B9665" t="str">
            <v>Mateen Cleaves</v>
          </cell>
          <cell r="S9665" t="str">
            <v>Ignorance</v>
          </cell>
        </row>
        <row r="9666">
          <cell r="B9666" t="str">
            <v>Tamar Slay</v>
          </cell>
          <cell r="S9666" t="str">
            <v>Post Scorer</v>
          </cell>
        </row>
        <row r="9667">
          <cell r="B9667" t="str">
            <v>Desmond Mason</v>
          </cell>
          <cell r="S9667" t="str">
            <v>All Star Post Scorer</v>
          </cell>
        </row>
        <row r="9668">
          <cell r="B9668" t="str">
            <v>Bryon Russell</v>
          </cell>
          <cell r="S9668" t="str">
            <v>Sharpshooter</v>
          </cell>
        </row>
        <row r="9669">
          <cell r="B9669" t="str">
            <v>Anthony Goldwire</v>
          </cell>
          <cell r="S9669" t="str">
            <v>Sharpshooter</v>
          </cell>
        </row>
        <row r="9670">
          <cell r="B9670" t="str">
            <v>Jiri Welsch</v>
          </cell>
          <cell r="S9670" t="str">
            <v>Sharpshooter</v>
          </cell>
        </row>
        <row r="9671">
          <cell r="B9671" t="str">
            <v>Daniel Santiago</v>
          </cell>
          <cell r="S9671" t="str">
            <v>Post Scorer</v>
          </cell>
        </row>
        <row r="9672">
          <cell r="B9672" t="str">
            <v>Peter John</v>
          </cell>
          <cell r="S9672" t="str">
            <v>Ignorance</v>
          </cell>
        </row>
        <row r="9673">
          <cell r="B9673" t="str">
            <v>Scot Pollard</v>
          </cell>
          <cell r="S9673" t="str">
            <v>Post Scorer</v>
          </cell>
        </row>
        <row r="9674">
          <cell r="B9674" t="str">
            <v>Jared Jeffries</v>
          </cell>
          <cell r="S9674" t="str">
            <v>Playmaker</v>
          </cell>
        </row>
        <row r="9675">
          <cell r="B9675" t="str">
            <v>Jarron Collins</v>
          </cell>
          <cell r="S9675" t="str">
            <v>Post Scorer</v>
          </cell>
        </row>
        <row r="9676">
          <cell r="B9676" t="str">
            <v>Antonio McDyess</v>
          </cell>
          <cell r="S9676" t="str">
            <v>Rim Protector</v>
          </cell>
        </row>
        <row r="9677">
          <cell r="B9677" t="str">
            <v>Yuta Tabuse</v>
          </cell>
          <cell r="S9677" t="str">
            <v>Ignorance</v>
          </cell>
        </row>
        <row r="9678">
          <cell r="B9678" t="str">
            <v>Wesley Person</v>
          </cell>
          <cell r="S9678" t="str">
            <v>Sharpshooter</v>
          </cell>
        </row>
        <row r="9679">
          <cell r="B9679" t="str">
            <v>Josh Smith</v>
          </cell>
          <cell r="S9679" t="str">
            <v>Rim Protector</v>
          </cell>
        </row>
        <row r="9680">
          <cell r="B9680" t="str">
            <v>Beno Udrih</v>
          </cell>
          <cell r="S9680" t="str">
            <v>Sharpshooter</v>
          </cell>
        </row>
        <row r="9681">
          <cell r="B9681" t="str">
            <v>Andre Barrett</v>
          </cell>
          <cell r="S9681" t="str">
            <v>Ignorance</v>
          </cell>
        </row>
        <row r="9682">
          <cell r="B9682" t="str">
            <v>Reggie Evans</v>
          </cell>
          <cell r="S9682" t="str">
            <v>Rim Protector</v>
          </cell>
        </row>
        <row r="9683">
          <cell r="B9683" t="str">
            <v>Jacque Vaughn</v>
          </cell>
          <cell r="S9683" t="str">
            <v>Sharpshooter</v>
          </cell>
        </row>
        <row r="9684">
          <cell r="B9684" t="str">
            <v>Amar'e Stoudemire</v>
          </cell>
          <cell r="S9684" t="str">
            <v>All Star Big Man</v>
          </cell>
        </row>
        <row r="9685">
          <cell r="B9685" t="str">
            <v>Jake Tsakalidis</v>
          </cell>
          <cell r="S9685" t="str">
            <v>Ignorance</v>
          </cell>
        </row>
        <row r="9686">
          <cell r="B9686" t="str">
            <v>Troy Murphy</v>
          </cell>
          <cell r="S9686" t="str">
            <v>All Star Post Scorer</v>
          </cell>
        </row>
        <row r="9687">
          <cell r="B9687" t="str">
            <v>Kevin Willis</v>
          </cell>
          <cell r="S9687" t="str">
            <v>Post Scorer</v>
          </cell>
        </row>
        <row r="9688">
          <cell r="B9688" t="str">
            <v>Matt Harpring</v>
          </cell>
          <cell r="S9688" t="str">
            <v>All Star Post Scorer</v>
          </cell>
        </row>
        <row r="9689">
          <cell r="B9689" t="str">
            <v>Rasho Nesterovic</v>
          </cell>
          <cell r="S9689" t="str">
            <v>Rim Protector</v>
          </cell>
        </row>
        <row r="9690">
          <cell r="B9690" t="str">
            <v>Mike James</v>
          </cell>
          <cell r="S9690" t="str">
            <v>All Star Sharpshooter</v>
          </cell>
        </row>
        <row r="9691">
          <cell r="B9691" t="str">
            <v>Etan Thomas</v>
          </cell>
          <cell r="S9691" t="str">
            <v>Rim Protector</v>
          </cell>
        </row>
        <row r="9692">
          <cell r="B9692" t="str">
            <v>Devin Brown</v>
          </cell>
          <cell r="S9692" t="str">
            <v>Sharpshooter</v>
          </cell>
        </row>
        <row r="9693">
          <cell r="B9693" t="str">
            <v>Paul Shirley</v>
          </cell>
          <cell r="S9693" t="str">
            <v>Ignorance</v>
          </cell>
        </row>
        <row r="9694">
          <cell r="B9694" t="str">
            <v>Marcus Fizer</v>
          </cell>
          <cell r="S9694" t="str">
            <v>Post Scorer</v>
          </cell>
        </row>
        <row r="9695">
          <cell r="B9695" t="str">
            <v>Francisco Elson</v>
          </cell>
          <cell r="S9695" t="str">
            <v>Post Scorer</v>
          </cell>
        </row>
        <row r="9696">
          <cell r="B9696" t="str">
            <v>Michael Ruffin</v>
          </cell>
          <cell r="S9696" t="str">
            <v>Post Scorer</v>
          </cell>
        </row>
        <row r="9697">
          <cell r="B9697" t="str">
            <v>LeBron James</v>
          </cell>
          <cell r="S9697" t="str">
            <v>Superstar</v>
          </cell>
        </row>
        <row r="9698">
          <cell r="B9698" t="str">
            <v>Willie Green</v>
          </cell>
          <cell r="S9698" t="str">
            <v>Sharpshooter</v>
          </cell>
        </row>
        <row r="9699">
          <cell r="B9699" t="str">
            <v>Latrell Sprewell</v>
          </cell>
          <cell r="S9699" t="str">
            <v>Playmaker</v>
          </cell>
        </row>
        <row r="9700">
          <cell r="B9700" t="str">
            <v>Eddie Griffin</v>
          </cell>
          <cell r="S9700" t="str">
            <v>Rim Protector</v>
          </cell>
        </row>
        <row r="9701">
          <cell r="B9701" t="str">
            <v>Ira Newble</v>
          </cell>
          <cell r="S9701" t="str">
            <v>Sharpshooter</v>
          </cell>
        </row>
        <row r="9702">
          <cell r="B9702" t="str">
            <v>Darius Songaila</v>
          </cell>
          <cell r="S9702" t="str">
            <v>Post Scorer</v>
          </cell>
        </row>
        <row r="9703">
          <cell r="B9703" t="str">
            <v>Vitaly Potapenko</v>
          </cell>
          <cell r="S9703" t="str">
            <v>Ignorance</v>
          </cell>
        </row>
        <row r="9704">
          <cell r="B9704" t="str">
            <v>Matt Carroll</v>
          </cell>
          <cell r="S9704" t="str">
            <v>Sharpshooter</v>
          </cell>
        </row>
        <row r="9705">
          <cell r="B9705" t="str">
            <v>Keith McLeod</v>
          </cell>
          <cell r="S9705" t="str">
            <v>Playmaker</v>
          </cell>
        </row>
        <row r="9706">
          <cell r="B9706" t="str">
            <v>Rick Brunson</v>
          </cell>
          <cell r="S9706" t="str">
            <v>Playmaker</v>
          </cell>
        </row>
        <row r="9707">
          <cell r="B9707" t="str">
            <v>Devin Harris</v>
          </cell>
          <cell r="S9707" t="str">
            <v>Sharpshooter</v>
          </cell>
        </row>
        <row r="9708">
          <cell r="B9708" t="str">
            <v>Sean Marks</v>
          </cell>
          <cell r="S9708" t="str">
            <v>Ignorance</v>
          </cell>
        </row>
        <row r="9709">
          <cell r="B9709" t="str">
            <v>Royal Ivey</v>
          </cell>
          <cell r="S9709" t="str">
            <v>Post Scorer</v>
          </cell>
        </row>
        <row r="9710">
          <cell r="B9710" t="str">
            <v>Geno Carlisle</v>
          </cell>
          <cell r="S9710" t="str">
            <v>Ignorance</v>
          </cell>
        </row>
        <row r="9711">
          <cell r="B9711" t="str">
            <v>Ruben Patterson</v>
          </cell>
          <cell r="S9711" t="str">
            <v>Playmaker</v>
          </cell>
        </row>
        <row r="9712">
          <cell r="B9712" t="str">
            <v>Scott Williams</v>
          </cell>
          <cell r="S9712" t="str">
            <v>Ignorance</v>
          </cell>
        </row>
        <row r="9713">
          <cell r="B9713" t="str">
            <v>George Lynch</v>
          </cell>
          <cell r="S9713" t="str">
            <v>Post Scorer</v>
          </cell>
        </row>
        <row r="9714">
          <cell r="B9714" t="str">
            <v>Tony Bobbitt</v>
          </cell>
          <cell r="S9714" t="str">
            <v>Ignorance</v>
          </cell>
        </row>
        <row r="9715">
          <cell r="B9715" t="str">
            <v>Travis Best</v>
          </cell>
          <cell r="S9715" t="str">
            <v>Sharpshooter</v>
          </cell>
        </row>
        <row r="9716">
          <cell r="B9716" t="str">
            <v>Jabari Smith</v>
          </cell>
          <cell r="S9716" t="str">
            <v>Post Scorer</v>
          </cell>
        </row>
        <row r="9717">
          <cell r="B9717" t="str">
            <v>Calbert Cheaney</v>
          </cell>
          <cell r="S9717" t="str">
            <v>Post Scorer</v>
          </cell>
        </row>
        <row r="9718">
          <cell r="B9718" t="str">
            <v>Dikembe Mutombo</v>
          </cell>
          <cell r="S9718" t="str">
            <v>Post Scorer</v>
          </cell>
        </row>
        <row r="9719">
          <cell r="B9719" t="str">
            <v>Michael Stewart</v>
          </cell>
          <cell r="S9719" t="str">
            <v>Post Scorer</v>
          </cell>
        </row>
        <row r="9720">
          <cell r="B9720" t="str">
            <v>Jamison Brewer</v>
          </cell>
          <cell r="S9720" t="str">
            <v>Ignorance</v>
          </cell>
        </row>
        <row r="9721">
          <cell r="B9721" t="str">
            <v>Kurt Thomas</v>
          </cell>
          <cell r="S9721" t="str">
            <v>Rim Protector</v>
          </cell>
        </row>
        <row r="9722">
          <cell r="B9722" t="str">
            <v>Vin Baker</v>
          </cell>
          <cell r="S9722" t="str">
            <v>Ignorance</v>
          </cell>
        </row>
        <row r="9723">
          <cell r="B9723" t="str">
            <v>Richard Jefferson</v>
          </cell>
          <cell r="S9723" t="str">
            <v>Superstar</v>
          </cell>
        </row>
        <row r="9724">
          <cell r="B9724" t="str">
            <v>Rashard Lewis</v>
          </cell>
          <cell r="S9724" t="str">
            <v>All Star Sharpshooter</v>
          </cell>
        </row>
        <row r="9725">
          <cell r="B9725" t="str">
            <v>Lamar Odom</v>
          </cell>
          <cell r="S9725" t="str">
            <v>All Star Post Scorer</v>
          </cell>
        </row>
        <row r="9726">
          <cell r="B9726" t="str">
            <v>Darko Miličić</v>
          </cell>
          <cell r="S9726" t="str">
            <v>Ignorance</v>
          </cell>
        </row>
        <row r="9727">
          <cell r="B9727" t="str">
            <v>Kendall Gill</v>
          </cell>
          <cell r="S9727" t="str">
            <v>Post Scorer</v>
          </cell>
        </row>
        <row r="9728">
          <cell r="B9728" t="str">
            <v>Jamal Crawford</v>
          </cell>
          <cell r="S9728" t="str">
            <v>All Star Sharpshooter</v>
          </cell>
        </row>
        <row r="9729">
          <cell r="B9729" t="str">
            <v>Eduardo Najera</v>
          </cell>
          <cell r="S9729" t="str">
            <v>Post Scorer</v>
          </cell>
        </row>
        <row r="9730">
          <cell r="B9730" t="str">
            <v>Travis Outlaw</v>
          </cell>
          <cell r="S9730" t="str">
            <v>Post Scorer</v>
          </cell>
        </row>
        <row r="9731">
          <cell r="B9731" t="str">
            <v>Tremaine Fowlkes</v>
          </cell>
          <cell r="S9731" t="str">
            <v>Ignorance</v>
          </cell>
        </row>
        <row r="9732">
          <cell r="B9732" t="str">
            <v>Rafer Alston</v>
          </cell>
          <cell r="S9732" t="str">
            <v>All Star Playmaker</v>
          </cell>
        </row>
        <row r="9733">
          <cell r="B9733" t="str">
            <v>Wang Zhizhi</v>
          </cell>
          <cell r="S9733" t="str">
            <v>Ignorance</v>
          </cell>
        </row>
        <row r="9734">
          <cell r="B9734" t="str">
            <v>Tom Gugliotta</v>
          </cell>
          <cell r="S9734" t="str">
            <v>Post Scorer</v>
          </cell>
        </row>
        <row r="9735">
          <cell r="B9735" t="str">
            <v>Eddie Gill</v>
          </cell>
          <cell r="S9735" t="str">
            <v>Sharpshooter</v>
          </cell>
        </row>
        <row r="9736">
          <cell r="B9736" t="str">
            <v>Vladimir Radmanović</v>
          </cell>
          <cell r="S9736" t="str">
            <v>All Star Sharpshooter</v>
          </cell>
        </row>
        <row r="9737">
          <cell r="B9737" t="str">
            <v>Luol Deng</v>
          </cell>
          <cell r="S9737" t="str">
            <v>Playmaker</v>
          </cell>
        </row>
        <row r="9738">
          <cell r="B9738" t="str">
            <v>Howard Eisley</v>
          </cell>
          <cell r="S9738" t="str">
            <v>Sharpshooter</v>
          </cell>
        </row>
        <row r="9739">
          <cell r="B9739" t="str">
            <v>Brian Scalabrine</v>
          </cell>
          <cell r="S9739" t="str">
            <v>Post Scorer</v>
          </cell>
        </row>
        <row r="9740">
          <cell r="B9740" t="str">
            <v>Tim Duncan</v>
          </cell>
          <cell r="S9740" t="str">
            <v>All Star Big Man</v>
          </cell>
        </row>
        <row r="9741">
          <cell r="B9741" t="str">
            <v>D.J. Mbenga</v>
          </cell>
          <cell r="S9741" t="str">
            <v>Ignorance</v>
          </cell>
        </row>
        <row r="9742">
          <cell r="B9742" t="str">
            <v>Pau Gasol</v>
          </cell>
          <cell r="S9742" t="str">
            <v>All Star Big Man</v>
          </cell>
        </row>
        <row r="9743">
          <cell r="B9743" t="str">
            <v>Horace Jenkins</v>
          </cell>
          <cell r="S9743" t="str">
            <v>Ignorance</v>
          </cell>
        </row>
        <row r="9744">
          <cell r="B9744" t="str">
            <v>Shawn Marion</v>
          </cell>
          <cell r="S9744" t="str">
            <v>All Star Big Man</v>
          </cell>
        </row>
        <row r="9745">
          <cell r="B9745" t="str">
            <v>Chauncey Billups</v>
          </cell>
          <cell r="S9745" t="str">
            <v>All Star Sharpshooter</v>
          </cell>
        </row>
        <row r="9746">
          <cell r="B9746" t="str">
            <v>Austin Croshere</v>
          </cell>
          <cell r="S9746" t="str">
            <v>Playmaker</v>
          </cell>
        </row>
        <row r="9747">
          <cell r="B9747" t="str">
            <v>Jim Jackson</v>
          </cell>
          <cell r="S9747" t="str">
            <v>All Star Sharpshooter</v>
          </cell>
        </row>
        <row r="9748">
          <cell r="B9748" t="str">
            <v>Chris Webber</v>
          </cell>
          <cell r="S9748" t="str">
            <v>All Star Post Scorer</v>
          </cell>
        </row>
        <row r="9749">
          <cell r="B9749" t="str">
            <v>Michael Redd</v>
          </cell>
          <cell r="S9749" t="str">
            <v>Superstar</v>
          </cell>
        </row>
        <row r="9750">
          <cell r="B9750" t="str">
            <v>Tony Battie</v>
          </cell>
          <cell r="S9750" t="str">
            <v>Rim Protector</v>
          </cell>
        </row>
        <row r="9751">
          <cell r="B9751" t="str">
            <v>Kris Humphries</v>
          </cell>
          <cell r="S9751" t="str">
            <v>Post Scorer</v>
          </cell>
        </row>
        <row r="9752">
          <cell r="B9752" t="str">
            <v>Jackie Butler</v>
          </cell>
          <cell r="S9752" t="str">
            <v>Ignorance</v>
          </cell>
        </row>
        <row r="9753">
          <cell r="B9753" t="str">
            <v>Anthony Carter</v>
          </cell>
          <cell r="S9753" t="str">
            <v>Ignorance</v>
          </cell>
        </row>
        <row r="9754">
          <cell r="B9754" t="str">
            <v>Kelvin Cato</v>
          </cell>
          <cell r="S9754" t="str">
            <v>Rim Protector</v>
          </cell>
        </row>
        <row r="9755">
          <cell r="B9755" t="str">
            <v>Allan Houston</v>
          </cell>
          <cell r="S9755" t="str">
            <v>All Star Sharpshooter</v>
          </cell>
        </row>
        <row r="9756">
          <cell r="B9756" t="str">
            <v>Casey Jacobsen</v>
          </cell>
          <cell r="S9756" t="str">
            <v>Sharpshooter</v>
          </cell>
        </row>
        <row r="9757">
          <cell r="B9757" t="str">
            <v>Dorell Wright</v>
          </cell>
          <cell r="S9757" t="str">
            <v>Ignorance</v>
          </cell>
        </row>
        <row r="9758">
          <cell r="B9758" t="str">
            <v>Luke Walton</v>
          </cell>
          <cell r="S9758" t="str">
            <v>Ignorance</v>
          </cell>
        </row>
        <row r="9759">
          <cell r="B9759" t="str">
            <v>Bobby Jackson</v>
          </cell>
          <cell r="S9759" t="str">
            <v>All Star Sharpshooter</v>
          </cell>
        </row>
        <row r="9760">
          <cell r="B9760" t="str">
            <v>Joe Smith</v>
          </cell>
          <cell r="S9760" t="str">
            <v>Rim Protector</v>
          </cell>
        </row>
        <row r="9761">
          <cell r="B9761" t="str">
            <v>Baron Davis</v>
          </cell>
          <cell r="S9761" t="str">
            <v>All Star Playmaker</v>
          </cell>
        </row>
        <row r="9762">
          <cell r="B9762" t="str">
            <v>Antawn Jamison</v>
          </cell>
          <cell r="S9762" t="str">
            <v>All Star Post Scorer</v>
          </cell>
        </row>
        <row r="9763">
          <cell r="B9763" t="str">
            <v>Mamadou N'Diaye</v>
          </cell>
          <cell r="S9763" t="str">
            <v>Ignorance</v>
          </cell>
        </row>
        <row r="9764">
          <cell r="B9764" t="str">
            <v>Tyson Chandler</v>
          </cell>
          <cell r="S9764" t="str">
            <v>Rim Protector</v>
          </cell>
        </row>
        <row r="9765">
          <cell r="B9765" t="str">
            <v>Kerry Kittles</v>
          </cell>
          <cell r="S9765" t="str">
            <v>Sharpshooter</v>
          </cell>
        </row>
        <row r="9766">
          <cell r="B9766" t="str">
            <v>John Thomas</v>
          </cell>
          <cell r="S9766" t="str">
            <v>Post Scorer</v>
          </cell>
        </row>
        <row r="9767">
          <cell r="B9767" t="str">
            <v>Jerome Williams</v>
          </cell>
          <cell r="S9767" t="str">
            <v>Post Scorer</v>
          </cell>
        </row>
        <row r="9768">
          <cell r="B9768" t="str">
            <v>Gary Payton</v>
          </cell>
          <cell r="S9768" t="str">
            <v>Playmaker</v>
          </cell>
        </row>
        <row r="9769">
          <cell r="B9769" t="str">
            <v>Eric Williams</v>
          </cell>
          <cell r="S9769" t="str">
            <v>Playmaker</v>
          </cell>
        </row>
        <row r="9770">
          <cell r="B9770" t="str">
            <v>Kedrick Brown</v>
          </cell>
          <cell r="S9770" t="str">
            <v>Ignorance</v>
          </cell>
        </row>
        <row r="9771">
          <cell r="B9771" t="str">
            <v>Mehmet Okur</v>
          </cell>
          <cell r="S9771" t="str">
            <v>All Star Post Scorer</v>
          </cell>
        </row>
        <row r="9772">
          <cell r="B9772" t="str">
            <v>Samaki Walker</v>
          </cell>
          <cell r="S9772" t="str">
            <v>Ignorance</v>
          </cell>
        </row>
        <row r="9773">
          <cell r="B9773" t="str">
            <v>Jamaal Magloire</v>
          </cell>
          <cell r="S9773" t="str">
            <v>All Star Post Scorer</v>
          </cell>
        </row>
        <row r="9774">
          <cell r="B9774" t="str">
            <v>Eddy Curry</v>
          </cell>
          <cell r="S9774" t="str">
            <v>All Star Post Scorer</v>
          </cell>
        </row>
        <row r="9775">
          <cell r="B9775" t="str">
            <v>John Thomas</v>
          </cell>
          <cell r="S9775" t="str">
            <v>Ignorance</v>
          </cell>
        </row>
        <row r="9776">
          <cell r="B9776" t="str">
            <v>Mikki Moore</v>
          </cell>
          <cell r="S9776" t="str">
            <v>Post Scorer</v>
          </cell>
        </row>
        <row r="9777">
          <cell r="B9777" t="str">
            <v>Tony Parker</v>
          </cell>
          <cell r="S9777" t="str">
            <v>All Star Playmaker</v>
          </cell>
        </row>
        <row r="9778">
          <cell r="B9778" t="str">
            <v>Ha Seung-Jin</v>
          </cell>
          <cell r="S9778" t="str">
            <v>Ignorance</v>
          </cell>
        </row>
        <row r="9779">
          <cell r="B9779" t="str">
            <v>Joel Przybilla</v>
          </cell>
          <cell r="S9779" t="str">
            <v>Rim Protector</v>
          </cell>
        </row>
        <row r="9780">
          <cell r="B9780" t="str">
            <v>Damon Jones</v>
          </cell>
          <cell r="S9780" t="str">
            <v>Sharpshooter</v>
          </cell>
        </row>
        <row r="9781">
          <cell r="B9781" t="str">
            <v>Martell Webster</v>
          </cell>
          <cell r="S9781" t="str">
            <v>Sharpshooter</v>
          </cell>
        </row>
        <row r="9782">
          <cell r="B9782" t="str">
            <v>Brian Grant</v>
          </cell>
          <cell r="S9782" t="str">
            <v>Post Scorer</v>
          </cell>
        </row>
        <row r="9783">
          <cell r="B9783" t="str">
            <v>Dwight Howard</v>
          </cell>
          <cell r="S9783" t="str">
            <v>All Star Big Man</v>
          </cell>
        </row>
        <row r="9784">
          <cell r="B9784" t="str">
            <v>Dwayne Jones</v>
          </cell>
          <cell r="S9784" t="str">
            <v>Ignorance</v>
          </cell>
        </row>
        <row r="9785">
          <cell r="B9785" t="str">
            <v>Theo Ratliff</v>
          </cell>
          <cell r="S9785" t="str">
            <v>Rim Protector</v>
          </cell>
        </row>
        <row r="9786">
          <cell r="B9786" t="str">
            <v>Matt Carroll</v>
          </cell>
          <cell r="S9786" t="str">
            <v>Sharpshooter</v>
          </cell>
        </row>
        <row r="9787">
          <cell r="B9787" t="str">
            <v>Dorell Wright</v>
          </cell>
          <cell r="S9787" t="str">
            <v>Ignorance</v>
          </cell>
        </row>
        <row r="9788">
          <cell r="B9788" t="str">
            <v>Mike James</v>
          </cell>
          <cell r="S9788" t="str">
            <v>All Star Sharpshooter</v>
          </cell>
        </row>
        <row r="9789">
          <cell r="B9789" t="str">
            <v>Josh Smith</v>
          </cell>
          <cell r="S9789" t="str">
            <v>All Star Big Man</v>
          </cell>
        </row>
        <row r="9790">
          <cell r="B9790" t="str">
            <v>Etan Thomas</v>
          </cell>
          <cell r="S9790" t="str">
            <v>Post Scorer</v>
          </cell>
        </row>
        <row r="9791">
          <cell r="B9791" t="str">
            <v>Travis Outlaw</v>
          </cell>
          <cell r="S9791" t="str">
            <v>Post Scorer</v>
          </cell>
        </row>
        <row r="9792">
          <cell r="B9792" t="str">
            <v>Bo Outlaw</v>
          </cell>
          <cell r="S9792" t="str">
            <v>Ignorance</v>
          </cell>
        </row>
        <row r="9793">
          <cell r="B9793" t="str">
            <v>Vin Baker</v>
          </cell>
          <cell r="S9793" t="str">
            <v>Post Scorer</v>
          </cell>
        </row>
        <row r="9794">
          <cell r="B9794" t="str">
            <v>Pau Gasol</v>
          </cell>
          <cell r="S9794" t="str">
            <v>All Star Big Man</v>
          </cell>
        </row>
        <row r="9795">
          <cell r="B9795" t="str">
            <v>Jermaine Jackson</v>
          </cell>
          <cell r="S9795" t="str">
            <v>Ignorance</v>
          </cell>
        </row>
        <row r="9796">
          <cell r="B9796" t="str">
            <v>Michael Finley</v>
          </cell>
          <cell r="S9796" t="str">
            <v>Sharpshooter</v>
          </cell>
        </row>
        <row r="9797">
          <cell r="B9797" t="str">
            <v>Nick Van</v>
          </cell>
          <cell r="S9797" t="str">
            <v>Sharpshooter</v>
          </cell>
        </row>
        <row r="9798">
          <cell r="B9798" t="str">
            <v>Chris Paul</v>
          </cell>
          <cell r="S9798" t="str">
            <v>All Star Playmaker</v>
          </cell>
        </row>
        <row r="9799">
          <cell r="B9799" t="str">
            <v>Gary Payton</v>
          </cell>
          <cell r="S9799" t="str">
            <v>Playmaker</v>
          </cell>
        </row>
        <row r="9800">
          <cell r="B9800" t="str">
            <v>Eddie Jones</v>
          </cell>
          <cell r="S9800" t="str">
            <v>All Star Sharpshooter</v>
          </cell>
        </row>
        <row r="9801">
          <cell r="B9801" t="str">
            <v>Sean Marks</v>
          </cell>
          <cell r="S9801" t="str">
            <v>Ignorance</v>
          </cell>
        </row>
        <row r="9802">
          <cell r="B9802" t="str">
            <v>Antawn Jamison</v>
          </cell>
          <cell r="S9802" t="str">
            <v>All Star Sharpshooter</v>
          </cell>
        </row>
        <row r="9803">
          <cell r="B9803" t="str">
            <v>Lamond Murray</v>
          </cell>
          <cell r="S9803" t="str">
            <v>Ignorance</v>
          </cell>
        </row>
        <row r="9804">
          <cell r="B9804" t="str">
            <v>Andre Iguodala</v>
          </cell>
          <cell r="S9804" t="str">
            <v>All Star Post Scorer</v>
          </cell>
        </row>
        <row r="9805">
          <cell r="B9805" t="str">
            <v>Terence Morris</v>
          </cell>
          <cell r="S9805" t="str">
            <v>Ignorance</v>
          </cell>
        </row>
        <row r="9806">
          <cell r="B9806" t="str">
            <v>Bryon Russell</v>
          </cell>
          <cell r="S9806" t="str">
            <v>Ignorance</v>
          </cell>
        </row>
        <row r="9807">
          <cell r="B9807" t="str">
            <v>Quentin Richardson</v>
          </cell>
          <cell r="S9807" t="str">
            <v>Sharpshooter</v>
          </cell>
        </row>
        <row r="9808">
          <cell r="B9808" t="str">
            <v>Kelvin Cato</v>
          </cell>
          <cell r="S9808" t="str">
            <v>Post Scorer</v>
          </cell>
        </row>
        <row r="9809">
          <cell r="B9809" t="str">
            <v>Shandon Anderson</v>
          </cell>
          <cell r="S9809" t="str">
            <v>Ignorance</v>
          </cell>
        </row>
        <row r="9810">
          <cell r="B9810" t="str">
            <v>Malik Rose</v>
          </cell>
          <cell r="S9810" t="str">
            <v>Post Scorer</v>
          </cell>
        </row>
        <row r="9811">
          <cell r="B9811" t="str">
            <v>Smush Parker</v>
          </cell>
          <cell r="S9811" t="str">
            <v>All Star Sharpshooter</v>
          </cell>
        </row>
        <row r="9812">
          <cell r="B9812" t="str">
            <v>Jamal Crawford</v>
          </cell>
          <cell r="S9812" t="str">
            <v>All Star Sharpshooter</v>
          </cell>
        </row>
        <row r="9813">
          <cell r="B9813" t="str">
            <v>Antonio Davis</v>
          </cell>
          <cell r="S9813" t="str">
            <v>Post Scorer</v>
          </cell>
        </row>
        <row r="9814">
          <cell r="B9814" t="str">
            <v>Howard Eisley</v>
          </cell>
          <cell r="S9814" t="str">
            <v>Ignorance</v>
          </cell>
        </row>
        <row r="9815">
          <cell r="B9815" t="str">
            <v>Pat Garrity</v>
          </cell>
          <cell r="S9815" t="str">
            <v>Sharpshooter</v>
          </cell>
        </row>
        <row r="9816">
          <cell r="B9816" t="str">
            <v>Anthony Grundy</v>
          </cell>
          <cell r="S9816" t="str">
            <v>Ignorance</v>
          </cell>
        </row>
        <row r="9817">
          <cell r="B9817" t="str">
            <v>Damon Stoudamire</v>
          </cell>
          <cell r="S9817" t="str">
            <v>All Star Sharpshooter</v>
          </cell>
        </row>
        <row r="9818">
          <cell r="B9818" t="str">
            <v>Jason Kidd</v>
          </cell>
          <cell r="S9818" t="str">
            <v>All Star Playmaker</v>
          </cell>
        </row>
        <row r="9819">
          <cell r="B9819" t="str">
            <v>Sasha Vujacic</v>
          </cell>
          <cell r="S9819" t="str">
            <v>Sharpshooter</v>
          </cell>
        </row>
        <row r="9820">
          <cell r="B9820" t="str">
            <v>Anfernee Hardaway</v>
          </cell>
          <cell r="S9820" t="str">
            <v>Post Scorer</v>
          </cell>
        </row>
        <row r="9821">
          <cell r="B9821" t="str">
            <v>Andres Nocioni</v>
          </cell>
          <cell r="S9821" t="str">
            <v>Rim Protector</v>
          </cell>
        </row>
        <row r="9822">
          <cell r="B9822" t="str">
            <v>Kirk Snyder</v>
          </cell>
          <cell r="S9822" t="str">
            <v>Sharpshooter</v>
          </cell>
        </row>
        <row r="9823">
          <cell r="B9823" t="str">
            <v>Boris Diaw</v>
          </cell>
          <cell r="S9823" t="str">
            <v>All Star Post Scorer</v>
          </cell>
        </row>
        <row r="9824">
          <cell r="B9824" t="str">
            <v>Bernard Robinson</v>
          </cell>
          <cell r="S9824" t="str">
            <v>Playmaker</v>
          </cell>
        </row>
        <row r="9825">
          <cell r="B9825" t="str">
            <v>Jose Calderon</v>
          </cell>
          <cell r="S9825" t="str">
            <v>Playmaker</v>
          </cell>
        </row>
        <row r="9826">
          <cell r="B9826" t="str">
            <v>Stanislav Medvedenko</v>
          </cell>
          <cell r="S9826" t="str">
            <v>Ignorance</v>
          </cell>
        </row>
        <row r="9827">
          <cell r="B9827" t="str">
            <v>Devin Harris</v>
          </cell>
          <cell r="S9827" t="str">
            <v>Playmaker</v>
          </cell>
        </row>
        <row r="9828">
          <cell r="B9828" t="str">
            <v>Leandro Barbosa</v>
          </cell>
          <cell r="S9828" t="str">
            <v>All Star Sharpshooter</v>
          </cell>
        </row>
        <row r="9829">
          <cell r="B9829" t="str">
            <v>Antonio McDyess</v>
          </cell>
          <cell r="S9829" t="str">
            <v>Rim Protector</v>
          </cell>
        </row>
        <row r="9830">
          <cell r="B9830" t="str">
            <v>Sean May</v>
          </cell>
          <cell r="S9830" t="str">
            <v>Rim Protector</v>
          </cell>
        </row>
        <row r="9831">
          <cell r="B9831" t="str">
            <v>Awvee Storey</v>
          </cell>
          <cell r="S9831" t="str">
            <v>Ignorance</v>
          </cell>
        </row>
        <row r="9832">
          <cell r="B9832" t="str">
            <v>Derek Anderson</v>
          </cell>
          <cell r="S9832" t="str">
            <v>Sharpshooter</v>
          </cell>
        </row>
        <row r="9833">
          <cell r="B9833" t="str">
            <v>Francisco Garcia</v>
          </cell>
          <cell r="S9833" t="str">
            <v>Sharpshooter</v>
          </cell>
        </row>
        <row r="9834">
          <cell r="B9834" t="str">
            <v>Cuttino Mobley</v>
          </cell>
          <cell r="S9834" t="str">
            <v>All Star Sharpshooter</v>
          </cell>
        </row>
        <row r="9835">
          <cell r="B9835" t="str">
            <v>David Wesley</v>
          </cell>
          <cell r="S9835" t="str">
            <v>All Star Sharpshooter</v>
          </cell>
        </row>
        <row r="9836">
          <cell r="B9836" t="str">
            <v>Fabricio Oberto</v>
          </cell>
          <cell r="S9836" t="str">
            <v>Ignorance</v>
          </cell>
        </row>
        <row r="9837">
          <cell r="B9837" t="str">
            <v>Chris Taft</v>
          </cell>
          <cell r="S9837" t="str">
            <v>Ignorance</v>
          </cell>
        </row>
        <row r="9838">
          <cell r="B9838" t="str">
            <v>Lou Williams</v>
          </cell>
          <cell r="S9838" t="str">
            <v>Ignorance</v>
          </cell>
        </row>
        <row r="9839">
          <cell r="B9839" t="str">
            <v>Desmond Mason</v>
          </cell>
          <cell r="S9839" t="str">
            <v>Playmaker</v>
          </cell>
        </row>
        <row r="9840">
          <cell r="B9840" t="str">
            <v>Reece Gaines</v>
          </cell>
          <cell r="S9840" t="str">
            <v>Ignorance</v>
          </cell>
        </row>
        <row r="9841">
          <cell r="B9841" t="str">
            <v>Chris Duhon</v>
          </cell>
          <cell r="S9841" t="str">
            <v>All Star Sharpshooter</v>
          </cell>
        </row>
        <row r="9842">
          <cell r="B9842" t="str">
            <v>Jacque Vaughn</v>
          </cell>
          <cell r="S9842" t="str">
            <v>Post Scorer</v>
          </cell>
        </row>
        <row r="9843">
          <cell r="B9843" t="str">
            <v>Joe Johnson</v>
          </cell>
          <cell r="S9843" t="str">
            <v>All Star Playmaker</v>
          </cell>
        </row>
        <row r="9844">
          <cell r="B9844" t="str">
            <v>Danny Fortson</v>
          </cell>
          <cell r="S9844" t="str">
            <v>Post Scorer</v>
          </cell>
        </row>
        <row r="9845">
          <cell r="B9845" t="str">
            <v>Yao Ming*</v>
          </cell>
          <cell r="S9845" t="str">
            <v>All Star Big Man</v>
          </cell>
        </row>
        <row r="9846">
          <cell r="B9846" t="str">
            <v>Steve Francis</v>
          </cell>
          <cell r="S9846" t="str">
            <v>All Star Playmaker</v>
          </cell>
        </row>
        <row r="9847">
          <cell r="B9847" t="str">
            <v>Travis Diener</v>
          </cell>
          <cell r="S9847" t="str">
            <v>Ignorance</v>
          </cell>
        </row>
        <row r="9848">
          <cell r="B9848" t="str">
            <v>Monta Ellis</v>
          </cell>
          <cell r="S9848" t="str">
            <v>Sharpshooter</v>
          </cell>
        </row>
        <row r="9849">
          <cell r="B9849" t="str">
            <v>Linas Kleiza</v>
          </cell>
          <cell r="S9849" t="str">
            <v>Ignorance</v>
          </cell>
        </row>
        <row r="9850">
          <cell r="B9850" t="str">
            <v>Rasual Butler</v>
          </cell>
          <cell r="S9850" t="str">
            <v>Sharpshooter</v>
          </cell>
        </row>
        <row r="9851">
          <cell r="B9851" t="str">
            <v>Jarvis Hayes</v>
          </cell>
          <cell r="S9851" t="str">
            <v>Sharpshooter</v>
          </cell>
        </row>
        <row r="9852">
          <cell r="B9852" t="str">
            <v>Chris Wilcox</v>
          </cell>
          <cell r="S9852" t="str">
            <v>Post Scorer</v>
          </cell>
        </row>
        <row r="9853">
          <cell r="B9853" t="str">
            <v>Martynas Andriuskevicius</v>
          </cell>
          <cell r="S9853" t="str">
            <v>Ignorance</v>
          </cell>
        </row>
        <row r="9854">
          <cell r="B9854" t="str">
            <v>Al Harrington</v>
          </cell>
          <cell r="S9854" t="str">
            <v>All Star Post Scorer</v>
          </cell>
        </row>
        <row r="9855">
          <cell r="B9855" t="str">
            <v>Jameer Nelson</v>
          </cell>
          <cell r="S9855" t="str">
            <v>All Star Sharpshooter</v>
          </cell>
        </row>
        <row r="9856">
          <cell r="B9856" t="str">
            <v>Rashard Lewis</v>
          </cell>
          <cell r="S9856" t="str">
            <v>All Star Sharpshooter</v>
          </cell>
        </row>
        <row r="9857">
          <cell r="B9857" t="str">
            <v>Antonio Daniels</v>
          </cell>
          <cell r="S9857" t="str">
            <v>Playmaker</v>
          </cell>
        </row>
        <row r="9858">
          <cell r="B9858" t="str">
            <v>Josh Childress</v>
          </cell>
          <cell r="S9858" t="str">
            <v>Playmaker</v>
          </cell>
        </row>
        <row r="9859">
          <cell r="B9859" t="str">
            <v>Fred Jones</v>
          </cell>
          <cell r="S9859" t="str">
            <v>Playmaker</v>
          </cell>
        </row>
        <row r="9860">
          <cell r="B9860" t="str">
            <v>John Lucas</v>
          </cell>
          <cell r="S9860" t="str">
            <v>Ignorance</v>
          </cell>
        </row>
        <row r="9861">
          <cell r="B9861" t="str">
            <v>Luke Ridnour</v>
          </cell>
          <cell r="S9861" t="str">
            <v>All Star Playmaker</v>
          </cell>
        </row>
        <row r="9862">
          <cell r="B9862" t="str">
            <v>Pavel Podkolzin</v>
          </cell>
          <cell r="S9862" t="str">
            <v>Post Scorer</v>
          </cell>
        </row>
        <row r="9863">
          <cell r="B9863" t="str">
            <v>Dijon Thompson</v>
          </cell>
          <cell r="S9863" t="str">
            <v>Ignorance</v>
          </cell>
        </row>
        <row r="9864">
          <cell r="B9864" t="str">
            <v>David West</v>
          </cell>
          <cell r="S9864" t="str">
            <v>All Star Post Scorer</v>
          </cell>
        </row>
        <row r="9865">
          <cell r="B9865" t="str">
            <v>Shaquille O'Neal</v>
          </cell>
          <cell r="S9865" t="str">
            <v>All Star Big Man</v>
          </cell>
        </row>
        <row r="9866">
          <cell r="B9866" t="str">
            <v>Allen Iverson</v>
          </cell>
          <cell r="S9866" t="str">
            <v>Superstar</v>
          </cell>
        </row>
        <row r="9867">
          <cell r="B9867" t="str">
            <v>Brian Cook</v>
          </cell>
          <cell r="S9867" t="str">
            <v>Post Scorer</v>
          </cell>
        </row>
        <row r="9868">
          <cell r="B9868" t="str">
            <v>Jarron Collins</v>
          </cell>
          <cell r="S9868" t="str">
            <v>Post Scorer</v>
          </cell>
        </row>
        <row r="9869">
          <cell r="B9869" t="str">
            <v>Mo Williams</v>
          </cell>
          <cell r="S9869" t="str">
            <v>All Star Sharpshooter</v>
          </cell>
        </row>
        <row r="9870">
          <cell r="B9870" t="str">
            <v>Amir Johnson</v>
          </cell>
          <cell r="S9870" t="str">
            <v>Post Scorer</v>
          </cell>
        </row>
        <row r="9871">
          <cell r="B9871" t="str">
            <v>Trevor Ariza</v>
          </cell>
          <cell r="S9871" t="str">
            <v>Post Scorer</v>
          </cell>
        </row>
        <row r="9872">
          <cell r="B9872" t="str">
            <v>Chuck Hayes</v>
          </cell>
          <cell r="S9872" t="str">
            <v>Post Scorer</v>
          </cell>
        </row>
        <row r="9873">
          <cell r="B9873" t="str">
            <v>Steve Blake</v>
          </cell>
          <cell r="S9873" t="str">
            <v>Sharpshooter</v>
          </cell>
        </row>
        <row r="9874">
          <cell r="B9874" t="str">
            <v>Keith Van</v>
          </cell>
          <cell r="S9874" t="str">
            <v>Sharpshooter</v>
          </cell>
        </row>
        <row r="9875">
          <cell r="B9875" t="str">
            <v>Lonny Baxter</v>
          </cell>
          <cell r="S9875" t="str">
            <v>Ignorance</v>
          </cell>
        </row>
        <row r="9876">
          <cell r="B9876" t="str">
            <v>Anderson Varejão</v>
          </cell>
          <cell r="S9876" t="str">
            <v>Post Scorer</v>
          </cell>
        </row>
        <row r="9877">
          <cell r="B9877" t="str">
            <v>Danny Granger</v>
          </cell>
          <cell r="S9877" t="str">
            <v>Rim Protector</v>
          </cell>
        </row>
        <row r="9878">
          <cell r="B9878" t="str">
            <v>Anthony Carter</v>
          </cell>
          <cell r="S9878" t="str">
            <v>Post Scorer</v>
          </cell>
        </row>
        <row r="9879">
          <cell r="B9879" t="str">
            <v>Ray Allen</v>
          </cell>
          <cell r="S9879" t="str">
            <v>All Star Sharpshooter</v>
          </cell>
        </row>
        <row r="9880">
          <cell r="B9880" t="str">
            <v>Zydrunas Ilgauskas</v>
          </cell>
          <cell r="S9880" t="str">
            <v>All Star Big Man</v>
          </cell>
        </row>
        <row r="9881">
          <cell r="B9881" t="str">
            <v>Mateen Cleaves</v>
          </cell>
          <cell r="S9881" t="str">
            <v>Ignorance</v>
          </cell>
        </row>
        <row r="9882">
          <cell r="B9882" t="str">
            <v>Eric Piatkowski</v>
          </cell>
          <cell r="S9882" t="str">
            <v>Ignorance</v>
          </cell>
        </row>
        <row r="9883">
          <cell r="B9883" t="str">
            <v>DeShawn Stevenson</v>
          </cell>
          <cell r="S9883" t="str">
            <v>Playmaker</v>
          </cell>
        </row>
        <row r="9884">
          <cell r="B9884" t="str">
            <v>Mike Bibby</v>
          </cell>
          <cell r="S9884" t="str">
            <v>All Star Sharpshooter</v>
          </cell>
        </row>
        <row r="9885">
          <cell r="B9885" t="str">
            <v>Gilbert Arenas</v>
          </cell>
          <cell r="S9885" t="str">
            <v>Superstar</v>
          </cell>
        </row>
        <row r="9886">
          <cell r="B9886" t="str">
            <v>Zaza Pachulia</v>
          </cell>
          <cell r="S9886" t="str">
            <v>All Star Post Scorer</v>
          </cell>
        </row>
        <row r="9887">
          <cell r="B9887" t="str">
            <v>Juan Dixon</v>
          </cell>
          <cell r="S9887" t="str">
            <v>Playmaker</v>
          </cell>
        </row>
        <row r="9888">
          <cell r="B9888" t="str">
            <v>Michael Bradley</v>
          </cell>
          <cell r="S9888" t="str">
            <v>Ignorance</v>
          </cell>
        </row>
        <row r="9889">
          <cell r="B9889" t="str">
            <v>Chucky Atkins</v>
          </cell>
          <cell r="S9889" t="str">
            <v>Sharpshooter</v>
          </cell>
        </row>
        <row r="9890">
          <cell r="B9890" t="str">
            <v>Toni Kukoč</v>
          </cell>
          <cell r="S9890" t="str">
            <v>Sharpshooter</v>
          </cell>
        </row>
        <row r="9891">
          <cell r="B9891" t="str">
            <v>Andrei Kirilenko</v>
          </cell>
          <cell r="S9891" t="str">
            <v>All Star Big Man</v>
          </cell>
        </row>
        <row r="9892">
          <cell r="B9892" t="str">
            <v>Tony Delk</v>
          </cell>
          <cell r="S9892" t="str">
            <v>Sharpshooter</v>
          </cell>
        </row>
        <row r="9893">
          <cell r="B9893" t="str">
            <v>Brian Scalabrine</v>
          </cell>
          <cell r="S9893" t="str">
            <v>Post Scorer</v>
          </cell>
        </row>
        <row r="9894">
          <cell r="B9894" t="str">
            <v>Jared Jeffries</v>
          </cell>
          <cell r="S9894" t="str">
            <v>Rim Protector</v>
          </cell>
        </row>
        <row r="9895">
          <cell r="B9895" t="str">
            <v>Jason Kapono</v>
          </cell>
          <cell r="S9895" t="str">
            <v>Ignorance</v>
          </cell>
        </row>
        <row r="9896">
          <cell r="B9896" t="str">
            <v>Malik Allen</v>
          </cell>
          <cell r="S9896" t="str">
            <v>Post Scorer</v>
          </cell>
        </row>
        <row r="9897">
          <cell r="B9897" t="str">
            <v>Kareem Rush</v>
          </cell>
          <cell r="S9897" t="str">
            <v>Sharpshooter</v>
          </cell>
        </row>
        <row r="9898">
          <cell r="B9898" t="str">
            <v>Trenton Hassell</v>
          </cell>
          <cell r="S9898" t="str">
            <v>Playmaker</v>
          </cell>
        </row>
        <row r="9899">
          <cell r="B9899" t="str">
            <v>Brad Miller</v>
          </cell>
          <cell r="S9899" t="str">
            <v>All Star Post Scorer</v>
          </cell>
        </row>
        <row r="9900">
          <cell r="B9900" t="str">
            <v>C.J. Miles</v>
          </cell>
          <cell r="S9900" t="str">
            <v>Ignorance</v>
          </cell>
        </row>
        <row r="9901">
          <cell r="B9901" t="str">
            <v>Vladimir Radmanović</v>
          </cell>
          <cell r="S9901" t="str">
            <v>All Star Sharpshooter</v>
          </cell>
        </row>
        <row r="9902">
          <cell r="B9902" t="str">
            <v>Melvin Sanders</v>
          </cell>
          <cell r="S9902" t="str">
            <v>Ignorance</v>
          </cell>
        </row>
        <row r="9903">
          <cell r="B9903" t="str">
            <v>Loren Woods</v>
          </cell>
          <cell r="S9903" t="str">
            <v>Post Scorer</v>
          </cell>
        </row>
        <row r="9904">
          <cell r="B9904" t="str">
            <v>Dale Davis</v>
          </cell>
          <cell r="S9904" t="str">
            <v>Ignorance</v>
          </cell>
        </row>
        <row r="9905">
          <cell r="B9905" t="str">
            <v>Orien Greene</v>
          </cell>
          <cell r="S9905" t="str">
            <v>Post Scorer</v>
          </cell>
        </row>
        <row r="9906">
          <cell r="B9906" t="str">
            <v>Michael Redd</v>
          </cell>
          <cell r="S9906" t="str">
            <v>Superstar</v>
          </cell>
        </row>
        <row r="9907">
          <cell r="B9907" t="str">
            <v>Deng Gai</v>
          </cell>
          <cell r="S9907" t="str">
            <v>Ignorance</v>
          </cell>
        </row>
        <row r="9908">
          <cell r="B9908" t="str">
            <v>Gerald Wallace</v>
          </cell>
          <cell r="S9908" t="str">
            <v>All Star Big Man</v>
          </cell>
        </row>
        <row r="9909">
          <cell r="B9909" t="str">
            <v>David Harrison</v>
          </cell>
          <cell r="S9909" t="str">
            <v>Post Scorer</v>
          </cell>
        </row>
        <row r="9910">
          <cell r="B9910" t="str">
            <v>Kevin Ollie</v>
          </cell>
          <cell r="S9910" t="str">
            <v>Ignorance</v>
          </cell>
        </row>
        <row r="9911">
          <cell r="B9911" t="str">
            <v>Jason Richardson</v>
          </cell>
          <cell r="S9911" t="str">
            <v>Superstar</v>
          </cell>
        </row>
        <row r="9912">
          <cell r="B9912" t="str">
            <v>Josh Howard</v>
          </cell>
          <cell r="S9912" t="str">
            <v>All Star Post Scorer</v>
          </cell>
        </row>
        <row r="9913">
          <cell r="B9913" t="str">
            <v>Dikembe Mutombo</v>
          </cell>
          <cell r="S9913" t="str">
            <v>Post Scorer</v>
          </cell>
        </row>
        <row r="9914">
          <cell r="B9914" t="str">
            <v>Shawn Marion</v>
          </cell>
          <cell r="S9914" t="str">
            <v>All Star Big Man</v>
          </cell>
        </row>
        <row r="9915">
          <cell r="B9915" t="str">
            <v>Alex Scales</v>
          </cell>
          <cell r="S9915" t="str">
            <v>Ignorance</v>
          </cell>
        </row>
        <row r="9916">
          <cell r="B9916" t="str">
            <v>Luther Head</v>
          </cell>
          <cell r="S9916" t="str">
            <v>All Star Sharpshooter</v>
          </cell>
        </row>
        <row r="9917">
          <cell r="B9917" t="str">
            <v>Richie Frahm</v>
          </cell>
          <cell r="S9917" t="str">
            <v>Ignorance</v>
          </cell>
        </row>
        <row r="9918">
          <cell r="B9918" t="str">
            <v>Esteban Batista</v>
          </cell>
          <cell r="S9918" t="str">
            <v>Post Scorer</v>
          </cell>
        </row>
        <row r="9919">
          <cell r="B9919" t="str">
            <v>DeSagana Diop</v>
          </cell>
          <cell r="S9919" t="str">
            <v>Rim Protector</v>
          </cell>
        </row>
        <row r="9920">
          <cell r="B9920" t="str">
            <v>Ira Newble</v>
          </cell>
          <cell r="S9920" t="str">
            <v>Ignorance</v>
          </cell>
        </row>
        <row r="9921">
          <cell r="B9921" t="str">
            <v>Jason Hart</v>
          </cell>
          <cell r="S9921" t="str">
            <v>Ignorance</v>
          </cell>
        </row>
        <row r="9922">
          <cell r="B9922" t="str">
            <v>Eric Williams</v>
          </cell>
          <cell r="S9922" t="str">
            <v>Post Scorer</v>
          </cell>
        </row>
        <row r="9923">
          <cell r="B9923" t="str">
            <v>Julius Hodge</v>
          </cell>
          <cell r="S9923" t="str">
            <v>Ignorance</v>
          </cell>
        </row>
        <row r="9924">
          <cell r="B9924" t="str">
            <v>Caron Butler</v>
          </cell>
          <cell r="S9924" t="str">
            <v>All Star Post Scorer</v>
          </cell>
        </row>
        <row r="9925">
          <cell r="B9925" t="str">
            <v>Ronald Murray</v>
          </cell>
          <cell r="S9925" t="str">
            <v>Playmaker</v>
          </cell>
        </row>
        <row r="9926">
          <cell r="B9926" t="str">
            <v>Bonzi Wells</v>
          </cell>
          <cell r="S9926" t="str">
            <v>All Star Post Scorer</v>
          </cell>
        </row>
        <row r="9927">
          <cell r="B9927" t="str">
            <v>LeBron James</v>
          </cell>
          <cell r="S9927" t="str">
            <v>Superstar</v>
          </cell>
        </row>
        <row r="9928">
          <cell r="B9928" t="str">
            <v>Rafael Araujo</v>
          </cell>
          <cell r="S9928" t="str">
            <v>Post Scorer</v>
          </cell>
        </row>
        <row r="9929">
          <cell r="B9929" t="str">
            <v>Shareef Abdur-Rahim</v>
          </cell>
          <cell r="S9929" t="str">
            <v>All Star Post Scorer</v>
          </cell>
        </row>
        <row r="9930">
          <cell r="B9930" t="str">
            <v>Kyle Korver</v>
          </cell>
          <cell r="S9930" t="str">
            <v>All Star Sharpshooter</v>
          </cell>
        </row>
        <row r="9931">
          <cell r="B9931" t="str">
            <v>Walter McCarty</v>
          </cell>
          <cell r="S9931" t="str">
            <v>Ignorance</v>
          </cell>
        </row>
        <row r="9932">
          <cell r="B9932" t="str">
            <v>J.R. Smith</v>
          </cell>
          <cell r="S9932" t="str">
            <v>Sharpshooter</v>
          </cell>
        </row>
        <row r="9933">
          <cell r="B9933" t="str">
            <v>Rafer Alston</v>
          </cell>
          <cell r="S9933" t="str">
            <v>All Star Playmaker</v>
          </cell>
        </row>
        <row r="9934">
          <cell r="B9934" t="str">
            <v>Johan Petro</v>
          </cell>
          <cell r="S9934" t="str">
            <v>Post Scorer</v>
          </cell>
        </row>
        <row r="9935">
          <cell r="B9935" t="str">
            <v>Luke Walton</v>
          </cell>
          <cell r="S9935" t="str">
            <v>Sharpshooter</v>
          </cell>
        </row>
        <row r="9936">
          <cell r="B9936" t="str">
            <v>Dahntay Jones</v>
          </cell>
          <cell r="S9936" t="str">
            <v>Post Scorer</v>
          </cell>
        </row>
        <row r="9937">
          <cell r="B9937" t="str">
            <v>Nikoloz Tskitishvili</v>
          </cell>
          <cell r="S9937" t="str">
            <v>Ignorance</v>
          </cell>
        </row>
        <row r="9938">
          <cell r="B9938" t="str">
            <v>Nick Collison</v>
          </cell>
          <cell r="S9938" t="str">
            <v>Rim Protector</v>
          </cell>
        </row>
        <row r="9939">
          <cell r="B9939" t="str">
            <v>Voshon Lenard</v>
          </cell>
          <cell r="S9939" t="str">
            <v>Sharpshooter</v>
          </cell>
        </row>
        <row r="9940">
          <cell r="B9940" t="str">
            <v>Greg Buckner</v>
          </cell>
          <cell r="S9940" t="str">
            <v>Sharpshooter</v>
          </cell>
        </row>
        <row r="9941">
          <cell r="B9941" t="str">
            <v>Mike Miller</v>
          </cell>
          <cell r="S9941" t="str">
            <v>All Star Sharpshooter</v>
          </cell>
        </row>
        <row r="9942">
          <cell r="B9942" t="str">
            <v>Tim Thomas</v>
          </cell>
          <cell r="S9942" t="str">
            <v>All Star Sharpshooter</v>
          </cell>
        </row>
        <row r="9943">
          <cell r="B9943" t="str">
            <v>Mario Kasun</v>
          </cell>
          <cell r="S9943" t="str">
            <v>Post Scorer</v>
          </cell>
        </row>
        <row r="9944">
          <cell r="B9944" t="str">
            <v>Eddie Griffin</v>
          </cell>
          <cell r="S9944" t="str">
            <v>Rim Protector</v>
          </cell>
        </row>
        <row r="9945">
          <cell r="B9945" t="str">
            <v>Darius Miles</v>
          </cell>
          <cell r="S9945" t="str">
            <v>All Star Post Scorer</v>
          </cell>
        </row>
        <row r="9946">
          <cell r="B9946" t="str">
            <v>Michael Ruffin</v>
          </cell>
          <cell r="S9946" t="str">
            <v>Post Scorer</v>
          </cell>
        </row>
        <row r="9947">
          <cell r="B9947" t="str">
            <v>Sasha Pavlovic</v>
          </cell>
          <cell r="S9947" t="str">
            <v>Sharpshooter</v>
          </cell>
        </row>
        <row r="9948">
          <cell r="B9948" t="str">
            <v>Robert Whaley</v>
          </cell>
          <cell r="S9948" t="str">
            <v>Ignorance</v>
          </cell>
        </row>
        <row r="9949">
          <cell r="B9949" t="str">
            <v>Marcus Banks</v>
          </cell>
          <cell r="S9949" t="str">
            <v>Playmaker</v>
          </cell>
        </row>
        <row r="9950">
          <cell r="B9950" t="str">
            <v>James Posey</v>
          </cell>
          <cell r="S9950" t="str">
            <v>All Star Sharpshooter</v>
          </cell>
        </row>
        <row r="9951">
          <cell r="B9951" t="str">
            <v>Jalen Rose</v>
          </cell>
          <cell r="S9951" t="str">
            <v>Playmaker</v>
          </cell>
        </row>
        <row r="9952">
          <cell r="B9952" t="str">
            <v>Bobby Simmons</v>
          </cell>
          <cell r="S9952" t="str">
            <v>All Star Sharpshooter</v>
          </cell>
        </row>
        <row r="9953">
          <cell r="B9953" t="str">
            <v>Speedy Claxton</v>
          </cell>
          <cell r="S9953" t="str">
            <v>All Star Playmaker</v>
          </cell>
        </row>
        <row r="9954">
          <cell r="B9954" t="str">
            <v>Rasheed Wallace</v>
          </cell>
          <cell r="S9954" t="str">
            <v>All Star Sharpshooter</v>
          </cell>
        </row>
        <row r="9955">
          <cell r="B9955" t="str">
            <v>Arvydas Macijauskas</v>
          </cell>
          <cell r="S9955" t="str">
            <v>Ignorance</v>
          </cell>
        </row>
        <row r="9956">
          <cell r="B9956" t="str">
            <v>John Salmons</v>
          </cell>
          <cell r="S9956" t="str">
            <v>Playmaker</v>
          </cell>
        </row>
        <row r="9957">
          <cell r="B9957" t="str">
            <v>Samuel Dalembert</v>
          </cell>
          <cell r="S9957" t="str">
            <v>Rim Protector</v>
          </cell>
        </row>
        <row r="9958">
          <cell r="B9958" t="str">
            <v>Zeljko Rebraca</v>
          </cell>
          <cell r="S9958" t="str">
            <v>Post Scorer</v>
          </cell>
        </row>
        <row r="9959">
          <cell r="B9959" t="str">
            <v>Devin Brown</v>
          </cell>
          <cell r="S9959" t="str">
            <v>Sharpshooter</v>
          </cell>
        </row>
        <row r="9960">
          <cell r="B9960" t="str">
            <v>Kurt Thomas</v>
          </cell>
          <cell r="S9960" t="str">
            <v>Rim Protector</v>
          </cell>
        </row>
        <row r="9961">
          <cell r="B9961" t="str">
            <v>Jamal Sampson</v>
          </cell>
          <cell r="S9961" t="str">
            <v>Ignorance</v>
          </cell>
        </row>
        <row r="9962">
          <cell r="B9962" t="str">
            <v>Tyronn Lue</v>
          </cell>
          <cell r="S9962" t="str">
            <v>Playmaker</v>
          </cell>
        </row>
        <row r="9963">
          <cell r="B9963" t="str">
            <v>Bracey Wright</v>
          </cell>
          <cell r="S9963" t="str">
            <v>Sharpshooter</v>
          </cell>
        </row>
        <row r="9964">
          <cell r="B9964" t="str">
            <v>Jake Tsakalidis</v>
          </cell>
          <cell r="S9964" t="str">
            <v>Post Scorer</v>
          </cell>
        </row>
        <row r="9965">
          <cell r="B9965" t="str">
            <v>Keith McLeod</v>
          </cell>
          <cell r="S9965" t="str">
            <v>Sharpshooter</v>
          </cell>
        </row>
        <row r="9966">
          <cell r="B9966" t="str">
            <v>Lorenzen Wright</v>
          </cell>
          <cell r="S9966" t="str">
            <v>Post Scorer</v>
          </cell>
        </row>
        <row r="9967">
          <cell r="B9967" t="str">
            <v>Erick Dampier</v>
          </cell>
          <cell r="S9967" t="str">
            <v>Rim Protector</v>
          </cell>
        </row>
        <row r="9968">
          <cell r="B9968" t="str">
            <v>Emeka Okafor</v>
          </cell>
          <cell r="S9968" t="str">
            <v>All Star Big Man</v>
          </cell>
        </row>
        <row r="9969">
          <cell r="B9969" t="str">
            <v>Jeff Foster</v>
          </cell>
          <cell r="S9969" t="str">
            <v>Rim Protector</v>
          </cell>
        </row>
        <row r="9970">
          <cell r="B9970" t="str">
            <v>Michael Olowokandi</v>
          </cell>
          <cell r="S9970" t="str">
            <v>Post Scorer</v>
          </cell>
        </row>
        <row r="9971">
          <cell r="B9971" t="str">
            <v>Ryan Bowen</v>
          </cell>
          <cell r="S9971" t="str">
            <v>Ignorance</v>
          </cell>
        </row>
        <row r="9972">
          <cell r="B9972" t="str">
            <v>Rasho Nesterovic</v>
          </cell>
          <cell r="S9972" t="str">
            <v>Post Scorer</v>
          </cell>
        </row>
        <row r="9973">
          <cell r="B9973" t="str">
            <v>Nate Robinson</v>
          </cell>
          <cell r="S9973" t="str">
            <v>Playmaker</v>
          </cell>
        </row>
        <row r="9974">
          <cell r="B9974" t="str">
            <v>Pape Sow</v>
          </cell>
          <cell r="S9974" t="str">
            <v>Post Scorer</v>
          </cell>
        </row>
        <row r="9975">
          <cell r="B9975" t="str">
            <v>Tim Duncan</v>
          </cell>
          <cell r="S9975" t="str">
            <v>All Star Big Man</v>
          </cell>
        </row>
        <row r="9976">
          <cell r="B9976" t="str">
            <v>James Jones</v>
          </cell>
          <cell r="S9976" t="str">
            <v>Sharpshooter</v>
          </cell>
        </row>
        <row r="9977">
          <cell r="B9977" t="str">
            <v>Corliss Williamson</v>
          </cell>
          <cell r="S9977" t="str">
            <v>Ignorance</v>
          </cell>
        </row>
        <row r="9978">
          <cell r="B9978" t="str">
            <v>Jerome James</v>
          </cell>
          <cell r="S9978" t="str">
            <v>Post Scorer</v>
          </cell>
        </row>
        <row r="9979">
          <cell r="B9979" t="str">
            <v>Austin Croshere</v>
          </cell>
          <cell r="S9979" t="str">
            <v>Sharpshooter</v>
          </cell>
        </row>
        <row r="9980">
          <cell r="B9980" t="str">
            <v>Milt Palacio</v>
          </cell>
          <cell r="S9980" t="str">
            <v>Playmaker</v>
          </cell>
        </row>
        <row r="9981">
          <cell r="B9981" t="str">
            <v>Carmelo Anthony</v>
          </cell>
          <cell r="S9981" t="str">
            <v>Superstar</v>
          </cell>
        </row>
        <row r="9982">
          <cell r="B9982" t="str">
            <v>Mark Blount</v>
          </cell>
          <cell r="S9982" t="str">
            <v>Rim Protector</v>
          </cell>
        </row>
        <row r="9983">
          <cell r="B9983" t="str">
            <v>Jason Terry</v>
          </cell>
          <cell r="S9983" t="str">
            <v>All Star Sharpshooter</v>
          </cell>
        </row>
        <row r="9984">
          <cell r="B9984" t="str">
            <v>Laron Profit</v>
          </cell>
          <cell r="S9984" t="str">
            <v>Ignorance</v>
          </cell>
        </row>
        <row r="9985">
          <cell r="B9985" t="str">
            <v>Calbert Cheaney</v>
          </cell>
          <cell r="S9985" t="str">
            <v>Ignorance</v>
          </cell>
        </row>
        <row r="9986">
          <cell r="B9986" t="str">
            <v>Alan Henderson</v>
          </cell>
          <cell r="S9986" t="str">
            <v>Ignorance</v>
          </cell>
        </row>
        <row r="9987">
          <cell r="B9987" t="str">
            <v>Othella Harrington</v>
          </cell>
          <cell r="S9987" t="str">
            <v>Post Scorer</v>
          </cell>
        </row>
        <row r="9988">
          <cell r="B9988" t="str">
            <v>Shaun Livingston</v>
          </cell>
          <cell r="S9988" t="str">
            <v>Playmaker</v>
          </cell>
        </row>
        <row r="9989">
          <cell r="B9989" t="str">
            <v>Channing Frye</v>
          </cell>
          <cell r="S9989" t="str">
            <v>Rim Protector</v>
          </cell>
        </row>
        <row r="9990">
          <cell r="B9990" t="str">
            <v>Grant Hill</v>
          </cell>
          <cell r="S9990" t="str">
            <v>All Star Post Scorer</v>
          </cell>
        </row>
        <row r="9991">
          <cell r="B9991" t="str">
            <v>Josh Powell</v>
          </cell>
          <cell r="S9991" t="str">
            <v>Ignorance</v>
          </cell>
        </row>
        <row r="9992">
          <cell r="B9992" t="str">
            <v>Billy Thomas</v>
          </cell>
          <cell r="S9992" t="str">
            <v>Ignorance</v>
          </cell>
        </row>
        <row r="9993">
          <cell r="B9993" t="str">
            <v>Aaron Miles</v>
          </cell>
          <cell r="S9993" t="str">
            <v>Ignorance</v>
          </cell>
        </row>
        <row r="9994">
          <cell r="B9994" t="str">
            <v>Charles Smith</v>
          </cell>
          <cell r="S9994" t="str">
            <v>Ignorance</v>
          </cell>
        </row>
        <row r="9995">
          <cell r="B9995" t="str">
            <v>Troy Murphy</v>
          </cell>
          <cell r="S9995" t="str">
            <v>All Star Post Scorer</v>
          </cell>
        </row>
        <row r="9996">
          <cell r="B9996" t="str">
            <v>Andray Blatche</v>
          </cell>
          <cell r="S9996" t="str">
            <v>Ignorance</v>
          </cell>
        </row>
        <row r="9997">
          <cell r="B9997" t="str">
            <v>Jannero Pargo</v>
          </cell>
          <cell r="S9997" t="str">
            <v>Sharpshooter</v>
          </cell>
        </row>
        <row r="9998">
          <cell r="B9998" t="str">
            <v>Stephen Graham</v>
          </cell>
          <cell r="S9998" t="str">
            <v>Ignorance</v>
          </cell>
        </row>
        <row r="9999">
          <cell r="B9999" t="str">
            <v>Luol Deng</v>
          </cell>
          <cell r="S9999" t="str">
            <v>All Star Post Scorer</v>
          </cell>
        </row>
        <row r="10000">
          <cell r="B10000" t="str">
            <v>Tracy McGrady</v>
          </cell>
          <cell r="S10000" t="str">
            <v>Superstar</v>
          </cell>
        </row>
        <row r="10001">
          <cell r="B10001" t="str">
            <v>Quinton Ross</v>
          </cell>
          <cell r="S10001" t="str">
            <v>Post Scorer</v>
          </cell>
        </row>
        <row r="10002">
          <cell r="B10002" t="str">
            <v>Lamar Odom</v>
          </cell>
          <cell r="S10002" t="str">
            <v>All Star Post Scorer</v>
          </cell>
        </row>
        <row r="10003">
          <cell r="B10003" t="str">
            <v>Richard Jefferson</v>
          </cell>
          <cell r="S10003" t="str">
            <v>Superstar</v>
          </cell>
        </row>
        <row r="10004">
          <cell r="B10004" t="str">
            <v>Stacey Augmon</v>
          </cell>
          <cell r="S10004" t="str">
            <v>Ignorance</v>
          </cell>
        </row>
        <row r="10005">
          <cell r="B10005" t="str">
            <v>Manu Ginobili</v>
          </cell>
          <cell r="S10005" t="str">
            <v>All Star Sharpshooter</v>
          </cell>
        </row>
        <row r="10006">
          <cell r="B10006" t="str">
            <v>Mike Wilks</v>
          </cell>
          <cell r="S10006" t="str">
            <v>Ignorance</v>
          </cell>
        </row>
        <row r="10007">
          <cell r="B10007" t="str">
            <v>Clifford Robinson</v>
          </cell>
          <cell r="S10007" t="str">
            <v>Sharpshooter</v>
          </cell>
        </row>
        <row r="10008">
          <cell r="B10008" t="str">
            <v>Jamaal Tinsley</v>
          </cell>
          <cell r="S10008" t="str">
            <v>Playmaker</v>
          </cell>
        </row>
        <row r="10009">
          <cell r="B10009" t="str">
            <v>Jon Barry</v>
          </cell>
          <cell r="S10009" t="str">
            <v>Sharpshooter</v>
          </cell>
        </row>
        <row r="10010">
          <cell r="B10010" t="str">
            <v>Nenad Krstic</v>
          </cell>
          <cell r="S10010" t="str">
            <v>All Star Post Scorer</v>
          </cell>
        </row>
        <row r="10011">
          <cell r="B10011" t="str">
            <v>Eddie Basden</v>
          </cell>
          <cell r="S10011" t="str">
            <v>Ignorance</v>
          </cell>
        </row>
        <row r="10012">
          <cell r="B10012" t="str">
            <v>Eduardo Najera</v>
          </cell>
          <cell r="S10012" t="str">
            <v>Post Scorer</v>
          </cell>
        </row>
        <row r="10013">
          <cell r="B10013" t="str">
            <v>Calvin Booth</v>
          </cell>
          <cell r="S10013" t="str">
            <v>Ignorance</v>
          </cell>
        </row>
        <row r="10014">
          <cell r="B10014" t="str">
            <v>Brent Barry</v>
          </cell>
          <cell r="S10014" t="str">
            <v>Sharpshooter</v>
          </cell>
        </row>
        <row r="10015">
          <cell r="B10015" t="str">
            <v>Jason Collins</v>
          </cell>
          <cell r="S10015" t="str">
            <v>Rim Protector</v>
          </cell>
        </row>
        <row r="10016">
          <cell r="B10016" t="str">
            <v>Zendon Hamilton</v>
          </cell>
          <cell r="S10016" t="str">
            <v>Ignorance</v>
          </cell>
        </row>
        <row r="10017">
          <cell r="B10017" t="str">
            <v>Scott Padgett</v>
          </cell>
          <cell r="S10017" t="str">
            <v>Ignorance</v>
          </cell>
        </row>
        <row r="10018">
          <cell r="B10018" t="str">
            <v>Michael Doleac</v>
          </cell>
          <cell r="S10018" t="str">
            <v>Ignorance</v>
          </cell>
        </row>
        <row r="10019">
          <cell r="B10019" t="str">
            <v>Earl Watson</v>
          </cell>
          <cell r="S10019" t="str">
            <v>All Star Sharpshooter</v>
          </cell>
        </row>
        <row r="10020">
          <cell r="B10020" t="str">
            <v>Adrian Griffin</v>
          </cell>
          <cell r="S10020" t="str">
            <v>Post Scorer</v>
          </cell>
        </row>
        <row r="10021">
          <cell r="B10021" t="str">
            <v>Marcus Fizer</v>
          </cell>
          <cell r="S10021" t="str">
            <v>Post Scorer</v>
          </cell>
        </row>
        <row r="10022">
          <cell r="B10022" t="str">
            <v>Udonis Haslem</v>
          </cell>
          <cell r="S10022" t="str">
            <v>Rim Protector</v>
          </cell>
        </row>
        <row r="10023">
          <cell r="B10023" t="str">
            <v>Francisco Elson</v>
          </cell>
          <cell r="S10023" t="str">
            <v>Post Scorer</v>
          </cell>
        </row>
        <row r="10024">
          <cell r="B10024" t="str">
            <v>Kwame Brown</v>
          </cell>
          <cell r="S10024" t="str">
            <v>Rim Protector</v>
          </cell>
        </row>
        <row r="10025">
          <cell r="B10025" t="str">
            <v>Mickael Pietrus</v>
          </cell>
          <cell r="S10025" t="str">
            <v>Sharpshooter</v>
          </cell>
        </row>
        <row r="10026">
          <cell r="B10026" t="str">
            <v>Dan Dickau</v>
          </cell>
          <cell r="S10026" t="str">
            <v>Sharpshooter</v>
          </cell>
        </row>
        <row r="10027">
          <cell r="B10027" t="str">
            <v>Wally Szczerbiak</v>
          </cell>
          <cell r="S10027" t="str">
            <v>All Star Sharpshooter</v>
          </cell>
        </row>
        <row r="10028">
          <cell r="B10028" t="str">
            <v>Doug Christie</v>
          </cell>
          <cell r="S10028" t="str">
            <v>Playmaker</v>
          </cell>
        </row>
        <row r="10029">
          <cell r="B10029" t="str">
            <v>Kendrick Perkins</v>
          </cell>
          <cell r="S10029" t="str">
            <v>Rim Protector</v>
          </cell>
        </row>
        <row r="10030">
          <cell r="B10030" t="str">
            <v>Jamaal Magloire</v>
          </cell>
          <cell r="S10030" t="str">
            <v>Rim Protector</v>
          </cell>
        </row>
        <row r="10031">
          <cell r="B10031" t="str">
            <v>Jarrett Jack</v>
          </cell>
          <cell r="S10031" t="str">
            <v>Sharpshooter</v>
          </cell>
        </row>
        <row r="10032">
          <cell r="B10032" t="str">
            <v>Antonio Burks</v>
          </cell>
          <cell r="S10032" t="str">
            <v>Ignorance</v>
          </cell>
        </row>
        <row r="10033">
          <cell r="B10033" t="str">
            <v>T.J. Ford</v>
          </cell>
          <cell r="S10033" t="str">
            <v>All Star Playmaker</v>
          </cell>
        </row>
        <row r="10034">
          <cell r="B10034" t="str">
            <v>Corey Maggette</v>
          </cell>
          <cell r="S10034" t="str">
            <v>All Star Post Scorer</v>
          </cell>
        </row>
        <row r="10035">
          <cell r="B10035" t="str">
            <v>Ike Diogu</v>
          </cell>
          <cell r="S10035" t="str">
            <v>Post Scorer</v>
          </cell>
        </row>
        <row r="10036">
          <cell r="B10036" t="str">
            <v>Steven Hunter</v>
          </cell>
          <cell r="S10036" t="str">
            <v>Post Scorer</v>
          </cell>
        </row>
        <row r="10037">
          <cell r="B10037" t="str">
            <v>Nazr Mohammed</v>
          </cell>
          <cell r="S10037" t="str">
            <v>Post Scorer</v>
          </cell>
        </row>
        <row r="10038">
          <cell r="B10038" t="str">
            <v>Mark Madsen</v>
          </cell>
          <cell r="S10038" t="str">
            <v>Ignorance</v>
          </cell>
        </row>
        <row r="10039">
          <cell r="B10039" t="str">
            <v>Deron Williams</v>
          </cell>
          <cell r="S10039" t="str">
            <v>Playmaker</v>
          </cell>
        </row>
        <row r="10040">
          <cell r="B10040" t="str">
            <v>Chris Bosh</v>
          </cell>
          <cell r="S10040" t="str">
            <v>All Star Big Man</v>
          </cell>
        </row>
        <row r="10041">
          <cell r="B10041" t="str">
            <v>John Edwards</v>
          </cell>
          <cell r="S10041" t="str">
            <v>Ignorance</v>
          </cell>
        </row>
        <row r="10042">
          <cell r="B10042" t="str">
            <v>Metta World</v>
          </cell>
          <cell r="S10042" t="str">
            <v>Superstar</v>
          </cell>
        </row>
        <row r="10043">
          <cell r="B10043" t="str">
            <v>Rawle Marshall</v>
          </cell>
          <cell r="S10043" t="str">
            <v>Ignorance</v>
          </cell>
        </row>
        <row r="10044">
          <cell r="B10044" t="str">
            <v>Joe Smith</v>
          </cell>
          <cell r="S10044" t="str">
            <v>Rim Protector</v>
          </cell>
        </row>
        <row r="10045">
          <cell r="B10045" t="str">
            <v>Royal Ivey</v>
          </cell>
          <cell r="S10045" t="str">
            <v>Post Scorer</v>
          </cell>
        </row>
        <row r="10046">
          <cell r="B10046" t="str">
            <v>Dwyane Wade</v>
          </cell>
          <cell r="S10046" t="str">
            <v>Superstar</v>
          </cell>
        </row>
        <row r="10047">
          <cell r="B10047" t="str">
            <v>Boniface N'Dong</v>
          </cell>
          <cell r="S10047" t="str">
            <v>Ignorance</v>
          </cell>
        </row>
        <row r="10048">
          <cell r="B10048" t="str">
            <v>Bruce Bowen</v>
          </cell>
          <cell r="S10048" t="str">
            <v>Sharpshooter</v>
          </cell>
        </row>
        <row r="10049">
          <cell r="B10049" t="str">
            <v>Donell Taylor</v>
          </cell>
          <cell r="S10049" t="str">
            <v>Ignorance</v>
          </cell>
        </row>
        <row r="10050">
          <cell r="B10050" t="str">
            <v>Brian Skinner</v>
          </cell>
          <cell r="S10050" t="str">
            <v>Post Scorer</v>
          </cell>
        </row>
        <row r="10051">
          <cell r="B10051" t="str">
            <v>Mike Dunleavy</v>
          </cell>
          <cell r="S10051" t="str">
            <v>All Star Sharpshooter</v>
          </cell>
        </row>
        <row r="10052">
          <cell r="B10052" t="str">
            <v>Brendan Haywood</v>
          </cell>
          <cell r="S10052" t="str">
            <v>Rim Protector</v>
          </cell>
        </row>
        <row r="10053">
          <cell r="B10053" t="str">
            <v>Randy Holcomb</v>
          </cell>
          <cell r="S10053" t="str">
            <v>Ignorance</v>
          </cell>
        </row>
        <row r="10054">
          <cell r="B10054" t="str">
            <v>Matt Harpring</v>
          </cell>
          <cell r="S10054" t="str">
            <v>All Star Post Scorer</v>
          </cell>
        </row>
        <row r="10055">
          <cell r="B10055" t="str">
            <v>Zarko Cabarkapa</v>
          </cell>
          <cell r="S10055" t="str">
            <v>Ignorance</v>
          </cell>
        </row>
        <row r="10056">
          <cell r="B10056" t="str">
            <v>Maurice Evans</v>
          </cell>
          <cell r="S10056" t="str">
            <v>Sharpshooter</v>
          </cell>
        </row>
        <row r="10057">
          <cell r="B10057" t="str">
            <v>P.J. Brown</v>
          </cell>
          <cell r="S10057" t="str">
            <v>Rim Protector</v>
          </cell>
        </row>
        <row r="10058">
          <cell r="B10058" t="str">
            <v>Antoine Wright</v>
          </cell>
          <cell r="S10058" t="str">
            <v>Ignorance</v>
          </cell>
        </row>
        <row r="10059">
          <cell r="B10059" t="str">
            <v>Troy Hudson</v>
          </cell>
          <cell r="S10059" t="str">
            <v>Sharpshooter</v>
          </cell>
        </row>
        <row r="10060">
          <cell r="B10060" t="str">
            <v>Derek Fisher</v>
          </cell>
          <cell r="S10060" t="str">
            <v>All Star Sharpshooter</v>
          </cell>
        </row>
        <row r="10061">
          <cell r="B10061" t="str">
            <v>Jason Maxiell</v>
          </cell>
          <cell r="S10061" t="str">
            <v>Ignorance</v>
          </cell>
        </row>
        <row r="10062">
          <cell r="B10062" t="str">
            <v>Devin Green</v>
          </cell>
          <cell r="S10062" t="str">
            <v>Ignorance</v>
          </cell>
        </row>
        <row r="10063">
          <cell r="B10063" t="str">
            <v>Matt Bonner</v>
          </cell>
          <cell r="S10063" t="str">
            <v>Sharpshooter</v>
          </cell>
        </row>
        <row r="10064">
          <cell r="B10064" t="str">
            <v>Gordan Giricek</v>
          </cell>
          <cell r="S10064" t="str">
            <v>Playmaker</v>
          </cell>
        </row>
        <row r="10065">
          <cell r="B10065" t="str">
            <v>Hakim Warrick</v>
          </cell>
          <cell r="S10065" t="str">
            <v>Post Scorer</v>
          </cell>
        </row>
        <row r="10066">
          <cell r="B10066" t="str">
            <v>Eddie House</v>
          </cell>
          <cell r="S10066" t="str">
            <v>Sharpshooter</v>
          </cell>
        </row>
        <row r="10067">
          <cell r="B10067" t="str">
            <v>Kobe Bryant</v>
          </cell>
          <cell r="S10067" t="str">
            <v>Superstar</v>
          </cell>
        </row>
        <row r="10068">
          <cell r="B10068" t="str">
            <v>Ronnie Price</v>
          </cell>
          <cell r="S10068" t="str">
            <v>Ignorance</v>
          </cell>
        </row>
        <row r="10069">
          <cell r="B10069" t="str">
            <v>Reggie Evans</v>
          </cell>
          <cell r="S10069" t="str">
            <v>Rim Protector</v>
          </cell>
        </row>
        <row r="10070">
          <cell r="B10070" t="str">
            <v>Chris Kaman</v>
          </cell>
          <cell r="S10070" t="str">
            <v>All Star Big Man</v>
          </cell>
        </row>
        <row r="10071">
          <cell r="B10071" t="str">
            <v>Brandon Bass</v>
          </cell>
          <cell r="S10071" t="str">
            <v>Ignorance</v>
          </cell>
        </row>
        <row r="10072">
          <cell r="B10072" t="str">
            <v>Darrick Martin</v>
          </cell>
          <cell r="S10072" t="str">
            <v>Ignorance</v>
          </cell>
        </row>
        <row r="10073">
          <cell r="B10073" t="str">
            <v>Andrew Bogut</v>
          </cell>
          <cell r="S10073" t="str">
            <v>Rim Protector</v>
          </cell>
        </row>
        <row r="10074">
          <cell r="B10074" t="str">
            <v>Charlie Bell</v>
          </cell>
          <cell r="S10074" t="str">
            <v>Sharpshooter</v>
          </cell>
        </row>
        <row r="10075">
          <cell r="B10075" t="str">
            <v>Amar'e Stoudemire</v>
          </cell>
          <cell r="S10075" t="str">
            <v>Post Scorer</v>
          </cell>
        </row>
        <row r="10076">
          <cell r="B10076" t="str">
            <v>Andre Barrett</v>
          </cell>
          <cell r="S10076" t="str">
            <v>Ignorance</v>
          </cell>
        </row>
        <row r="10077">
          <cell r="B10077" t="str">
            <v>Devean George</v>
          </cell>
          <cell r="S10077" t="str">
            <v>Sharpshooter</v>
          </cell>
        </row>
        <row r="10078">
          <cell r="B10078" t="str">
            <v>Linton Johnson</v>
          </cell>
          <cell r="S10078" t="str">
            <v>Post Scorer</v>
          </cell>
        </row>
        <row r="10079">
          <cell r="B10079" t="str">
            <v>Shavlik Randolph</v>
          </cell>
          <cell r="S10079" t="str">
            <v>Ignorance</v>
          </cell>
        </row>
        <row r="10080">
          <cell r="B10080" t="str">
            <v>Charlie Villanueva</v>
          </cell>
          <cell r="S10080" t="str">
            <v>Rim Protector</v>
          </cell>
        </row>
        <row r="10081">
          <cell r="B10081" t="str">
            <v>Robert Swift</v>
          </cell>
          <cell r="S10081" t="str">
            <v>Rim Protector</v>
          </cell>
        </row>
        <row r="10082">
          <cell r="B10082" t="str">
            <v>Donta Smith</v>
          </cell>
          <cell r="S10082" t="str">
            <v>Ignorance</v>
          </cell>
        </row>
        <row r="10083">
          <cell r="B10083" t="str">
            <v>Aaron McKie</v>
          </cell>
          <cell r="S10083" t="str">
            <v>Ignorance</v>
          </cell>
        </row>
        <row r="10084">
          <cell r="B10084" t="str">
            <v>Andris Biedrins</v>
          </cell>
          <cell r="S10084" t="str">
            <v>Post Scorer</v>
          </cell>
        </row>
        <row r="10085">
          <cell r="B10085" t="str">
            <v>Elton Brand</v>
          </cell>
          <cell r="S10085" t="str">
            <v>All Star Big Man</v>
          </cell>
        </row>
        <row r="10086">
          <cell r="B10086" t="str">
            <v>Joey Graham</v>
          </cell>
          <cell r="S10086" t="str">
            <v>Post Scorer</v>
          </cell>
        </row>
        <row r="10087">
          <cell r="B10087" t="str">
            <v>Raef LaFrentz</v>
          </cell>
          <cell r="S10087" t="str">
            <v>Rim Protector</v>
          </cell>
        </row>
        <row r="10088">
          <cell r="B10088" t="str">
            <v>Marquis Daniels</v>
          </cell>
          <cell r="S10088" t="str">
            <v>Playmaker</v>
          </cell>
        </row>
        <row r="10089">
          <cell r="B10089" t="str">
            <v>Qyntel Woods</v>
          </cell>
          <cell r="S10089" t="str">
            <v>Post Scorer</v>
          </cell>
        </row>
        <row r="10090">
          <cell r="B10090" t="str">
            <v>Marc Jackson</v>
          </cell>
          <cell r="S10090" t="str">
            <v>Post Scorer</v>
          </cell>
        </row>
        <row r="10091">
          <cell r="B10091" t="str">
            <v>Jackson Vroman</v>
          </cell>
          <cell r="S10091" t="str">
            <v>Post Scorer</v>
          </cell>
        </row>
        <row r="10092">
          <cell r="B10092" t="str">
            <v>Jermaine O'Neal</v>
          </cell>
          <cell r="S10092" t="str">
            <v>All Star Big Man</v>
          </cell>
        </row>
        <row r="10093">
          <cell r="B10093" t="str">
            <v>Bobby Jackson</v>
          </cell>
          <cell r="S10093" t="str">
            <v>All Star Sharpshooter</v>
          </cell>
        </row>
        <row r="10094">
          <cell r="B10094" t="str">
            <v>David Lee</v>
          </cell>
          <cell r="S10094" t="str">
            <v>Post Scorer</v>
          </cell>
        </row>
        <row r="10095">
          <cell r="B10095" t="str">
            <v>Richard Hamilton</v>
          </cell>
          <cell r="S10095" t="str">
            <v>All Star Post Scorer</v>
          </cell>
        </row>
        <row r="10096">
          <cell r="B10096" t="str">
            <v>Yaroslav Korolev</v>
          </cell>
          <cell r="S10096" t="str">
            <v>Ignorance</v>
          </cell>
        </row>
        <row r="10097">
          <cell r="B10097" t="str">
            <v>Anthony Johnson</v>
          </cell>
          <cell r="S10097" t="str">
            <v>Playmaker</v>
          </cell>
        </row>
        <row r="10098">
          <cell r="B10098" t="str">
            <v>Darius Songaila</v>
          </cell>
          <cell r="S10098" t="str">
            <v>Playmaker</v>
          </cell>
        </row>
        <row r="10099">
          <cell r="B10099" t="str">
            <v>Beno Udrih</v>
          </cell>
          <cell r="S10099" t="str">
            <v>Ignorance</v>
          </cell>
        </row>
        <row r="10100">
          <cell r="B10100" t="str">
            <v>Lawrence Roberts</v>
          </cell>
          <cell r="S10100" t="str">
            <v>Ignorance</v>
          </cell>
        </row>
        <row r="10101">
          <cell r="B10101" t="str">
            <v>Luke Schenscher</v>
          </cell>
          <cell r="S10101" t="str">
            <v>Ignorance</v>
          </cell>
        </row>
        <row r="10102">
          <cell r="B10102" t="str">
            <v>Jonathan Bender</v>
          </cell>
          <cell r="S10102" t="str">
            <v>Ignorance</v>
          </cell>
        </row>
        <row r="10103">
          <cell r="B10103" t="str">
            <v>Kevin Martin</v>
          </cell>
          <cell r="S10103" t="str">
            <v>Playmaker</v>
          </cell>
        </row>
        <row r="10104">
          <cell r="B10104" t="str">
            <v>Marko Jaric</v>
          </cell>
          <cell r="S10104" t="str">
            <v>Playmaker</v>
          </cell>
        </row>
        <row r="10105">
          <cell r="B10105" t="str">
            <v>Darko Miličić</v>
          </cell>
          <cell r="S10105" t="str">
            <v>Post Scorer</v>
          </cell>
        </row>
        <row r="10106">
          <cell r="B10106" t="str">
            <v>Moochie Norris</v>
          </cell>
          <cell r="S10106" t="str">
            <v>Ignorance</v>
          </cell>
        </row>
        <row r="10107">
          <cell r="B10107" t="str">
            <v>Maurice Taylor</v>
          </cell>
          <cell r="S10107" t="str">
            <v>Post Scorer</v>
          </cell>
        </row>
        <row r="10108">
          <cell r="B10108" t="str">
            <v>Jim Jackson</v>
          </cell>
          <cell r="S10108" t="str">
            <v>Ignorance</v>
          </cell>
        </row>
        <row r="10109">
          <cell r="B10109" t="str">
            <v>Eddie Gill</v>
          </cell>
          <cell r="S10109" t="str">
            <v>Ignorance</v>
          </cell>
        </row>
        <row r="10110">
          <cell r="B10110" t="str">
            <v>Chris Mihm</v>
          </cell>
          <cell r="S10110" t="str">
            <v>Rim Protector</v>
          </cell>
        </row>
        <row r="10111">
          <cell r="B10111" t="str">
            <v>Jiri Welsch</v>
          </cell>
          <cell r="S10111" t="str">
            <v>Ignorance</v>
          </cell>
        </row>
        <row r="10112">
          <cell r="B10112" t="str">
            <v>Jeff McInnis</v>
          </cell>
          <cell r="S10112" t="str">
            <v>Post Scorer</v>
          </cell>
        </row>
        <row r="10113">
          <cell r="B10113" t="str">
            <v>Eddy Curry</v>
          </cell>
          <cell r="S10113" t="str">
            <v>All Star Post Scorer</v>
          </cell>
        </row>
        <row r="10114">
          <cell r="B10114" t="str">
            <v>Derrick Zimmerman</v>
          </cell>
          <cell r="S10114" t="str">
            <v>Post Scorer</v>
          </cell>
        </row>
        <row r="10115">
          <cell r="B10115" t="str">
            <v>DerMarr Johnson</v>
          </cell>
          <cell r="S10115" t="str">
            <v>Sharpshooter</v>
          </cell>
        </row>
        <row r="10116">
          <cell r="B10116" t="str">
            <v>James Thomas</v>
          </cell>
          <cell r="S10116" t="str">
            <v>Ignorance</v>
          </cell>
        </row>
        <row r="10117">
          <cell r="B10117" t="str">
            <v>Will Bynum</v>
          </cell>
          <cell r="S10117" t="str">
            <v>Ignorance</v>
          </cell>
        </row>
        <row r="10118">
          <cell r="B10118" t="str">
            <v>Chauncey Billups</v>
          </cell>
          <cell r="S10118" t="str">
            <v>All Star Playmaker</v>
          </cell>
        </row>
        <row r="10119">
          <cell r="B10119" t="str">
            <v>Sebastian Telfair</v>
          </cell>
          <cell r="S10119" t="str">
            <v>Playmaker</v>
          </cell>
        </row>
        <row r="10120">
          <cell r="B10120" t="str">
            <v>Tony Allen</v>
          </cell>
          <cell r="S10120" t="str">
            <v>Playmaker</v>
          </cell>
        </row>
        <row r="10121">
          <cell r="B10121" t="str">
            <v>Mehmet Okur</v>
          </cell>
          <cell r="S10121" t="str">
            <v>All Star Post Scorer</v>
          </cell>
        </row>
        <row r="10122">
          <cell r="B10122" t="str">
            <v>Vitaly Potapenko</v>
          </cell>
          <cell r="S10122" t="str">
            <v>Ignorance</v>
          </cell>
        </row>
        <row r="10123">
          <cell r="B10123" t="str">
            <v>Adonal Foyle</v>
          </cell>
          <cell r="S10123" t="str">
            <v>Rim Protector</v>
          </cell>
        </row>
        <row r="10124">
          <cell r="B10124" t="str">
            <v>Marvin Williams</v>
          </cell>
          <cell r="S10124" t="str">
            <v>Rim Protector</v>
          </cell>
        </row>
        <row r="10125">
          <cell r="B10125" t="str">
            <v>Sam Cassell</v>
          </cell>
          <cell r="S10125" t="str">
            <v>All Star Playmaker</v>
          </cell>
        </row>
        <row r="10126">
          <cell r="B10126" t="str">
            <v>Drew Gooden</v>
          </cell>
          <cell r="S10126" t="str">
            <v>Rim Protector</v>
          </cell>
        </row>
        <row r="10127">
          <cell r="B10127" t="str">
            <v>Keyon Dooling</v>
          </cell>
          <cell r="S10127" t="str">
            <v>Playmaker</v>
          </cell>
        </row>
        <row r="10128">
          <cell r="B10128" t="str">
            <v>Ronny Turiaf</v>
          </cell>
          <cell r="S10128" t="str">
            <v>Ignorance</v>
          </cell>
        </row>
        <row r="10129">
          <cell r="B10129" t="str">
            <v>Kris Humphries</v>
          </cell>
          <cell r="S10129" t="str">
            <v>Ignorance</v>
          </cell>
        </row>
        <row r="10130">
          <cell r="B10130" t="str">
            <v>Bostjan Nachbar</v>
          </cell>
          <cell r="S10130" t="str">
            <v>Sharpshooter</v>
          </cell>
        </row>
        <row r="10131">
          <cell r="B10131" t="str">
            <v>Kevin Burleson</v>
          </cell>
          <cell r="S10131" t="str">
            <v>Ignorance</v>
          </cell>
        </row>
        <row r="10132">
          <cell r="B10132" t="str">
            <v>Melvin Ely</v>
          </cell>
          <cell r="S10132" t="str">
            <v>Rim Protector</v>
          </cell>
        </row>
        <row r="10133">
          <cell r="B10133" t="str">
            <v>Stephon Marbury</v>
          </cell>
          <cell r="S10133" t="str">
            <v>All Star Playmaker</v>
          </cell>
        </row>
        <row r="10134">
          <cell r="B10134" t="str">
            <v>Paul Pierce</v>
          </cell>
          <cell r="S10134" t="str">
            <v>Superstar</v>
          </cell>
        </row>
        <row r="10135">
          <cell r="B10135" t="str">
            <v>Earl Boykins</v>
          </cell>
          <cell r="S10135" t="str">
            <v>Playmaker</v>
          </cell>
        </row>
        <row r="10136">
          <cell r="B10136" t="str">
            <v>Vince Carter</v>
          </cell>
          <cell r="S10136" t="str">
            <v>Superstar</v>
          </cell>
        </row>
        <row r="10137">
          <cell r="B10137" t="str">
            <v>Antoine Walker</v>
          </cell>
          <cell r="S10137" t="str">
            <v>All Star Sharpshooter</v>
          </cell>
        </row>
        <row r="10138">
          <cell r="B10138" t="str">
            <v>Ervin Johnson</v>
          </cell>
          <cell r="S10138" t="str">
            <v>Ignorance</v>
          </cell>
        </row>
        <row r="10139">
          <cell r="B10139" t="str">
            <v>Lindsey Hunter</v>
          </cell>
          <cell r="S10139" t="str">
            <v>Ignorance</v>
          </cell>
        </row>
        <row r="10140">
          <cell r="B10140" t="str">
            <v>Salim Stoudamire</v>
          </cell>
          <cell r="S10140" t="str">
            <v>Sharpshooter</v>
          </cell>
        </row>
        <row r="10141">
          <cell r="B10141" t="str">
            <v>Donyell Marshall</v>
          </cell>
          <cell r="S10141" t="str">
            <v>All Star Sharpshooter</v>
          </cell>
        </row>
        <row r="10142">
          <cell r="B10142" t="str">
            <v>Juwan Howard</v>
          </cell>
          <cell r="S10142" t="str">
            <v>All Star Post Scorer</v>
          </cell>
        </row>
        <row r="10143">
          <cell r="B10143" t="str">
            <v>Stephen Jackson</v>
          </cell>
          <cell r="S10143" t="str">
            <v>All Star Sharpshooter</v>
          </cell>
        </row>
        <row r="10144">
          <cell r="B10144" t="str">
            <v>Alan Anderson</v>
          </cell>
          <cell r="S10144" t="str">
            <v>Sharpshooter</v>
          </cell>
        </row>
        <row r="10145">
          <cell r="B10145" t="str">
            <v>Raymond Felton</v>
          </cell>
          <cell r="S10145" t="str">
            <v>All Star Playmaker</v>
          </cell>
        </row>
        <row r="10146">
          <cell r="B10146" t="str">
            <v>Sarunas Jasikevicius</v>
          </cell>
          <cell r="S10146" t="str">
            <v>Sharpshooter</v>
          </cell>
        </row>
        <row r="10147">
          <cell r="B10147" t="str">
            <v>Jake Voskuhl</v>
          </cell>
          <cell r="S10147" t="str">
            <v>Post Scorer</v>
          </cell>
        </row>
        <row r="10148">
          <cell r="B10148" t="str">
            <v>Viktor Khryapa</v>
          </cell>
          <cell r="S10148" t="str">
            <v>Post Scorer</v>
          </cell>
        </row>
        <row r="10149">
          <cell r="B10149" t="str">
            <v>Luke Jackson</v>
          </cell>
          <cell r="S10149" t="str">
            <v>Ignorance</v>
          </cell>
        </row>
        <row r="10150">
          <cell r="B10150" t="str">
            <v>Peja Stojakovic</v>
          </cell>
          <cell r="S10150" t="str">
            <v>All Star Sharpshooter</v>
          </cell>
        </row>
        <row r="10151">
          <cell r="B10151" t="str">
            <v>Baron Davis</v>
          </cell>
          <cell r="S10151" t="str">
            <v>All Star Playmaker</v>
          </cell>
        </row>
        <row r="10152">
          <cell r="B10152" t="str">
            <v>Zoran Planinic</v>
          </cell>
          <cell r="S10152" t="str">
            <v>Ignorance</v>
          </cell>
        </row>
        <row r="10153">
          <cell r="B10153" t="str">
            <v>Stromile Swift</v>
          </cell>
          <cell r="S10153" t="str">
            <v>Rim Protector</v>
          </cell>
        </row>
        <row r="10154">
          <cell r="B10154" t="str">
            <v>Andre Miller</v>
          </cell>
          <cell r="S10154" t="str">
            <v>All Star Playmaker</v>
          </cell>
        </row>
        <row r="10155">
          <cell r="B10155" t="str">
            <v>James Singleton</v>
          </cell>
          <cell r="S10155" t="str">
            <v>Post Scorer</v>
          </cell>
        </row>
        <row r="10156">
          <cell r="B10156" t="str">
            <v>Willie Green</v>
          </cell>
          <cell r="S10156" t="str">
            <v>Sharpshooter</v>
          </cell>
        </row>
        <row r="10157">
          <cell r="B10157" t="str">
            <v>Andre Owens</v>
          </cell>
          <cell r="S10157" t="str">
            <v>Ignorance</v>
          </cell>
        </row>
        <row r="10158">
          <cell r="B10158" t="str">
            <v>Brevin Knight</v>
          </cell>
          <cell r="S10158" t="str">
            <v>All Star Playmaker</v>
          </cell>
        </row>
        <row r="10159">
          <cell r="B10159" t="str">
            <v>Chris Andersen</v>
          </cell>
          <cell r="S10159" t="str">
            <v>Rim Protector</v>
          </cell>
        </row>
        <row r="10160">
          <cell r="B10160" t="str">
            <v>Delonte West</v>
          </cell>
          <cell r="S10160" t="str">
            <v>All Star Sharpshooter</v>
          </cell>
        </row>
        <row r="10161">
          <cell r="B10161" t="str">
            <v>Pat Burke</v>
          </cell>
          <cell r="S10161" t="str">
            <v>Ignorance</v>
          </cell>
        </row>
        <row r="10162">
          <cell r="B10162" t="str">
            <v>Ben Wallace</v>
          </cell>
          <cell r="S10162" t="str">
            <v>All Star Big Man</v>
          </cell>
        </row>
        <row r="10163">
          <cell r="B10163" t="str">
            <v>Jumaine Jones</v>
          </cell>
          <cell r="S10163" t="str">
            <v>All Star Sharpshooter</v>
          </cell>
        </row>
        <row r="10164">
          <cell r="B10164" t="str">
            <v>Kenny Thomas</v>
          </cell>
          <cell r="S10164" t="str">
            <v>Rim Protector</v>
          </cell>
        </row>
        <row r="10165">
          <cell r="B10165" t="str">
            <v>Wayne Simien</v>
          </cell>
          <cell r="S10165" t="str">
            <v>Ignorance</v>
          </cell>
        </row>
        <row r="10166">
          <cell r="B10166" t="str">
            <v>Rick Brunson</v>
          </cell>
          <cell r="S10166" t="str">
            <v>Ignorance</v>
          </cell>
        </row>
        <row r="10167">
          <cell r="B10167" t="str">
            <v>Ronald Dupree</v>
          </cell>
          <cell r="S10167" t="str">
            <v>Ignorance</v>
          </cell>
        </row>
        <row r="10168">
          <cell r="B10168" t="str">
            <v>Dan Gadzuric</v>
          </cell>
          <cell r="S10168" t="str">
            <v>Post Scorer</v>
          </cell>
        </row>
        <row r="10169">
          <cell r="B10169" t="str">
            <v>D.J. Mbenga</v>
          </cell>
          <cell r="S10169" t="str">
            <v>Ignorance</v>
          </cell>
        </row>
        <row r="10170">
          <cell r="B10170" t="str">
            <v>Andrew Bynum</v>
          </cell>
          <cell r="S10170" t="str">
            <v>Ignorance</v>
          </cell>
        </row>
        <row r="10171">
          <cell r="B10171" t="str">
            <v>Hedo Turkoglu</v>
          </cell>
          <cell r="S10171" t="str">
            <v>All Star Sharpshooter</v>
          </cell>
        </row>
        <row r="10172">
          <cell r="B10172" t="str">
            <v>Tyson Chandler</v>
          </cell>
          <cell r="S10172" t="str">
            <v>Rim Protector</v>
          </cell>
        </row>
        <row r="10173">
          <cell r="B10173" t="str">
            <v>Steve Nash</v>
          </cell>
          <cell r="S10173" t="str">
            <v>All Star Playmaker</v>
          </cell>
        </row>
        <row r="10174">
          <cell r="B10174" t="str">
            <v>Ruben Patterson</v>
          </cell>
          <cell r="S10174" t="str">
            <v>Playmaker</v>
          </cell>
        </row>
        <row r="10175">
          <cell r="B10175" t="str">
            <v>Josh Davis</v>
          </cell>
          <cell r="S10175" t="str">
            <v>Ignorance</v>
          </cell>
        </row>
        <row r="10176">
          <cell r="B10176" t="str">
            <v>Kenyon Martin</v>
          </cell>
          <cell r="S10176" t="str">
            <v>Rim Protector</v>
          </cell>
        </row>
        <row r="10177">
          <cell r="B10177" t="str">
            <v>Sharrod Ford</v>
          </cell>
          <cell r="S10177" t="str">
            <v>Ignorance</v>
          </cell>
        </row>
        <row r="10178">
          <cell r="B10178" t="str">
            <v>Robert Horry</v>
          </cell>
          <cell r="S10178" t="str">
            <v>Sharpshooter</v>
          </cell>
        </row>
        <row r="10179">
          <cell r="B10179" t="str">
            <v>Scot Pollard</v>
          </cell>
          <cell r="S10179" t="str">
            <v>Post Scorer</v>
          </cell>
        </row>
        <row r="10180">
          <cell r="B10180" t="str">
            <v>Raja Bell</v>
          </cell>
          <cell r="S10180" t="str">
            <v>All Star Sharpshooter</v>
          </cell>
        </row>
        <row r="10181">
          <cell r="B10181" t="str">
            <v>Gerald Green</v>
          </cell>
          <cell r="S10181" t="str">
            <v>Ignorance</v>
          </cell>
        </row>
        <row r="10182">
          <cell r="B10182" t="str">
            <v>Zach Randolph</v>
          </cell>
          <cell r="S10182" t="str">
            <v>All Star Post Scorer</v>
          </cell>
        </row>
        <row r="10183">
          <cell r="B10183" t="str">
            <v>Damien Wilkins</v>
          </cell>
          <cell r="S10183" t="str">
            <v>Sharpshooter</v>
          </cell>
        </row>
        <row r="10184">
          <cell r="B10184" t="str">
            <v>Primoz Brezec</v>
          </cell>
          <cell r="S10184" t="str">
            <v>Rim Protector</v>
          </cell>
        </row>
        <row r="10185">
          <cell r="B10185" t="str">
            <v>Daniel Ewing</v>
          </cell>
          <cell r="S10185" t="str">
            <v>Ignorance</v>
          </cell>
        </row>
        <row r="10186">
          <cell r="B10186" t="str">
            <v>Anthony Roberson</v>
          </cell>
          <cell r="S10186" t="str">
            <v>Ignorance</v>
          </cell>
        </row>
        <row r="10187">
          <cell r="B10187" t="str">
            <v>Carlos Boozer</v>
          </cell>
          <cell r="S10187" t="str">
            <v>All Star Post Scorer</v>
          </cell>
        </row>
        <row r="10188">
          <cell r="B10188" t="str">
            <v>Marcus Camby</v>
          </cell>
          <cell r="S10188" t="str">
            <v>All Star Big Man</v>
          </cell>
        </row>
        <row r="10189">
          <cell r="B10189" t="str">
            <v>Gerald Fitch</v>
          </cell>
          <cell r="S10189" t="str">
            <v>Sharpshooter</v>
          </cell>
        </row>
        <row r="10190">
          <cell r="B10190" t="str">
            <v>Larry Hughes</v>
          </cell>
          <cell r="S10190" t="str">
            <v>All Star Post Scorer</v>
          </cell>
        </row>
        <row r="10191">
          <cell r="B10191" t="str">
            <v>Eric Snow</v>
          </cell>
          <cell r="S10191" t="str">
            <v>Playmaker</v>
          </cell>
        </row>
        <row r="10192">
          <cell r="B10192" t="str">
            <v>Carlos Arroyo</v>
          </cell>
          <cell r="S10192" t="str">
            <v>Sharpshooter</v>
          </cell>
        </row>
        <row r="10193">
          <cell r="B10193" t="str">
            <v>Matt Barnes</v>
          </cell>
          <cell r="S10193" t="str">
            <v>Post Scorer</v>
          </cell>
        </row>
        <row r="10194">
          <cell r="B10194" t="str">
            <v>Tayshaun Prince</v>
          </cell>
          <cell r="S10194" t="str">
            <v>All Star Sharpshooter</v>
          </cell>
        </row>
        <row r="10195">
          <cell r="B10195" t="str">
            <v>Lee Nailon</v>
          </cell>
          <cell r="S10195" t="str">
            <v>Ignorance</v>
          </cell>
        </row>
        <row r="10196">
          <cell r="B10196" t="str">
            <v>Brian Cardinal</v>
          </cell>
          <cell r="S10196" t="str">
            <v>Ignorance</v>
          </cell>
        </row>
        <row r="10197">
          <cell r="B10197" t="str">
            <v>Rashad McCants</v>
          </cell>
          <cell r="S10197" t="str">
            <v>Sharpshooter</v>
          </cell>
        </row>
        <row r="10198">
          <cell r="B10198" t="str">
            <v>Alex Scales</v>
          </cell>
          <cell r="S10198" t="str">
            <v>Ignorance</v>
          </cell>
        </row>
        <row r="10199">
          <cell r="B10199" t="str">
            <v>Darrell Armstrong</v>
          </cell>
          <cell r="S10199" t="str">
            <v>Ignorance</v>
          </cell>
        </row>
        <row r="10200">
          <cell r="B10200" t="str">
            <v>Jackie Butler</v>
          </cell>
          <cell r="S10200" t="str">
            <v>Post Scorer</v>
          </cell>
        </row>
        <row r="10201">
          <cell r="B10201" t="str">
            <v>Morris Peterson</v>
          </cell>
          <cell r="S10201" t="str">
            <v>All Star Sharpshooter</v>
          </cell>
        </row>
        <row r="10202">
          <cell r="B10202" t="str">
            <v>Carlos Delfino</v>
          </cell>
          <cell r="S10202" t="str">
            <v>Ignorance</v>
          </cell>
        </row>
        <row r="10203">
          <cell r="B10203" t="str">
            <v>Justin Reed</v>
          </cell>
          <cell r="S10203" t="str">
            <v>Post Scorer</v>
          </cell>
        </row>
        <row r="10204">
          <cell r="B10204" t="str">
            <v>Alonzo Mourning</v>
          </cell>
          <cell r="S10204" t="str">
            <v>Rim Protector</v>
          </cell>
        </row>
        <row r="10205">
          <cell r="B10205" t="str">
            <v>Kevin Garnett</v>
          </cell>
          <cell r="S10205" t="str">
            <v>All Star Big Man</v>
          </cell>
        </row>
        <row r="10206">
          <cell r="B10206" t="str">
            <v>Shane Battier</v>
          </cell>
          <cell r="S10206" t="str">
            <v>Rim Protector</v>
          </cell>
        </row>
        <row r="10207">
          <cell r="B10207" t="str">
            <v>Al Jefferson</v>
          </cell>
          <cell r="S10207" t="str">
            <v>Rim Protector</v>
          </cell>
        </row>
        <row r="10208">
          <cell r="B10208" t="str">
            <v>Kirk Hinrich</v>
          </cell>
          <cell r="S10208" t="str">
            <v>All Star Playmaker</v>
          </cell>
        </row>
        <row r="10209">
          <cell r="B10209" t="str">
            <v>Ime Udoka</v>
          </cell>
          <cell r="S10209" t="str">
            <v>Ignorance</v>
          </cell>
        </row>
        <row r="10210">
          <cell r="B10210" t="str">
            <v>Chris Webber</v>
          </cell>
          <cell r="S10210" t="str">
            <v>All Star Post Scorer</v>
          </cell>
        </row>
        <row r="10211">
          <cell r="B10211" t="str">
            <v>Dirk Nowitzki</v>
          </cell>
          <cell r="S10211" t="str">
            <v>Superstar</v>
          </cell>
        </row>
        <row r="10212">
          <cell r="B10212" t="str">
            <v>Jason Williams</v>
          </cell>
          <cell r="S10212" t="str">
            <v>All Star Sharpshooter</v>
          </cell>
        </row>
        <row r="10213">
          <cell r="B10213" t="str">
            <v>Keith Bogans</v>
          </cell>
          <cell r="S10213" t="str">
            <v>Playmaker</v>
          </cell>
        </row>
        <row r="10214">
          <cell r="B10214" t="str">
            <v>Ricky Davis</v>
          </cell>
          <cell r="S10214" t="str">
            <v>All Star Playmaker</v>
          </cell>
        </row>
        <row r="10215">
          <cell r="B10215" t="str">
            <v>Aaron Williams</v>
          </cell>
          <cell r="S10215" t="str">
            <v>Post Scorer</v>
          </cell>
        </row>
        <row r="10216">
          <cell r="B10216" t="str">
            <v>Sergei Monia</v>
          </cell>
          <cell r="S10216" t="str">
            <v>Ignorance</v>
          </cell>
        </row>
        <row r="10217">
          <cell r="B10217" t="str">
            <v>Mike Sweetney</v>
          </cell>
          <cell r="S10217" t="str">
            <v>Rim Protector</v>
          </cell>
        </row>
        <row r="10218">
          <cell r="B10218" t="str">
            <v>Tony Battie</v>
          </cell>
          <cell r="S10218" t="str">
            <v>Rim Protector</v>
          </cell>
        </row>
        <row r="10219">
          <cell r="B10219" t="str">
            <v>Jerry Stackhouse</v>
          </cell>
          <cell r="S10219" t="str">
            <v>Playmaker</v>
          </cell>
        </row>
        <row r="10220">
          <cell r="B10220" t="str">
            <v>Ryan Gomes</v>
          </cell>
          <cell r="S10220" t="str">
            <v>Post Scorer</v>
          </cell>
        </row>
        <row r="10221">
          <cell r="B10221" t="str">
            <v>Greg Ostertag</v>
          </cell>
          <cell r="S10221" t="str">
            <v>Post Scorer</v>
          </cell>
        </row>
        <row r="10222">
          <cell r="B10222" t="str">
            <v>Ben Gordon</v>
          </cell>
          <cell r="S10222" t="str">
            <v>All Star Sharpshooter</v>
          </cell>
        </row>
        <row r="10223">
          <cell r="B10223" t="str">
            <v>Damien Wilkins</v>
          </cell>
          <cell r="S10223" t="str">
            <v>Playmaker</v>
          </cell>
        </row>
        <row r="10224">
          <cell r="B10224" t="str">
            <v>Rasheed Wallace</v>
          </cell>
          <cell r="S10224" t="str">
            <v>Rim Protector</v>
          </cell>
        </row>
        <row r="10225">
          <cell r="B10225" t="str">
            <v>Desmond Mason</v>
          </cell>
          <cell r="S10225" t="str">
            <v>All Star Post Scorer</v>
          </cell>
        </row>
        <row r="10226">
          <cell r="B10226" t="str">
            <v>Tyson Chandler</v>
          </cell>
          <cell r="S10226" t="str">
            <v>All Star Big Man</v>
          </cell>
        </row>
        <row r="10227">
          <cell r="B10227" t="str">
            <v>Ronald Dupree</v>
          </cell>
          <cell r="S10227" t="str">
            <v>Ignorance</v>
          </cell>
        </row>
        <row r="10228">
          <cell r="B10228" t="str">
            <v>Jamal Crawford</v>
          </cell>
          <cell r="S10228" t="str">
            <v>All Star Sharpshooter</v>
          </cell>
        </row>
        <row r="10229">
          <cell r="B10229" t="str">
            <v>Quincy Douby</v>
          </cell>
          <cell r="S10229" t="str">
            <v>Ignorance</v>
          </cell>
        </row>
        <row r="10230">
          <cell r="B10230" t="str">
            <v>Thabo Sefolosha</v>
          </cell>
          <cell r="S10230" t="str">
            <v>Ignorance</v>
          </cell>
        </row>
        <row r="10231">
          <cell r="B10231" t="str">
            <v>Aaron McKie</v>
          </cell>
          <cell r="S10231" t="str">
            <v>Ignorance</v>
          </cell>
        </row>
        <row r="10232">
          <cell r="B10232" t="str">
            <v>Tayshaun Prince</v>
          </cell>
          <cell r="S10232" t="str">
            <v>All Star Sharpshooter</v>
          </cell>
        </row>
        <row r="10233">
          <cell r="B10233" t="str">
            <v>Marko Jaric</v>
          </cell>
          <cell r="S10233" t="str">
            <v>Playmaker</v>
          </cell>
        </row>
        <row r="10234">
          <cell r="B10234" t="str">
            <v>Dwyane Wade</v>
          </cell>
          <cell r="S10234" t="str">
            <v>Superstar</v>
          </cell>
        </row>
        <row r="10235">
          <cell r="B10235" t="str">
            <v>Sam Cassell</v>
          </cell>
          <cell r="S10235" t="str">
            <v>Playmaker</v>
          </cell>
        </row>
        <row r="10236">
          <cell r="B10236" t="str">
            <v>Rodney Carney</v>
          </cell>
          <cell r="S10236" t="str">
            <v>Post Scorer</v>
          </cell>
        </row>
        <row r="10237">
          <cell r="B10237" t="str">
            <v>Metta World</v>
          </cell>
          <cell r="S10237" t="str">
            <v>Superstar</v>
          </cell>
        </row>
        <row r="10238">
          <cell r="B10238" t="str">
            <v>Kenny Thomas</v>
          </cell>
          <cell r="S10238" t="str">
            <v>Post Scorer</v>
          </cell>
        </row>
        <row r="10239">
          <cell r="B10239" t="str">
            <v>Jorge Garbajosa</v>
          </cell>
          <cell r="S10239" t="str">
            <v>Sharpshooter</v>
          </cell>
        </row>
        <row r="10240">
          <cell r="B10240" t="str">
            <v>Shareef Abdur-Rahim</v>
          </cell>
          <cell r="S10240" t="str">
            <v>Rim Protector</v>
          </cell>
        </row>
        <row r="10241">
          <cell r="B10241" t="str">
            <v>Allan Ray</v>
          </cell>
          <cell r="S10241" t="str">
            <v>Sharpshooter</v>
          </cell>
        </row>
        <row r="10242">
          <cell r="B10242" t="str">
            <v>J.J. Redick</v>
          </cell>
          <cell r="S10242" t="str">
            <v>Sharpshooter</v>
          </cell>
        </row>
        <row r="10243">
          <cell r="B10243" t="str">
            <v>Yao Ming*</v>
          </cell>
          <cell r="S10243" t="str">
            <v>All Star Big Man</v>
          </cell>
        </row>
        <row r="10244">
          <cell r="B10244" t="str">
            <v>Keyon Dooling</v>
          </cell>
          <cell r="S10244" t="str">
            <v>Sharpshooter</v>
          </cell>
        </row>
        <row r="10245">
          <cell r="B10245" t="str">
            <v>Chuck Hayes</v>
          </cell>
          <cell r="S10245" t="str">
            <v>Rim Protector</v>
          </cell>
        </row>
        <row r="10246">
          <cell r="B10246" t="str">
            <v>Damon Stoudamire</v>
          </cell>
          <cell r="S10246" t="str">
            <v>Playmaker</v>
          </cell>
        </row>
        <row r="10247">
          <cell r="B10247" t="str">
            <v>Malik Allen</v>
          </cell>
          <cell r="S10247" t="str">
            <v>Ignorance</v>
          </cell>
        </row>
        <row r="10248">
          <cell r="B10248" t="str">
            <v>Richard Hamilton</v>
          </cell>
          <cell r="S10248" t="str">
            <v>All Star Post Scorer</v>
          </cell>
        </row>
        <row r="10249">
          <cell r="B10249" t="str">
            <v>Antonio McDyess</v>
          </cell>
          <cell r="S10249" t="str">
            <v>Rim Protector</v>
          </cell>
        </row>
        <row r="10250">
          <cell r="B10250" t="str">
            <v>Raja Bell</v>
          </cell>
          <cell r="S10250" t="str">
            <v>All Star Sharpshooter</v>
          </cell>
        </row>
        <row r="10251">
          <cell r="B10251" t="str">
            <v>James Augustine</v>
          </cell>
          <cell r="S10251" t="str">
            <v>Ignorance</v>
          </cell>
        </row>
        <row r="10252">
          <cell r="B10252" t="str">
            <v>James Singleton</v>
          </cell>
          <cell r="S10252" t="str">
            <v>Ignorance</v>
          </cell>
        </row>
        <row r="10253">
          <cell r="B10253" t="str">
            <v>Sasha Pavlovic</v>
          </cell>
          <cell r="S10253" t="str">
            <v>Sharpshooter</v>
          </cell>
        </row>
        <row r="10254">
          <cell r="B10254" t="str">
            <v>Shawn Marion</v>
          </cell>
          <cell r="S10254" t="str">
            <v>All Star Big Man</v>
          </cell>
        </row>
        <row r="10255">
          <cell r="B10255" t="str">
            <v>Tim Duncan</v>
          </cell>
          <cell r="S10255" t="str">
            <v>All Star Big Man</v>
          </cell>
        </row>
        <row r="10256">
          <cell r="B10256" t="str">
            <v>Michael Ruffin</v>
          </cell>
          <cell r="S10256" t="str">
            <v>Ignorance</v>
          </cell>
        </row>
        <row r="10257">
          <cell r="B10257" t="str">
            <v>Bonzi Wells</v>
          </cell>
          <cell r="S10257" t="str">
            <v>Playmaker</v>
          </cell>
        </row>
        <row r="10258">
          <cell r="B10258" t="str">
            <v>Melvin Ely</v>
          </cell>
          <cell r="S10258" t="str">
            <v>Post Scorer</v>
          </cell>
        </row>
        <row r="10259">
          <cell r="B10259" t="str">
            <v>John Lucas</v>
          </cell>
          <cell r="S10259" t="str">
            <v>Ignorance</v>
          </cell>
        </row>
        <row r="10260">
          <cell r="B10260" t="str">
            <v>Ruben Patterson</v>
          </cell>
          <cell r="S10260" t="str">
            <v>All Star Post Scorer</v>
          </cell>
        </row>
        <row r="10261">
          <cell r="B10261" t="str">
            <v>Drew Gooden</v>
          </cell>
          <cell r="S10261" t="str">
            <v>Rim Protector</v>
          </cell>
        </row>
        <row r="10262">
          <cell r="B10262" t="str">
            <v>Justin Williams</v>
          </cell>
          <cell r="S10262" t="str">
            <v>Post Scorer</v>
          </cell>
        </row>
        <row r="10263">
          <cell r="B10263" t="str">
            <v>Jordan Farmar</v>
          </cell>
          <cell r="S10263" t="str">
            <v>Sharpshooter</v>
          </cell>
        </row>
        <row r="10264">
          <cell r="B10264" t="str">
            <v>Stephen Graham</v>
          </cell>
          <cell r="S10264" t="str">
            <v>Ignorance</v>
          </cell>
        </row>
        <row r="10265">
          <cell r="B10265" t="str">
            <v>Darius Songaila</v>
          </cell>
          <cell r="S10265" t="str">
            <v>Post Scorer</v>
          </cell>
        </row>
        <row r="10266">
          <cell r="B10266" t="str">
            <v>Trevor Ariza</v>
          </cell>
          <cell r="S10266" t="str">
            <v>Playmaker</v>
          </cell>
        </row>
        <row r="10267">
          <cell r="B10267" t="str">
            <v>Jamal Sampson</v>
          </cell>
          <cell r="S10267" t="str">
            <v>Ignorance</v>
          </cell>
        </row>
        <row r="10268">
          <cell r="B10268" t="str">
            <v>Shammond Williams</v>
          </cell>
          <cell r="S10268" t="str">
            <v>Ignorance</v>
          </cell>
        </row>
        <row r="10269">
          <cell r="B10269" t="str">
            <v>Antonio Daniels</v>
          </cell>
          <cell r="S10269" t="str">
            <v>Sharpshooter</v>
          </cell>
        </row>
        <row r="10270">
          <cell r="B10270" t="str">
            <v>Kyle Lowry</v>
          </cell>
          <cell r="S10270" t="str">
            <v>Playmaker</v>
          </cell>
        </row>
        <row r="10271">
          <cell r="B10271" t="str">
            <v>Darrick Martin</v>
          </cell>
          <cell r="S10271" t="str">
            <v>Ignorance</v>
          </cell>
        </row>
        <row r="10272">
          <cell r="B10272" t="str">
            <v>Speedy Claxton</v>
          </cell>
          <cell r="S10272" t="str">
            <v>Playmaker</v>
          </cell>
        </row>
        <row r="10273">
          <cell r="B10273" t="str">
            <v>Ronnie Price</v>
          </cell>
          <cell r="S10273" t="str">
            <v>Ignorance</v>
          </cell>
        </row>
        <row r="10274">
          <cell r="B10274" t="str">
            <v>DeShawn Stevenson</v>
          </cell>
          <cell r="S10274" t="str">
            <v>Playmaker</v>
          </cell>
        </row>
        <row r="10275">
          <cell r="B10275" t="str">
            <v>Darrell Armstrong</v>
          </cell>
          <cell r="S10275" t="str">
            <v>Sharpshooter</v>
          </cell>
        </row>
        <row r="10276">
          <cell r="B10276" t="str">
            <v>David Wesley</v>
          </cell>
          <cell r="S10276" t="str">
            <v>Ignorance</v>
          </cell>
        </row>
        <row r="10277">
          <cell r="B10277" t="str">
            <v>Jason Maxiell</v>
          </cell>
          <cell r="S10277" t="str">
            <v>Post Scorer</v>
          </cell>
        </row>
        <row r="10278">
          <cell r="B10278" t="str">
            <v>Francisco Elson</v>
          </cell>
          <cell r="S10278" t="str">
            <v>Post Scorer</v>
          </cell>
        </row>
        <row r="10279">
          <cell r="B10279" t="str">
            <v>Dajuan Wagner</v>
          </cell>
          <cell r="S10279" t="str">
            <v>Ignorance</v>
          </cell>
        </row>
        <row r="10280">
          <cell r="B10280" t="str">
            <v>Deron Williams</v>
          </cell>
          <cell r="S10280" t="str">
            <v>All Star Playmaker</v>
          </cell>
        </row>
        <row r="10281">
          <cell r="B10281" t="str">
            <v>Lynn Greer</v>
          </cell>
          <cell r="S10281" t="str">
            <v>Ignorance</v>
          </cell>
        </row>
        <row r="10282">
          <cell r="B10282" t="str">
            <v>Stephon Marbury</v>
          </cell>
          <cell r="S10282" t="str">
            <v>All Star Sharpshooter</v>
          </cell>
        </row>
        <row r="10283">
          <cell r="B10283" t="str">
            <v>Desmon Farmer</v>
          </cell>
          <cell r="S10283" t="str">
            <v>Ignorance</v>
          </cell>
        </row>
        <row r="10284">
          <cell r="B10284" t="str">
            <v>Anthony Carter</v>
          </cell>
          <cell r="S10284" t="str">
            <v>Playmaker</v>
          </cell>
        </row>
        <row r="10285">
          <cell r="B10285" t="str">
            <v>Kelenna Azubuike</v>
          </cell>
          <cell r="S10285" t="str">
            <v>Sharpshooter</v>
          </cell>
        </row>
        <row r="10286">
          <cell r="B10286" t="str">
            <v>Will Blalock</v>
          </cell>
          <cell r="S10286" t="str">
            <v>Ignorance</v>
          </cell>
        </row>
        <row r="10287">
          <cell r="B10287" t="str">
            <v>Tarence Kinsey</v>
          </cell>
          <cell r="S10287" t="str">
            <v>Sharpshooter</v>
          </cell>
        </row>
        <row r="10288">
          <cell r="B10288" t="str">
            <v>LaMarcus Aldridge</v>
          </cell>
          <cell r="S10288" t="str">
            <v>Rim Protector</v>
          </cell>
        </row>
        <row r="10289">
          <cell r="B10289" t="str">
            <v>Andres Nocioni</v>
          </cell>
          <cell r="S10289" t="str">
            <v>All Star Sharpshooter</v>
          </cell>
        </row>
        <row r="10290">
          <cell r="B10290" t="str">
            <v>DerMarr Johnson</v>
          </cell>
          <cell r="S10290" t="str">
            <v>Ignorance</v>
          </cell>
        </row>
        <row r="10291">
          <cell r="B10291" t="str">
            <v>Bo Outlaw</v>
          </cell>
          <cell r="S10291" t="str">
            <v>Ignorance</v>
          </cell>
        </row>
        <row r="10292">
          <cell r="B10292" t="str">
            <v>Cedric Bozeman</v>
          </cell>
          <cell r="S10292" t="str">
            <v>Ignorance</v>
          </cell>
        </row>
        <row r="10293">
          <cell r="B10293" t="str">
            <v>Jacque Vaughn</v>
          </cell>
          <cell r="S10293" t="str">
            <v>Ignorance</v>
          </cell>
        </row>
        <row r="10294">
          <cell r="B10294" t="str">
            <v>Daniel Ewing</v>
          </cell>
          <cell r="S10294" t="str">
            <v>Ignorance</v>
          </cell>
        </row>
        <row r="10295">
          <cell r="B10295" t="str">
            <v>Vladimir Radmanović</v>
          </cell>
          <cell r="S10295" t="str">
            <v>Sharpshooter</v>
          </cell>
        </row>
        <row r="10296">
          <cell r="B10296" t="str">
            <v>Martell Webster</v>
          </cell>
          <cell r="S10296" t="str">
            <v>Sharpshooter</v>
          </cell>
        </row>
        <row r="10297">
          <cell r="B10297" t="str">
            <v>Chris Duhon</v>
          </cell>
          <cell r="S10297" t="str">
            <v>Sharpshooter</v>
          </cell>
        </row>
        <row r="10298">
          <cell r="B10298" t="str">
            <v>Bracey Wright</v>
          </cell>
          <cell r="S10298" t="str">
            <v>Ignorance</v>
          </cell>
        </row>
        <row r="10299">
          <cell r="B10299" t="str">
            <v>Zach Randolph</v>
          </cell>
          <cell r="S10299" t="str">
            <v>Superstar</v>
          </cell>
        </row>
        <row r="10300">
          <cell r="B10300" t="str">
            <v>Patrick O'Bryant</v>
          </cell>
          <cell r="S10300" t="str">
            <v>Ignorance</v>
          </cell>
        </row>
        <row r="10301">
          <cell r="B10301" t="str">
            <v>D.J. Mbenga</v>
          </cell>
          <cell r="S10301" t="str">
            <v>Ignorance</v>
          </cell>
        </row>
        <row r="10302">
          <cell r="B10302" t="str">
            <v>Vince Carter</v>
          </cell>
          <cell r="S10302" t="str">
            <v>Superstar</v>
          </cell>
        </row>
        <row r="10303">
          <cell r="B10303" t="str">
            <v>David Lee</v>
          </cell>
          <cell r="S10303" t="str">
            <v>All Star Post Scorer</v>
          </cell>
        </row>
        <row r="10304">
          <cell r="B10304" t="str">
            <v>Linton Johnson</v>
          </cell>
          <cell r="S10304" t="str">
            <v>Post Scorer</v>
          </cell>
        </row>
        <row r="10305">
          <cell r="B10305" t="str">
            <v>David Noel</v>
          </cell>
          <cell r="S10305" t="str">
            <v>Ignorance</v>
          </cell>
        </row>
        <row r="10306">
          <cell r="B10306" t="str">
            <v>Alan Anderson</v>
          </cell>
          <cell r="S10306" t="str">
            <v>Post Scorer</v>
          </cell>
        </row>
        <row r="10307">
          <cell r="B10307" t="str">
            <v>Ronnie Brewer</v>
          </cell>
          <cell r="S10307" t="str">
            <v>Ignorance</v>
          </cell>
        </row>
        <row r="10308">
          <cell r="B10308" t="str">
            <v>Lou Amundson</v>
          </cell>
          <cell r="S10308" t="str">
            <v>Ignorance</v>
          </cell>
        </row>
        <row r="10309">
          <cell r="B10309" t="str">
            <v>Luke Schenscher</v>
          </cell>
          <cell r="S10309" t="str">
            <v>Post Scorer</v>
          </cell>
        </row>
        <row r="10310">
          <cell r="B10310" t="str">
            <v>Chucky Atkins</v>
          </cell>
          <cell r="S10310" t="str">
            <v>All Star Sharpshooter</v>
          </cell>
        </row>
        <row r="10311">
          <cell r="B10311" t="str">
            <v>DeSagana Diop</v>
          </cell>
          <cell r="S10311" t="str">
            <v>Rim Protector</v>
          </cell>
        </row>
        <row r="10312">
          <cell r="B10312" t="str">
            <v>Leon Powe</v>
          </cell>
          <cell r="S10312" t="str">
            <v>Post Scorer</v>
          </cell>
        </row>
        <row r="10313">
          <cell r="B10313" t="str">
            <v>Jake Tsakalidis</v>
          </cell>
          <cell r="S10313" t="str">
            <v>Ignorance</v>
          </cell>
        </row>
        <row r="10314">
          <cell r="B10314" t="str">
            <v>Jalen Rose</v>
          </cell>
          <cell r="S10314" t="str">
            <v>Ignorance</v>
          </cell>
        </row>
        <row r="10315">
          <cell r="B10315" t="str">
            <v>Andrei Kirilenko</v>
          </cell>
          <cell r="S10315" t="str">
            <v>Rim Protector</v>
          </cell>
        </row>
        <row r="10316">
          <cell r="B10316" t="str">
            <v>Boris Diaw</v>
          </cell>
          <cell r="S10316" t="str">
            <v>Playmaker</v>
          </cell>
        </row>
        <row r="10317">
          <cell r="B10317" t="str">
            <v>Kelvin Cato</v>
          </cell>
          <cell r="S10317" t="str">
            <v>Ignorance</v>
          </cell>
        </row>
        <row r="10318">
          <cell r="B10318" t="str">
            <v>Brad Miller</v>
          </cell>
          <cell r="S10318" t="str">
            <v>Rim Protector</v>
          </cell>
        </row>
        <row r="10319">
          <cell r="B10319" t="str">
            <v>Carlos Delfino</v>
          </cell>
          <cell r="S10319" t="str">
            <v>Sharpshooter</v>
          </cell>
        </row>
        <row r="10320">
          <cell r="B10320" t="str">
            <v>Kris Humphries</v>
          </cell>
          <cell r="S10320" t="str">
            <v>Post Scorer</v>
          </cell>
        </row>
        <row r="10321">
          <cell r="B10321" t="str">
            <v>Kirk Snyder</v>
          </cell>
          <cell r="S10321" t="str">
            <v>Post Scorer</v>
          </cell>
        </row>
        <row r="10322">
          <cell r="B10322" t="str">
            <v>Shelden Williams</v>
          </cell>
          <cell r="S10322" t="str">
            <v>Post Scorer</v>
          </cell>
        </row>
        <row r="10323">
          <cell r="B10323" t="str">
            <v>Jerry Stackhouse</v>
          </cell>
          <cell r="S10323" t="str">
            <v>Playmaker</v>
          </cell>
        </row>
        <row r="10324">
          <cell r="B10324" t="str">
            <v>Kirk Hinrich</v>
          </cell>
          <cell r="S10324" t="str">
            <v>All Star Playmaker</v>
          </cell>
        </row>
        <row r="10325">
          <cell r="B10325" t="str">
            <v>Marcus Camby</v>
          </cell>
          <cell r="S10325" t="str">
            <v>All Star Big Man</v>
          </cell>
        </row>
        <row r="10326">
          <cell r="B10326" t="str">
            <v>Antoine Wright</v>
          </cell>
          <cell r="S10326" t="str">
            <v>Post Scorer</v>
          </cell>
        </row>
        <row r="10327">
          <cell r="B10327" t="str">
            <v>Justin Reed</v>
          </cell>
          <cell r="S10327" t="str">
            <v>Ignorance</v>
          </cell>
        </row>
        <row r="10328">
          <cell r="B10328" t="str">
            <v>Gilbert Arenas</v>
          </cell>
          <cell r="S10328" t="str">
            <v>Superstar</v>
          </cell>
        </row>
        <row r="10329">
          <cell r="B10329" t="str">
            <v>Calvin Booth</v>
          </cell>
          <cell r="S10329" t="str">
            <v>Ignorance</v>
          </cell>
        </row>
        <row r="10330">
          <cell r="B10330" t="str">
            <v>Linas Kleiza</v>
          </cell>
          <cell r="S10330" t="str">
            <v>Sharpshooter</v>
          </cell>
        </row>
        <row r="10331">
          <cell r="B10331" t="str">
            <v>Amar'e Stoudemire</v>
          </cell>
          <cell r="S10331" t="str">
            <v>All Star Big Man</v>
          </cell>
        </row>
        <row r="10332">
          <cell r="B10332" t="str">
            <v>Zydrunas Ilgauskas</v>
          </cell>
          <cell r="S10332" t="str">
            <v>Rim Protector</v>
          </cell>
        </row>
        <row r="10333">
          <cell r="B10333" t="str">
            <v>Fabricio Oberto</v>
          </cell>
          <cell r="S10333" t="str">
            <v>Post Scorer</v>
          </cell>
        </row>
        <row r="10334">
          <cell r="B10334" t="str">
            <v>Devean George</v>
          </cell>
          <cell r="S10334" t="str">
            <v>Sharpshooter</v>
          </cell>
        </row>
        <row r="10335">
          <cell r="B10335" t="str">
            <v>Quentin Richardson</v>
          </cell>
          <cell r="S10335" t="str">
            <v>All Star Sharpshooter</v>
          </cell>
        </row>
        <row r="10336">
          <cell r="B10336" t="str">
            <v>Tony Allen</v>
          </cell>
          <cell r="S10336" t="str">
            <v>Playmaker</v>
          </cell>
        </row>
        <row r="10337">
          <cell r="B10337" t="str">
            <v>Danny Granger</v>
          </cell>
          <cell r="S10337" t="str">
            <v>All Star Sharpshooter</v>
          </cell>
        </row>
        <row r="10338">
          <cell r="B10338" t="str">
            <v>Reggie Evans</v>
          </cell>
          <cell r="S10338" t="str">
            <v>Post Scorer</v>
          </cell>
        </row>
        <row r="10339">
          <cell r="B10339" t="str">
            <v>Marc Jackson</v>
          </cell>
          <cell r="S10339" t="str">
            <v>Post Scorer</v>
          </cell>
        </row>
        <row r="10340">
          <cell r="B10340" t="str">
            <v>Rafael Araujo</v>
          </cell>
          <cell r="S10340" t="str">
            <v>Ignorance</v>
          </cell>
        </row>
        <row r="10341">
          <cell r="B10341" t="str">
            <v>Jarron Collins</v>
          </cell>
          <cell r="S10341" t="str">
            <v>Ignorance</v>
          </cell>
        </row>
        <row r="10342">
          <cell r="B10342" t="str">
            <v>Jamaal Tinsley</v>
          </cell>
          <cell r="S10342" t="str">
            <v>All Star Playmaker</v>
          </cell>
        </row>
        <row r="10343">
          <cell r="B10343" t="str">
            <v>Jason Kapono</v>
          </cell>
          <cell r="S10343" t="str">
            <v>Sharpshooter</v>
          </cell>
        </row>
        <row r="10344">
          <cell r="B10344" t="str">
            <v>Brent Barry</v>
          </cell>
          <cell r="S10344" t="str">
            <v>Sharpshooter</v>
          </cell>
        </row>
        <row r="10345">
          <cell r="B10345" t="str">
            <v>Chris Bosh</v>
          </cell>
          <cell r="S10345" t="str">
            <v>All Star Big Man</v>
          </cell>
        </row>
        <row r="10346">
          <cell r="B10346" t="str">
            <v>Chris Kaman</v>
          </cell>
          <cell r="S10346" t="str">
            <v>Rim Protector</v>
          </cell>
        </row>
        <row r="10347">
          <cell r="B10347" t="str">
            <v>Bobby Jackson</v>
          </cell>
          <cell r="S10347" t="str">
            <v>Playmaker</v>
          </cell>
        </row>
        <row r="10348">
          <cell r="B10348" t="str">
            <v>Ime Udoka</v>
          </cell>
          <cell r="S10348" t="str">
            <v>Sharpshooter</v>
          </cell>
        </row>
        <row r="10349">
          <cell r="B10349" t="str">
            <v>Gerald Green</v>
          </cell>
          <cell r="S10349" t="str">
            <v>Sharpshooter</v>
          </cell>
        </row>
        <row r="10350">
          <cell r="B10350" t="str">
            <v>Marvin Williams</v>
          </cell>
          <cell r="S10350" t="str">
            <v>All Star Post Scorer</v>
          </cell>
        </row>
        <row r="10351">
          <cell r="B10351" t="str">
            <v>Jeremy Richardson</v>
          </cell>
          <cell r="S10351" t="str">
            <v>Ignorance</v>
          </cell>
        </row>
        <row r="10352">
          <cell r="B10352" t="str">
            <v>Mike Hall</v>
          </cell>
          <cell r="S10352" t="str">
            <v>Ignorance</v>
          </cell>
        </row>
        <row r="10353">
          <cell r="B10353" t="str">
            <v>Dijon Thompson</v>
          </cell>
          <cell r="S10353" t="str">
            <v>Ignorance</v>
          </cell>
        </row>
        <row r="10354">
          <cell r="B10354" t="str">
            <v>Alexander Johnson</v>
          </cell>
          <cell r="S10354" t="str">
            <v>Post Scorer</v>
          </cell>
        </row>
        <row r="10355">
          <cell r="B10355" t="str">
            <v>Matt Carroll</v>
          </cell>
          <cell r="S10355" t="str">
            <v>All Star Sharpshooter</v>
          </cell>
        </row>
        <row r="10356">
          <cell r="B10356" t="str">
            <v>Travis Diener</v>
          </cell>
          <cell r="S10356" t="str">
            <v>Ignorance</v>
          </cell>
        </row>
        <row r="10357">
          <cell r="B10357" t="str">
            <v>Marcus Banks</v>
          </cell>
          <cell r="S10357" t="str">
            <v>Post Scorer</v>
          </cell>
        </row>
        <row r="10358">
          <cell r="B10358" t="str">
            <v>Alvin Williams</v>
          </cell>
          <cell r="S10358" t="str">
            <v>Ignorance</v>
          </cell>
        </row>
        <row r="10359">
          <cell r="B10359" t="str">
            <v>Alan Henderson</v>
          </cell>
          <cell r="S10359" t="str">
            <v>Ignorance</v>
          </cell>
        </row>
        <row r="10360">
          <cell r="B10360" t="str">
            <v>Kevinn Pinkney</v>
          </cell>
          <cell r="S10360" t="str">
            <v>Post Scorer</v>
          </cell>
        </row>
        <row r="10361">
          <cell r="B10361" t="str">
            <v>Junior Harrington</v>
          </cell>
          <cell r="S10361" t="str">
            <v>Playmaker</v>
          </cell>
        </row>
        <row r="10362">
          <cell r="B10362" t="str">
            <v>Eddie Griffin</v>
          </cell>
          <cell r="S10362" t="str">
            <v>Ignorance</v>
          </cell>
        </row>
        <row r="10363">
          <cell r="B10363" t="str">
            <v>Keith Bogans</v>
          </cell>
          <cell r="S10363" t="str">
            <v>Sharpshooter</v>
          </cell>
        </row>
        <row r="10364">
          <cell r="B10364" t="str">
            <v>Dirk Nowitzki</v>
          </cell>
          <cell r="S10364" t="str">
            <v>Superstar</v>
          </cell>
        </row>
        <row r="10365">
          <cell r="B10365" t="str">
            <v>Kevin Garnett</v>
          </cell>
          <cell r="S10365" t="str">
            <v>All Star Big Man</v>
          </cell>
        </row>
        <row r="10366">
          <cell r="B10366" t="str">
            <v>Chauncey Billups</v>
          </cell>
          <cell r="S10366" t="str">
            <v>All Star Playmaker</v>
          </cell>
        </row>
        <row r="10367">
          <cell r="B10367" t="str">
            <v>Mardy Collins</v>
          </cell>
          <cell r="S10367" t="str">
            <v>Sharpshooter</v>
          </cell>
        </row>
        <row r="10368">
          <cell r="B10368" t="str">
            <v>Walter Herrmann</v>
          </cell>
          <cell r="S10368" t="str">
            <v>Sharpshooter</v>
          </cell>
        </row>
        <row r="10369">
          <cell r="B10369" t="str">
            <v>Charlie Bell</v>
          </cell>
          <cell r="S10369" t="str">
            <v>All Star Sharpshooter</v>
          </cell>
        </row>
        <row r="10370">
          <cell r="B10370" t="str">
            <v>Marcus Williams</v>
          </cell>
          <cell r="S10370" t="str">
            <v>Sharpshooter</v>
          </cell>
        </row>
        <row r="10371">
          <cell r="B10371" t="str">
            <v>Corey Maggette</v>
          </cell>
          <cell r="S10371" t="str">
            <v>All Star Post Scorer</v>
          </cell>
        </row>
        <row r="10372">
          <cell r="B10372" t="str">
            <v>Theo Ratliff</v>
          </cell>
          <cell r="S10372" t="str">
            <v>Rim Protector</v>
          </cell>
        </row>
        <row r="10373">
          <cell r="B10373" t="str">
            <v>James Jones</v>
          </cell>
          <cell r="S10373" t="str">
            <v>Sharpshooter</v>
          </cell>
        </row>
        <row r="10374">
          <cell r="B10374" t="str">
            <v>Adrian Griffin</v>
          </cell>
          <cell r="S10374" t="str">
            <v>Ignorance</v>
          </cell>
        </row>
        <row r="10375">
          <cell r="B10375" t="str">
            <v>Andre Barrett</v>
          </cell>
          <cell r="S10375" t="str">
            <v>Ignorance</v>
          </cell>
        </row>
        <row r="10376">
          <cell r="B10376" t="str">
            <v>Smush Parker</v>
          </cell>
          <cell r="S10376" t="str">
            <v>All Star Sharpshooter</v>
          </cell>
        </row>
        <row r="10377">
          <cell r="B10377" t="str">
            <v>Antawn Jamison</v>
          </cell>
          <cell r="S10377" t="str">
            <v>All Star Sharpshooter</v>
          </cell>
        </row>
        <row r="10378">
          <cell r="B10378" t="str">
            <v>Alonzo Mourning</v>
          </cell>
          <cell r="S10378" t="str">
            <v>Rim Protector</v>
          </cell>
        </row>
        <row r="10379">
          <cell r="B10379" t="str">
            <v>Darko Miličić</v>
          </cell>
          <cell r="S10379" t="str">
            <v>Rim Protector</v>
          </cell>
        </row>
        <row r="10380">
          <cell r="B10380" t="str">
            <v>Ronald Murray</v>
          </cell>
          <cell r="S10380" t="str">
            <v>Sharpshooter</v>
          </cell>
        </row>
        <row r="10381">
          <cell r="B10381" t="str">
            <v>Richard Jefferson</v>
          </cell>
          <cell r="S10381" t="str">
            <v>All Star Post Scorer</v>
          </cell>
        </row>
        <row r="10382">
          <cell r="B10382" t="str">
            <v>Tyrus Thomas</v>
          </cell>
          <cell r="S10382" t="str">
            <v>Post Scorer</v>
          </cell>
        </row>
        <row r="10383">
          <cell r="B10383" t="str">
            <v>Joe Johnson</v>
          </cell>
          <cell r="S10383" t="str">
            <v>Superstar</v>
          </cell>
        </row>
        <row r="10384">
          <cell r="B10384" t="str">
            <v>Wally Szczerbiak</v>
          </cell>
          <cell r="S10384" t="str">
            <v>All Star Sharpshooter</v>
          </cell>
        </row>
        <row r="10385">
          <cell r="B10385" t="str">
            <v>Paul Millsap</v>
          </cell>
          <cell r="S10385" t="str">
            <v>Rim Protector</v>
          </cell>
        </row>
        <row r="10386">
          <cell r="B10386" t="str">
            <v>Ricky Davis</v>
          </cell>
          <cell r="S10386" t="str">
            <v>All Star Sharpshooter</v>
          </cell>
        </row>
        <row r="10387">
          <cell r="B10387" t="str">
            <v>Keith McLeod</v>
          </cell>
          <cell r="S10387" t="str">
            <v>Sharpshooter</v>
          </cell>
        </row>
        <row r="10388">
          <cell r="B10388" t="str">
            <v>Renaldo Balkman</v>
          </cell>
          <cell r="S10388" t="str">
            <v>Post Scorer</v>
          </cell>
        </row>
        <row r="10389">
          <cell r="B10389" t="str">
            <v>Sergio Rodriguez</v>
          </cell>
          <cell r="S10389" t="str">
            <v>Sharpshooter</v>
          </cell>
        </row>
        <row r="10390">
          <cell r="B10390" t="str">
            <v>Nate Robinson</v>
          </cell>
          <cell r="S10390" t="str">
            <v>Sharpshooter</v>
          </cell>
        </row>
        <row r="10391">
          <cell r="B10391" t="str">
            <v>Pape Sow</v>
          </cell>
          <cell r="S10391" t="str">
            <v>Ignorance</v>
          </cell>
        </row>
        <row r="10392">
          <cell r="B10392" t="str">
            <v>Leandro Barbosa</v>
          </cell>
          <cell r="S10392" t="str">
            <v>All Star Sharpshooter</v>
          </cell>
        </row>
        <row r="10393">
          <cell r="B10393" t="str">
            <v>Maceo Baston</v>
          </cell>
          <cell r="S10393" t="str">
            <v>Ignorance</v>
          </cell>
        </row>
        <row r="10394">
          <cell r="B10394" t="str">
            <v>Sasha Vujacic</v>
          </cell>
          <cell r="S10394" t="str">
            <v>Sharpshooter</v>
          </cell>
        </row>
        <row r="10395">
          <cell r="B10395" t="str">
            <v>Earl Boykins</v>
          </cell>
          <cell r="S10395" t="str">
            <v>All Star Sharpshooter</v>
          </cell>
        </row>
        <row r="10396">
          <cell r="B10396" t="str">
            <v>Dwight Howard</v>
          </cell>
          <cell r="S10396" t="str">
            <v>All Star Big Man</v>
          </cell>
        </row>
        <row r="10397">
          <cell r="B10397" t="str">
            <v>Andre Brown</v>
          </cell>
          <cell r="S10397" t="str">
            <v>Ignorance</v>
          </cell>
        </row>
        <row r="10398">
          <cell r="B10398" t="str">
            <v>Josh Powell</v>
          </cell>
          <cell r="S10398" t="str">
            <v>Ignorance</v>
          </cell>
        </row>
        <row r="10399">
          <cell r="B10399" t="str">
            <v>Josh Childress</v>
          </cell>
          <cell r="S10399" t="str">
            <v>All Star Post Scorer</v>
          </cell>
        </row>
        <row r="10400">
          <cell r="B10400" t="str">
            <v>Elton Brand</v>
          </cell>
          <cell r="S10400" t="str">
            <v>All Star Big Man</v>
          </cell>
        </row>
        <row r="10401">
          <cell r="B10401" t="str">
            <v>Tracy McGrady</v>
          </cell>
          <cell r="S10401" t="str">
            <v>Superstar</v>
          </cell>
        </row>
        <row r="10402">
          <cell r="B10402" t="str">
            <v>Lou Williams</v>
          </cell>
          <cell r="S10402" t="str">
            <v>Ignorance</v>
          </cell>
        </row>
        <row r="10403">
          <cell r="B10403" t="str">
            <v>Mike Sweetney</v>
          </cell>
          <cell r="S10403" t="str">
            <v>Ignorance</v>
          </cell>
        </row>
        <row r="10404">
          <cell r="B10404" t="str">
            <v>Hilton Armstrong</v>
          </cell>
          <cell r="S10404" t="str">
            <v>Post Scorer</v>
          </cell>
        </row>
        <row r="10405">
          <cell r="B10405" t="str">
            <v>Nick Collison</v>
          </cell>
          <cell r="S10405" t="str">
            <v>Rim Protector</v>
          </cell>
        </row>
        <row r="10406">
          <cell r="B10406" t="str">
            <v>David Harrison</v>
          </cell>
          <cell r="S10406" t="str">
            <v>Post Scorer</v>
          </cell>
        </row>
        <row r="10407">
          <cell r="B10407" t="str">
            <v>Bernard Robinson</v>
          </cell>
          <cell r="S10407" t="str">
            <v>Ignorance</v>
          </cell>
        </row>
        <row r="10408">
          <cell r="B10408" t="str">
            <v>Charlie Villanueva</v>
          </cell>
          <cell r="S10408" t="str">
            <v>Rim Protector</v>
          </cell>
        </row>
        <row r="10409">
          <cell r="B10409" t="str">
            <v>Austin Croshere</v>
          </cell>
          <cell r="S10409" t="str">
            <v>Ignorance</v>
          </cell>
        </row>
        <row r="10410">
          <cell r="B10410" t="str">
            <v>Rawle Marshall</v>
          </cell>
          <cell r="S10410" t="str">
            <v>Ignorance</v>
          </cell>
        </row>
        <row r="10411">
          <cell r="B10411" t="str">
            <v>Eddy Curry</v>
          </cell>
          <cell r="S10411" t="str">
            <v>All Star Post Scorer</v>
          </cell>
        </row>
        <row r="10412">
          <cell r="B10412" t="str">
            <v>Roger Mason</v>
          </cell>
          <cell r="S10412" t="str">
            <v>Ignorance</v>
          </cell>
        </row>
        <row r="10413">
          <cell r="B10413" t="str">
            <v>Devin Brown</v>
          </cell>
          <cell r="S10413" t="str">
            <v>All Star Sharpshooter</v>
          </cell>
        </row>
        <row r="10414">
          <cell r="B10414" t="str">
            <v>Sarunas Jasikevicius</v>
          </cell>
          <cell r="S10414" t="str">
            <v>Sharpshooter</v>
          </cell>
        </row>
        <row r="10415">
          <cell r="B10415" t="str">
            <v>Esteban Batista</v>
          </cell>
          <cell r="S10415" t="str">
            <v>Ignorance</v>
          </cell>
        </row>
        <row r="10416">
          <cell r="B10416" t="str">
            <v>Luke Jackson</v>
          </cell>
          <cell r="S10416" t="str">
            <v>Ignorance</v>
          </cell>
        </row>
        <row r="10417">
          <cell r="B10417" t="str">
            <v>Brian Skinner</v>
          </cell>
          <cell r="S10417" t="str">
            <v>Rim Protector</v>
          </cell>
        </row>
        <row r="10418">
          <cell r="B10418" t="str">
            <v>Al Harrington</v>
          </cell>
          <cell r="S10418" t="str">
            <v>All Star Sharpshooter</v>
          </cell>
        </row>
        <row r="10419">
          <cell r="B10419" t="str">
            <v>Rafer Alston</v>
          </cell>
          <cell r="S10419" t="str">
            <v>All Star Sharpshooter</v>
          </cell>
        </row>
        <row r="10420">
          <cell r="B10420" t="str">
            <v>Derek Anderson</v>
          </cell>
          <cell r="S10420" t="str">
            <v>Sharpshooter</v>
          </cell>
        </row>
        <row r="10421">
          <cell r="B10421" t="str">
            <v>Josh Howard</v>
          </cell>
          <cell r="S10421" t="str">
            <v>All Star Post Scorer</v>
          </cell>
        </row>
        <row r="10422">
          <cell r="B10422" t="str">
            <v>Rasho Nesterovic</v>
          </cell>
          <cell r="S10422" t="str">
            <v>Rim Protector</v>
          </cell>
        </row>
        <row r="10423">
          <cell r="B10423" t="str">
            <v>Ben Gordon</v>
          </cell>
          <cell r="S10423" t="str">
            <v>Superstar</v>
          </cell>
        </row>
        <row r="10424">
          <cell r="B10424" t="str">
            <v>Stanislav Medvedenko</v>
          </cell>
          <cell r="S10424" t="str">
            <v>Ignorance</v>
          </cell>
        </row>
        <row r="10425">
          <cell r="B10425" t="str">
            <v>Tony Parker</v>
          </cell>
          <cell r="S10425" t="str">
            <v>All Star Playmaker</v>
          </cell>
        </row>
        <row r="10426">
          <cell r="B10426" t="str">
            <v>Al Jefferson</v>
          </cell>
          <cell r="S10426" t="str">
            <v>All Star Big Man</v>
          </cell>
        </row>
        <row r="10427">
          <cell r="B10427" t="str">
            <v>Eddie Jones</v>
          </cell>
          <cell r="S10427" t="str">
            <v>Sharpshooter</v>
          </cell>
        </row>
        <row r="10428">
          <cell r="B10428" t="str">
            <v>Jameer Nelson</v>
          </cell>
          <cell r="S10428" t="str">
            <v>Playmaker</v>
          </cell>
        </row>
        <row r="10429">
          <cell r="B10429" t="str">
            <v>Matt Barnes</v>
          </cell>
          <cell r="S10429" t="str">
            <v>All Star Sharpshooter</v>
          </cell>
        </row>
        <row r="10430">
          <cell r="B10430" t="str">
            <v>Kobe Bryant</v>
          </cell>
          <cell r="S10430" t="str">
            <v>Superstar</v>
          </cell>
        </row>
        <row r="10431">
          <cell r="B10431" t="str">
            <v>Gary Payton</v>
          </cell>
          <cell r="S10431" t="str">
            <v>Sharpshooter</v>
          </cell>
        </row>
        <row r="10432">
          <cell r="B10432" t="str">
            <v>Mike Miller</v>
          </cell>
          <cell r="S10432" t="str">
            <v>All Star Sharpshooter</v>
          </cell>
        </row>
        <row r="10433">
          <cell r="B10433" t="str">
            <v>Brian Cook</v>
          </cell>
          <cell r="S10433" t="str">
            <v>Sharpshooter</v>
          </cell>
        </row>
        <row r="10434">
          <cell r="B10434" t="str">
            <v>Ira Newble</v>
          </cell>
          <cell r="S10434" t="str">
            <v>Ignorance</v>
          </cell>
        </row>
        <row r="10435">
          <cell r="B10435" t="str">
            <v>Corliss Williamson</v>
          </cell>
          <cell r="S10435" t="str">
            <v>Post Scorer</v>
          </cell>
        </row>
        <row r="10436">
          <cell r="B10436" t="str">
            <v>Scott Padgett</v>
          </cell>
          <cell r="S10436" t="str">
            <v>Ignorance</v>
          </cell>
        </row>
        <row r="10437">
          <cell r="B10437" t="str">
            <v>Dorell Wright</v>
          </cell>
          <cell r="S10437" t="str">
            <v>Post Scorer</v>
          </cell>
        </row>
        <row r="10438">
          <cell r="B10438" t="str">
            <v>Eric Snow</v>
          </cell>
          <cell r="S10438" t="str">
            <v>Playmaker</v>
          </cell>
        </row>
        <row r="10439">
          <cell r="B10439" t="str">
            <v>Sean Marks</v>
          </cell>
          <cell r="S10439" t="str">
            <v>Ignorance</v>
          </cell>
        </row>
        <row r="10440">
          <cell r="B10440" t="str">
            <v>Marcus Vinicius</v>
          </cell>
          <cell r="S10440" t="str">
            <v>Ignorance</v>
          </cell>
        </row>
        <row r="10441">
          <cell r="B10441" t="str">
            <v>Mark Blount</v>
          </cell>
          <cell r="S10441" t="str">
            <v>Rim Protector</v>
          </cell>
        </row>
        <row r="10442">
          <cell r="B10442" t="str">
            <v>Shawne Williams</v>
          </cell>
          <cell r="S10442" t="str">
            <v>Ignorance</v>
          </cell>
        </row>
        <row r="10443">
          <cell r="B10443" t="str">
            <v>Chris Paul</v>
          </cell>
          <cell r="S10443" t="str">
            <v>All Star Playmaker</v>
          </cell>
        </row>
        <row r="10444">
          <cell r="B10444" t="str">
            <v>Andrew Bynum</v>
          </cell>
          <cell r="S10444" t="str">
            <v>Rim Protector</v>
          </cell>
        </row>
        <row r="10445">
          <cell r="B10445" t="str">
            <v>Mo Williams</v>
          </cell>
          <cell r="S10445" t="str">
            <v>All Star Playmaker</v>
          </cell>
        </row>
        <row r="10446">
          <cell r="B10446" t="str">
            <v>Willie Green</v>
          </cell>
          <cell r="S10446" t="str">
            <v>Playmaker</v>
          </cell>
        </row>
        <row r="10447">
          <cell r="B10447" t="str">
            <v>Julius Hodge</v>
          </cell>
          <cell r="S10447" t="str">
            <v>Ignorance</v>
          </cell>
        </row>
        <row r="10448">
          <cell r="B10448" t="str">
            <v>Luol Deng</v>
          </cell>
          <cell r="S10448" t="str">
            <v>All Star Post Scorer</v>
          </cell>
        </row>
        <row r="10449">
          <cell r="B10449" t="str">
            <v>Francisco Garcia</v>
          </cell>
          <cell r="S10449" t="str">
            <v>Sharpshooter</v>
          </cell>
        </row>
        <row r="10450">
          <cell r="B10450" t="str">
            <v>Michael Olowokandi</v>
          </cell>
          <cell r="S10450" t="str">
            <v>Post Scorer</v>
          </cell>
        </row>
        <row r="10451">
          <cell r="B10451" t="str">
            <v>James White</v>
          </cell>
          <cell r="S10451" t="str">
            <v>Sharpshooter</v>
          </cell>
        </row>
        <row r="10452">
          <cell r="B10452" t="str">
            <v>Yakhouba Diawara</v>
          </cell>
          <cell r="S10452" t="str">
            <v>Sharpshooter</v>
          </cell>
        </row>
        <row r="10453">
          <cell r="B10453" t="str">
            <v>Carmelo Anthony</v>
          </cell>
          <cell r="S10453" t="str">
            <v>Superstar</v>
          </cell>
        </row>
        <row r="10454">
          <cell r="B10454" t="str">
            <v>Rasual Butler</v>
          </cell>
          <cell r="S10454" t="str">
            <v>Sharpshooter</v>
          </cell>
        </row>
        <row r="10455">
          <cell r="B10455" t="str">
            <v>Jannero Pargo</v>
          </cell>
          <cell r="S10455" t="str">
            <v>Sharpshooter</v>
          </cell>
        </row>
        <row r="10456">
          <cell r="B10456" t="str">
            <v>LeBron James</v>
          </cell>
          <cell r="S10456" t="str">
            <v>Superstar</v>
          </cell>
        </row>
        <row r="10457">
          <cell r="B10457" t="str">
            <v>Peja Stojakovic</v>
          </cell>
          <cell r="S10457" t="str">
            <v>All Star Sharpshooter</v>
          </cell>
        </row>
        <row r="10458">
          <cell r="B10458" t="str">
            <v>Bostjan Nachbar</v>
          </cell>
          <cell r="S10458" t="str">
            <v>Sharpshooter</v>
          </cell>
        </row>
        <row r="10459">
          <cell r="B10459" t="str">
            <v>Adonal Foyle</v>
          </cell>
          <cell r="S10459" t="str">
            <v>Post Scorer</v>
          </cell>
        </row>
        <row r="10460">
          <cell r="B10460" t="str">
            <v>Danny Fortson</v>
          </cell>
          <cell r="S10460" t="str">
            <v>Post Scorer</v>
          </cell>
        </row>
        <row r="10461">
          <cell r="B10461" t="str">
            <v>Matt Freije</v>
          </cell>
          <cell r="S10461" t="str">
            <v>Ignorance</v>
          </cell>
        </row>
        <row r="10462">
          <cell r="B10462" t="str">
            <v>Yaroslav Korolev</v>
          </cell>
          <cell r="S10462" t="str">
            <v>Ignorance</v>
          </cell>
        </row>
        <row r="10463">
          <cell r="B10463" t="str">
            <v>Clifford Robinson</v>
          </cell>
          <cell r="S10463" t="str">
            <v>Post Scorer</v>
          </cell>
        </row>
        <row r="10464">
          <cell r="B10464" t="str">
            <v>James Posey</v>
          </cell>
          <cell r="S10464" t="str">
            <v>All Star Sharpshooter</v>
          </cell>
        </row>
        <row r="10465">
          <cell r="B10465" t="str">
            <v>Ersan Ilyasova</v>
          </cell>
          <cell r="S10465" t="str">
            <v>Sharpshooter</v>
          </cell>
        </row>
        <row r="10466">
          <cell r="B10466" t="str">
            <v>Randolph Morris</v>
          </cell>
          <cell r="S10466" t="str">
            <v>Ignorance</v>
          </cell>
        </row>
        <row r="10467">
          <cell r="B10467" t="str">
            <v>Shaun Livingston</v>
          </cell>
          <cell r="S10467" t="str">
            <v>Playmaker</v>
          </cell>
        </row>
        <row r="10468">
          <cell r="B10468" t="str">
            <v>Channing Frye</v>
          </cell>
          <cell r="S10468" t="str">
            <v>Rim Protector</v>
          </cell>
        </row>
        <row r="10469">
          <cell r="B10469" t="str">
            <v>Mark Madsen</v>
          </cell>
          <cell r="S10469" t="str">
            <v>Ignorance</v>
          </cell>
        </row>
        <row r="10470">
          <cell r="B10470" t="str">
            <v>Shaquille O'Neal</v>
          </cell>
          <cell r="S10470" t="str">
            <v>All Star Big Man</v>
          </cell>
        </row>
        <row r="10471">
          <cell r="B10471" t="str">
            <v>Kevin Martin</v>
          </cell>
          <cell r="S10471" t="str">
            <v>Superstar</v>
          </cell>
        </row>
        <row r="10472">
          <cell r="B10472" t="str">
            <v>Nenad Krstic</v>
          </cell>
          <cell r="S10472" t="str">
            <v>All Star Post Scorer</v>
          </cell>
        </row>
        <row r="10473">
          <cell r="B10473" t="str">
            <v>Brian Cardinal</v>
          </cell>
          <cell r="S10473" t="str">
            <v>Sharpshooter</v>
          </cell>
        </row>
        <row r="10474">
          <cell r="B10474" t="str">
            <v>Jason Richardson</v>
          </cell>
          <cell r="S10474" t="str">
            <v>All Star Sharpshooter</v>
          </cell>
        </row>
        <row r="10475">
          <cell r="B10475" t="str">
            <v>Rashad McCants</v>
          </cell>
          <cell r="S10475" t="str">
            <v>Sharpshooter</v>
          </cell>
        </row>
        <row r="10476">
          <cell r="B10476" t="str">
            <v>Beno Udrih</v>
          </cell>
          <cell r="S10476" t="str">
            <v>Ignorance</v>
          </cell>
        </row>
        <row r="10477">
          <cell r="B10477" t="str">
            <v>Etan Thomas</v>
          </cell>
          <cell r="S10477" t="str">
            <v>Rim Protector</v>
          </cell>
        </row>
        <row r="10478">
          <cell r="B10478" t="str">
            <v>Eric Piatkowski</v>
          </cell>
          <cell r="S10478" t="str">
            <v>Ignorance</v>
          </cell>
        </row>
        <row r="10479">
          <cell r="B10479" t="str">
            <v>Steve Nash</v>
          </cell>
          <cell r="S10479" t="str">
            <v>All Star Playmaker</v>
          </cell>
        </row>
        <row r="10480">
          <cell r="B10480" t="str">
            <v>Pat Garrity</v>
          </cell>
          <cell r="S10480" t="str">
            <v>Ignorance</v>
          </cell>
        </row>
        <row r="10481">
          <cell r="B10481" t="str">
            <v>Brandon Bass</v>
          </cell>
          <cell r="S10481" t="str">
            <v>Ignorance</v>
          </cell>
        </row>
        <row r="10482">
          <cell r="B10482" t="str">
            <v>Ike Diogu</v>
          </cell>
          <cell r="S10482" t="str">
            <v>Post Scorer</v>
          </cell>
        </row>
        <row r="10483">
          <cell r="B10483" t="str">
            <v>Paul Pierce</v>
          </cell>
          <cell r="S10483" t="str">
            <v>Superstar</v>
          </cell>
        </row>
        <row r="10484">
          <cell r="B10484" t="str">
            <v>Cedric Simmons</v>
          </cell>
          <cell r="S10484" t="str">
            <v>Post Scorer</v>
          </cell>
        </row>
        <row r="10485">
          <cell r="B10485" t="str">
            <v>Gerald Wallace</v>
          </cell>
          <cell r="S10485" t="str">
            <v>All Star Post Scorer</v>
          </cell>
        </row>
        <row r="10486">
          <cell r="B10486" t="str">
            <v>Hedo Turkoglu</v>
          </cell>
          <cell r="S10486" t="str">
            <v>All Star Sharpshooter</v>
          </cell>
        </row>
        <row r="10487">
          <cell r="B10487" t="str">
            <v>T.J. Ford</v>
          </cell>
          <cell r="S10487" t="str">
            <v>All Star Playmaker</v>
          </cell>
        </row>
        <row r="10488">
          <cell r="B10488" t="str">
            <v>Anthony Roberson</v>
          </cell>
          <cell r="S10488" t="str">
            <v>Sharpshooter</v>
          </cell>
        </row>
        <row r="10489">
          <cell r="B10489" t="str">
            <v>Eric Williams</v>
          </cell>
          <cell r="S10489" t="str">
            <v>Ignorance</v>
          </cell>
        </row>
        <row r="10490">
          <cell r="B10490" t="str">
            <v>Dahntay Jones</v>
          </cell>
          <cell r="S10490" t="str">
            <v>Post Scorer</v>
          </cell>
        </row>
        <row r="10491">
          <cell r="B10491" t="str">
            <v>Troy Hudson</v>
          </cell>
          <cell r="S10491" t="str">
            <v>Sharpshooter</v>
          </cell>
        </row>
        <row r="10492">
          <cell r="B10492" t="str">
            <v>Paul Davis</v>
          </cell>
          <cell r="S10492" t="str">
            <v>Ignorance</v>
          </cell>
        </row>
        <row r="10493">
          <cell r="B10493" t="str">
            <v>Andray Blatche</v>
          </cell>
          <cell r="S10493" t="str">
            <v>Post Scorer</v>
          </cell>
        </row>
        <row r="10494">
          <cell r="B10494" t="str">
            <v>Trenton Hassell</v>
          </cell>
          <cell r="S10494" t="str">
            <v>Playmaker</v>
          </cell>
        </row>
        <row r="10495">
          <cell r="B10495" t="str">
            <v>Maurice Evans</v>
          </cell>
          <cell r="S10495" t="str">
            <v>Sharpshooter</v>
          </cell>
        </row>
        <row r="10496">
          <cell r="B10496" t="str">
            <v>Joel Przybilla</v>
          </cell>
          <cell r="S10496" t="str">
            <v>Post Scorer</v>
          </cell>
        </row>
        <row r="10497">
          <cell r="B10497" t="str">
            <v>Marquis Daniels</v>
          </cell>
          <cell r="S10497" t="str">
            <v>Sharpshooter</v>
          </cell>
        </row>
        <row r="10498">
          <cell r="B10498" t="str">
            <v>Dale Davis</v>
          </cell>
          <cell r="S10498" t="str">
            <v>Ignorance</v>
          </cell>
        </row>
        <row r="10499">
          <cell r="B10499" t="str">
            <v>Kwame Brown</v>
          </cell>
          <cell r="S10499" t="str">
            <v>Rim Protector</v>
          </cell>
        </row>
        <row r="10500">
          <cell r="B10500" t="str">
            <v>Jason Terry</v>
          </cell>
          <cell r="S10500" t="str">
            <v>All Star Sharpshooter</v>
          </cell>
        </row>
        <row r="10501">
          <cell r="B10501" t="str">
            <v>Bruce Bowen</v>
          </cell>
          <cell r="S10501" t="str">
            <v>Sharpshooter</v>
          </cell>
        </row>
        <row r="10502">
          <cell r="B10502" t="str">
            <v>Shane Battier</v>
          </cell>
          <cell r="S10502" t="str">
            <v>All Star Sharpshooter</v>
          </cell>
        </row>
        <row r="10503">
          <cell r="B10503" t="str">
            <v>Dan Dickau</v>
          </cell>
          <cell r="S10503" t="str">
            <v>Ignorance</v>
          </cell>
        </row>
        <row r="10504">
          <cell r="B10504" t="str">
            <v>Travis Outlaw</v>
          </cell>
          <cell r="S10504" t="str">
            <v>Rim Protector</v>
          </cell>
        </row>
        <row r="10505">
          <cell r="B10505" t="str">
            <v>Jermaine O'Neal</v>
          </cell>
          <cell r="S10505" t="str">
            <v>All Star Big Man</v>
          </cell>
        </row>
        <row r="10506">
          <cell r="B10506" t="str">
            <v>Wayne Simien</v>
          </cell>
          <cell r="S10506" t="str">
            <v>Ignorance</v>
          </cell>
        </row>
        <row r="10507">
          <cell r="B10507" t="str">
            <v>Salim Stoudamire</v>
          </cell>
          <cell r="S10507" t="str">
            <v>Sharpshooter</v>
          </cell>
        </row>
        <row r="10508">
          <cell r="B10508" t="str">
            <v>Hakim Warrick</v>
          </cell>
          <cell r="S10508" t="str">
            <v>All Star Post Scorer</v>
          </cell>
        </row>
        <row r="10509">
          <cell r="B10509" t="str">
            <v>Jackie Butler</v>
          </cell>
          <cell r="S10509" t="str">
            <v>Ignorance</v>
          </cell>
        </row>
        <row r="10510">
          <cell r="B10510" t="str">
            <v>Lindsey Hunter</v>
          </cell>
          <cell r="S10510" t="str">
            <v>Sharpshooter</v>
          </cell>
        </row>
        <row r="10511">
          <cell r="B10511" t="str">
            <v>Luther Head</v>
          </cell>
          <cell r="S10511" t="str">
            <v>All Star Sharpshooter</v>
          </cell>
        </row>
        <row r="10512">
          <cell r="B10512" t="str">
            <v>Robert Horry</v>
          </cell>
          <cell r="S10512" t="str">
            <v>Sharpshooter</v>
          </cell>
        </row>
        <row r="10513">
          <cell r="B10513" t="str">
            <v>Samuel Dalembert</v>
          </cell>
          <cell r="S10513" t="str">
            <v>Rim Protector</v>
          </cell>
        </row>
        <row r="10514">
          <cell r="B10514" t="str">
            <v>Mickael Pietrus</v>
          </cell>
          <cell r="S10514" t="str">
            <v>All Star Sharpshooter</v>
          </cell>
        </row>
        <row r="10515">
          <cell r="B10515" t="str">
            <v>Chris Wilcox</v>
          </cell>
          <cell r="S10515" t="str">
            <v>All Star Post Scorer</v>
          </cell>
        </row>
        <row r="10516">
          <cell r="B10516" t="str">
            <v>Steve Novak</v>
          </cell>
          <cell r="S10516" t="str">
            <v>Ignorance</v>
          </cell>
        </row>
        <row r="10517">
          <cell r="B10517" t="str">
            <v>Doug Christie</v>
          </cell>
          <cell r="S10517" t="str">
            <v>Ignorance</v>
          </cell>
        </row>
        <row r="10518">
          <cell r="B10518" t="str">
            <v>Hassan Adams</v>
          </cell>
          <cell r="S10518" t="str">
            <v>Ignorance</v>
          </cell>
        </row>
        <row r="10519">
          <cell r="B10519" t="str">
            <v>Quinton Ross</v>
          </cell>
          <cell r="S10519" t="str">
            <v>Post Scorer</v>
          </cell>
        </row>
        <row r="10520">
          <cell r="B10520" t="str">
            <v>Raef LaFrentz</v>
          </cell>
          <cell r="S10520" t="str">
            <v>Post Scorer</v>
          </cell>
        </row>
        <row r="10521">
          <cell r="B10521" t="str">
            <v>Amir Johnson</v>
          </cell>
          <cell r="S10521" t="str">
            <v>Rim Protector</v>
          </cell>
        </row>
        <row r="10522">
          <cell r="B10522" t="str">
            <v>Jerome James</v>
          </cell>
          <cell r="S10522" t="str">
            <v>Ignorance</v>
          </cell>
        </row>
        <row r="10523">
          <cell r="B10523" t="str">
            <v>Stromile Swift</v>
          </cell>
          <cell r="S10523" t="str">
            <v>Rim Protector</v>
          </cell>
        </row>
        <row r="10524">
          <cell r="B10524" t="str">
            <v>Ben Wallace</v>
          </cell>
          <cell r="S10524" t="str">
            <v>Rim Protector</v>
          </cell>
        </row>
        <row r="10525">
          <cell r="B10525" t="str">
            <v>Brevin Knight</v>
          </cell>
          <cell r="S10525" t="str">
            <v>All Star Playmaker</v>
          </cell>
        </row>
        <row r="10526">
          <cell r="B10526" t="str">
            <v>Jeff Foster</v>
          </cell>
          <cell r="S10526" t="str">
            <v>Rim Protector</v>
          </cell>
        </row>
        <row r="10527">
          <cell r="B10527" t="str">
            <v>Anderson Varejão</v>
          </cell>
          <cell r="S10527" t="str">
            <v>Rim Protector</v>
          </cell>
        </row>
        <row r="10528">
          <cell r="B10528" t="str">
            <v>Jumaine Jones</v>
          </cell>
          <cell r="S10528" t="str">
            <v>Ignorance</v>
          </cell>
        </row>
        <row r="10529">
          <cell r="B10529" t="str">
            <v>Luke Ridnour</v>
          </cell>
          <cell r="S10529" t="str">
            <v>Playmaker</v>
          </cell>
        </row>
        <row r="10530">
          <cell r="B10530" t="str">
            <v>Mike Dunleavy</v>
          </cell>
          <cell r="S10530" t="str">
            <v>All Star Sharpshooter</v>
          </cell>
        </row>
        <row r="10531">
          <cell r="B10531" t="str">
            <v>Caron Butler</v>
          </cell>
          <cell r="S10531" t="str">
            <v>Superstar</v>
          </cell>
        </row>
        <row r="10532">
          <cell r="B10532" t="str">
            <v>Andre Iguodala</v>
          </cell>
          <cell r="S10532" t="str">
            <v>Superstar</v>
          </cell>
        </row>
        <row r="10533">
          <cell r="B10533" t="str">
            <v>Royal Ivey</v>
          </cell>
          <cell r="S10533" t="str">
            <v>Ignorance</v>
          </cell>
        </row>
        <row r="10534">
          <cell r="B10534" t="str">
            <v>Jason Hart</v>
          </cell>
          <cell r="S10534" t="str">
            <v>Playmaker</v>
          </cell>
        </row>
        <row r="10535">
          <cell r="B10535" t="str">
            <v>Juan Dixon</v>
          </cell>
          <cell r="S10535" t="str">
            <v>Sharpshooter</v>
          </cell>
        </row>
        <row r="10536">
          <cell r="B10536" t="str">
            <v>Kevin Ollie</v>
          </cell>
          <cell r="S10536" t="str">
            <v>Ignorance</v>
          </cell>
        </row>
        <row r="10537">
          <cell r="B10537" t="str">
            <v>Johan Petro</v>
          </cell>
          <cell r="S10537" t="str">
            <v>Post Scorer</v>
          </cell>
        </row>
        <row r="10538">
          <cell r="B10538" t="str">
            <v>Steven Hunter</v>
          </cell>
          <cell r="S10538" t="str">
            <v>Rim Protector</v>
          </cell>
        </row>
        <row r="10539">
          <cell r="B10539" t="str">
            <v>Delonte West</v>
          </cell>
          <cell r="S10539" t="str">
            <v>All Star Sharpshooter</v>
          </cell>
        </row>
        <row r="10540">
          <cell r="B10540" t="str">
            <v>Jose Calderon</v>
          </cell>
          <cell r="S10540" t="str">
            <v>Playmaker</v>
          </cell>
        </row>
        <row r="10541">
          <cell r="B10541" t="str">
            <v>Viktor Khryapa</v>
          </cell>
          <cell r="S10541" t="str">
            <v>Ignorance</v>
          </cell>
        </row>
        <row r="10542">
          <cell r="B10542" t="str">
            <v>Larry Hughes</v>
          </cell>
          <cell r="S10542" t="str">
            <v>All Star Sharpshooter</v>
          </cell>
        </row>
        <row r="10543">
          <cell r="B10543" t="str">
            <v>Shannon Brown</v>
          </cell>
          <cell r="S10543" t="str">
            <v>Ignorance</v>
          </cell>
        </row>
        <row r="10544">
          <cell r="B10544" t="str">
            <v>Morris Peterson</v>
          </cell>
          <cell r="S10544" t="str">
            <v>Sharpshooter</v>
          </cell>
        </row>
        <row r="10545">
          <cell r="B10545" t="str">
            <v>Rashard Lewis</v>
          </cell>
          <cell r="S10545" t="str">
            <v>All Star Sharpshooter</v>
          </cell>
        </row>
        <row r="10546">
          <cell r="B10546" t="str">
            <v>Craig Smith</v>
          </cell>
          <cell r="S10546" t="str">
            <v>Post Scorer</v>
          </cell>
        </row>
        <row r="10547">
          <cell r="B10547" t="str">
            <v>Steve Francis</v>
          </cell>
          <cell r="S10547" t="str">
            <v>All Star Sharpshooter</v>
          </cell>
        </row>
        <row r="10548">
          <cell r="B10548" t="str">
            <v>P.J. Tucker</v>
          </cell>
          <cell r="S10548" t="str">
            <v>Ignorance</v>
          </cell>
        </row>
        <row r="10549">
          <cell r="B10549" t="str">
            <v>Michael Doleac</v>
          </cell>
          <cell r="S10549" t="str">
            <v>Post Scorer</v>
          </cell>
        </row>
        <row r="10550">
          <cell r="B10550" t="str">
            <v>Anthony Johnson</v>
          </cell>
          <cell r="S10550" t="str">
            <v>Sharpshooter</v>
          </cell>
        </row>
        <row r="10551">
          <cell r="B10551" t="str">
            <v>Orien Greene</v>
          </cell>
          <cell r="S10551" t="str">
            <v>Ignorance</v>
          </cell>
        </row>
        <row r="10552">
          <cell r="B10552" t="str">
            <v>Derek Fisher</v>
          </cell>
          <cell r="S10552" t="str">
            <v>Playmaker</v>
          </cell>
        </row>
        <row r="10553">
          <cell r="B10553" t="str">
            <v>Maurice Taylor</v>
          </cell>
          <cell r="S10553" t="str">
            <v>Ignorance</v>
          </cell>
        </row>
        <row r="10554">
          <cell r="B10554" t="str">
            <v>Baron Davis</v>
          </cell>
          <cell r="S10554" t="str">
            <v>All Star Playmaker</v>
          </cell>
        </row>
        <row r="10555">
          <cell r="B10555" t="str">
            <v>Devin Harris</v>
          </cell>
          <cell r="S10555" t="str">
            <v>Playmaker</v>
          </cell>
        </row>
        <row r="10556">
          <cell r="B10556" t="str">
            <v>Troy Murphy</v>
          </cell>
          <cell r="S10556" t="str">
            <v>Rim Protector</v>
          </cell>
        </row>
        <row r="10557">
          <cell r="B10557" t="str">
            <v>Will Conroy</v>
          </cell>
          <cell r="S10557" t="str">
            <v>Ignorance</v>
          </cell>
        </row>
        <row r="10558">
          <cell r="B10558" t="str">
            <v>Rudy Gay</v>
          </cell>
          <cell r="S10558" t="str">
            <v>Rim Protector</v>
          </cell>
        </row>
        <row r="10559">
          <cell r="B10559" t="str">
            <v>Kendrick Perkins</v>
          </cell>
          <cell r="S10559" t="str">
            <v>Rim Protector</v>
          </cell>
        </row>
        <row r="10560">
          <cell r="B10560" t="str">
            <v>Daniel Gibson</v>
          </cell>
          <cell r="S10560" t="str">
            <v>Sharpshooter</v>
          </cell>
        </row>
        <row r="10561">
          <cell r="B10561" t="str">
            <v>James Lang</v>
          </cell>
          <cell r="S10561" t="str">
            <v>Ignorance</v>
          </cell>
        </row>
        <row r="10562">
          <cell r="B10562" t="str">
            <v>Joe Smith</v>
          </cell>
          <cell r="S10562" t="str">
            <v>Rim Protector</v>
          </cell>
        </row>
        <row r="10563">
          <cell r="B10563" t="str">
            <v>Andris Biedrins</v>
          </cell>
          <cell r="S10563" t="str">
            <v>Rim Protector</v>
          </cell>
        </row>
        <row r="10564">
          <cell r="B10564" t="str">
            <v>Fred Jones</v>
          </cell>
          <cell r="S10564" t="str">
            <v>Sharpshooter</v>
          </cell>
        </row>
        <row r="10565">
          <cell r="B10565" t="str">
            <v>Mike Bibby</v>
          </cell>
          <cell r="S10565" t="str">
            <v>All Star Sharpshooter</v>
          </cell>
        </row>
        <row r="10566">
          <cell r="B10566" t="str">
            <v>Ryan Hollins</v>
          </cell>
          <cell r="S10566" t="str">
            <v>Ignorance</v>
          </cell>
        </row>
        <row r="10567">
          <cell r="B10567" t="str">
            <v>P.J. Brown</v>
          </cell>
          <cell r="S10567" t="str">
            <v>Post Scorer</v>
          </cell>
        </row>
        <row r="10568">
          <cell r="B10568" t="str">
            <v>Earl Barron</v>
          </cell>
          <cell r="S10568" t="str">
            <v>Ignorance</v>
          </cell>
        </row>
        <row r="10569">
          <cell r="B10569" t="str">
            <v>Chris Quinn</v>
          </cell>
          <cell r="S10569" t="str">
            <v>Ignorance</v>
          </cell>
        </row>
        <row r="10570">
          <cell r="B10570" t="str">
            <v>Ryan Gomes</v>
          </cell>
          <cell r="S10570" t="str">
            <v>Playmaker</v>
          </cell>
        </row>
        <row r="10571">
          <cell r="B10571" t="str">
            <v>Ronny Turiaf</v>
          </cell>
          <cell r="S10571" t="str">
            <v>Post Scorer</v>
          </cell>
        </row>
        <row r="10572">
          <cell r="B10572" t="str">
            <v>Brandon Roy</v>
          </cell>
          <cell r="S10572" t="str">
            <v>All Star Sharpshooter</v>
          </cell>
        </row>
        <row r="10573">
          <cell r="B10573" t="str">
            <v>Kenyon Martin</v>
          </cell>
          <cell r="S10573" t="str">
            <v>Rim Protector</v>
          </cell>
        </row>
        <row r="10574">
          <cell r="B10574" t="str">
            <v>Damon Jones</v>
          </cell>
          <cell r="S10574" t="str">
            <v>Sharpshooter</v>
          </cell>
        </row>
        <row r="10575">
          <cell r="B10575" t="str">
            <v>Tony Battie</v>
          </cell>
          <cell r="S10575" t="str">
            <v>Rim Protector</v>
          </cell>
        </row>
        <row r="10576">
          <cell r="B10576" t="str">
            <v>Jake Voskuhl</v>
          </cell>
          <cell r="S10576" t="str">
            <v>Post Scorer</v>
          </cell>
        </row>
        <row r="10577">
          <cell r="B10577" t="str">
            <v>Dikembe Mutombo</v>
          </cell>
          <cell r="S10577" t="str">
            <v>Post Scorer</v>
          </cell>
        </row>
        <row r="10578">
          <cell r="B10578" t="str">
            <v>Lawrence Roberts</v>
          </cell>
          <cell r="S10578" t="str">
            <v>Post Scorer</v>
          </cell>
        </row>
        <row r="10579">
          <cell r="B10579" t="str">
            <v>Randy Foye</v>
          </cell>
          <cell r="S10579" t="str">
            <v>Playmaker</v>
          </cell>
        </row>
        <row r="10580">
          <cell r="B10580" t="str">
            <v>Nazr Mohammed</v>
          </cell>
          <cell r="S10580" t="str">
            <v>Post Scorer</v>
          </cell>
        </row>
        <row r="10581">
          <cell r="B10581" t="str">
            <v>Jared Jeffries</v>
          </cell>
          <cell r="S10581" t="str">
            <v>Post Scorer</v>
          </cell>
        </row>
        <row r="10582">
          <cell r="B10582" t="str">
            <v>Jared Reiner</v>
          </cell>
          <cell r="S10582" t="str">
            <v>Ignorance</v>
          </cell>
        </row>
        <row r="10583">
          <cell r="B10583" t="str">
            <v>Joey Graham</v>
          </cell>
          <cell r="S10583" t="str">
            <v>Post Scorer</v>
          </cell>
        </row>
        <row r="10584">
          <cell r="B10584" t="str">
            <v>David West</v>
          </cell>
          <cell r="S10584" t="str">
            <v>All Star Post Scorer</v>
          </cell>
        </row>
        <row r="10585">
          <cell r="B10585" t="str">
            <v>Andrea Bargnani</v>
          </cell>
          <cell r="S10585" t="str">
            <v>All Star Sharpshooter</v>
          </cell>
        </row>
        <row r="10586">
          <cell r="B10586" t="str">
            <v>Michael Finley</v>
          </cell>
          <cell r="S10586" t="str">
            <v>Sharpshooter</v>
          </cell>
        </row>
        <row r="10587">
          <cell r="B10587" t="str">
            <v>Antoine Walker</v>
          </cell>
          <cell r="S10587" t="str">
            <v>Sharpshooter</v>
          </cell>
        </row>
        <row r="10588">
          <cell r="B10588" t="str">
            <v>Andre Miller</v>
          </cell>
          <cell r="S10588" t="str">
            <v>All Star Playmaker</v>
          </cell>
        </row>
        <row r="10589">
          <cell r="B10589" t="str">
            <v>Sebastian Telfair</v>
          </cell>
          <cell r="S10589" t="str">
            <v>Sharpshooter</v>
          </cell>
        </row>
        <row r="10590">
          <cell r="B10590" t="str">
            <v>Othella Harrington</v>
          </cell>
          <cell r="S10590" t="str">
            <v>Ignorance</v>
          </cell>
        </row>
        <row r="10591">
          <cell r="B10591" t="str">
            <v>Zaza Pachulia</v>
          </cell>
          <cell r="S10591" t="str">
            <v>All Star Post Scorer</v>
          </cell>
        </row>
        <row r="10592">
          <cell r="B10592" t="str">
            <v>Nene Hilario</v>
          </cell>
          <cell r="S10592" t="str">
            <v>All Star Post Scorer</v>
          </cell>
        </row>
        <row r="10593">
          <cell r="B10593" t="str">
            <v>Josh Smith</v>
          </cell>
          <cell r="S10593" t="str">
            <v>All Star Big Man</v>
          </cell>
        </row>
        <row r="10594">
          <cell r="B10594" t="str">
            <v>Josh Boone</v>
          </cell>
          <cell r="S10594" t="str">
            <v>Post Scorer</v>
          </cell>
        </row>
        <row r="10595">
          <cell r="B10595" t="str">
            <v>Mouhamed Sene</v>
          </cell>
          <cell r="S10595" t="str">
            <v>Ignorance</v>
          </cell>
        </row>
        <row r="10596">
          <cell r="B10596" t="str">
            <v>Donell Taylor</v>
          </cell>
          <cell r="S10596" t="str">
            <v>Ignorance</v>
          </cell>
        </row>
        <row r="10597">
          <cell r="B10597" t="str">
            <v>Kurt Thomas</v>
          </cell>
          <cell r="S10597" t="str">
            <v>Post Scorer</v>
          </cell>
        </row>
        <row r="10598">
          <cell r="B10598" t="str">
            <v>Gordan Giricek</v>
          </cell>
          <cell r="S10598" t="str">
            <v>Sharpshooter</v>
          </cell>
        </row>
        <row r="10599">
          <cell r="B10599" t="str">
            <v>Shavlik Randolph</v>
          </cell>
          <cell r="S10599" t="str">
            <v>Post Scorer</v>
          </cell>
        </row>
        <row r="10600">
          <cell r="B10600" t="str">
            <v>Jeff McInnis</v>
          </cell>
          <cell r="S10600" t="str">
            <v>Post Scorer</v>
          </cell>
        </row>
        <row r="10601">
          <cell r="B10601" t="str">
            <v>Donyell Marshall</v>
          </cell>
          <cell r="S10601" t="str">
            <v>Sharpshooter</v>
          </cell>
        </row>
        <row r="10602">
          <cell r="B10602" t="str">
            <v>Maurice Ager</v>
          </cell>
          <cell r="S10602" t="str">
            <v>Ignorance</v>
          </cell>
        </row>
        <row r="10603">
          <cell r="B10603" t="str">
            <v>Robert Hite</v>
          </cell>
          <cell r="S10603" t="str">
            <v>Ignorance</v>
          </cell>
        </row>
        <row r="10604">
          <cell r="B10604" t="str">
            <v>Jamaal Magloire</v>
          </cell>
          <cell r="S10604" t="str">
            <v>Rim Protector</v>
          </cell>
        </row>
        <row r="10605">
          <cell r="B10605" t="str">
            <v>Primoz Brezec</v>
          </cell>
          <cell r="S10605" t="str">
            <v>Post Scorer</v>
          </cell>
        </row>
        <row r="10606">
          <cell r="B10606" t="str">
            <v>Lorenzen Wright</v>
          </cell>
          <cell r="S10606" t="str">
            <v>Post Scorer</v>
          </cell>
        </row>
        <row r="10607">
          <cell r="B10607" t="str">
            <v>Uros Slokar</v>
          </cell>
          <cell r="S10607" t="str">
            <v>Ignorance</v>
          </cell>
        </row>
        <row r="10608">
          <cell r="B10608" t="str">
            <v>Raymond Felton</v>
          </cell>
          <cell r="S10608" t="str">
            <v>All Star Playmaker</v>
          </cell>
        </row>
        <row r="10609">
          <cell r="B10609" t="str">
            <v>Eddie House</v>
          </cell>
          <cell r="S10609" t="str">
            <v>Sharpshooter</v>
          </cell>
        </row>
        <row r="10610">
          <cell r="B10610" t="str">
            <v>Vassilis Spanoulis</v>
          </cell>
          <cell r="S10610" t="str">
            <v>Ignorance</v>
          </cell>
        </row>
        <row r="10611">
          <cell r="B10611" t="str">
            <v>Manu Ginobili</v>
          </cell>
          <cell r="S10611" t="str">
            <v>All Star Sharpshooter</v>
          </cell>
        </row>
        <row r="10612">
          <cell r="B10612" t="str">
            <v>Bobby Jones</v>
          </cell>
          <cell r="S10612" t="str">
            <v>Ignorance</v>
          </cell>
        </row>
        <row r="10613">
          <cell r="B10613" t="str">
            <v>Brendan Haywood</v>
          </cell>
          <cell r="S10613" t="str">
            <v>Rim Protector</v>
          </cell>
        </row>
        <row r="10614">
          <cell r="B10614" t="str">
            <v>Malik Rose</v>
          </cell>
          <cell r="S10614" t="str">
            <v>Post Scorer</v>
          </cell>
        </row>
        <row r="10615">
          <cell r="B10615" t="str">
            <v>Kevin Willis</v>
          </cell>
          <cell r="S10615" t="str">
            <v>Post Scorer</v>
          </cell>
        </row>
        <row r="10616">
          <cell r="B10616" t="str">
            <v>Damir Markota</v>
          </cell>
          <cell r="S10616" t="str">
            <v>Ignorance</v>
          </cell>
        </row>
        <row r="10617">
          <cell r="B10617" t="str">
            <v>C.J. Miles</v>
          </cell>
          <cell r="S10617" t="str">
            <v>Ignorance</v>
          </cell>
        </row>
        <row r="10618">
          <cell r="B10618" t="str">
            <v>Dan Gadzuric</v>
          </cell>
          <cell r="S10618" t="str">
            <v>Post Scorer</v>
          </cell>
        </row>
        <row r="10619">
          <cell r="B10619" t="str">
            <v>Matt Bonner</v>
          </cell>
          <cell r="S10619" t="str">
            <v>Ignorance</v>
          </cell>
        </row>
        <row r="10620">
          <cell r="B10620" t="str">
            <v>Adam Morrison</v>
          </cell>
          <cell r="S10620" t="str">
            <v>All Star Sharpshooter</v>
          </cell>
        </row>
        <row r="10621">
          <cell r="B10621" t="str">
            <v>Mehmet Okur</v>
          </cell>
          <cell r="S10621" t="str">
            <v>All Star Sharpshooter</v>
          </cell>
        </row>
        <row r="10622">
          <cell r="B10622" t="str">
            <v>Carlos Arroyo</v>
          </cell>
          <cell r="S10622" t="str">
            <v>Playmaker</v>
          </cell>
        </row>
        <row r="10623">
          <cell r="B10623" t="str">
            <v>Udonis Haslem</v>
          </cell>
          <cell r="S10623" t="str">
            <v>Rim Protector</v>
          </cell>
        </row>
        <row r="10624">
          <cell r="B10624" t="str">
            <v>Erick Dampier</v>
          </cell>
          <cell r="S10624" t="str">
            <v>Rim Protector</v>
          </cell>
        </row>
        <row r="10625">
          <cell r="B10625" t="str">
            <v>Mickael Gelabale</v>
          </cell>
          <cell r="S10625" t="str">
            <v>Post Scorer</v>
          </cell>
        </row>
        <row r="10626">
          <cell r="B10626" t="str">
            <v>John Salmons</v>
          </cell>
          <cell r="S10626" t="str">
            <v>Playmaker</v>
          </cell>
        </row>
        <row r="10627">
          <cell r="B10627" t="str">
            <v>Greg Buckner</v>
          </cell>
          <cell r="S10627" t="str">
            <v>Post Scorer</v>
          </cell>
        </row>
        <row r="10628">
          <cell r="B10628" t="str">
            <v>Brian Scalabrine</v>
          </cell>
          <cell r="S10628" t="str">
            <v>Sharpshooter</v>
          </cell>
        </row>
        <row r="10629">
          <cell r="B10629" t="str">
            <v>J.R. Smith</v>
          </cell>
          <cell r="S10629" t="str">
            <v>All Star Sharpshooter</v>
          </cell>
        </row>
        <row r="10630">
          <cell r="B10630" t="str">
            <v>Tim Thomas</v>
          </cell>
          <cell r="S10630" t="str">
            <v>All Star Sharpshooter</v>
          </cell>
        </row>
        <row r="10631">
          <cell r="B10631" t="str">
            <v>Chris Webber</v>
          </cell>
          <cell r="S10631" t="str">
            <v>All Star Post Scorer</v>
          </cell>
        </row>
        <row r="10632">
          <cell r="B10632" t="str">
            <v>Grant Hill</v>
          </cell>
          <cell r="S10632" t="str">
            <v>All Star Post Scorer</v>
          </cell>
        </row>
        <row r="10633">
          <cell r="B10633" t="str">
            <v>Stephen Jackson</v>
          </cell>
          <cell r="S10633" t="str">
            <v>All Star Sharpshooter</v>
          </cell>
        </row>
        <row r="10634">
          <cell r="B10634" t="str">
            <v>Monta Ellis</v>
          </cell>
          <cell r="S10634" t="str">
            <v>All Star Playmaker</v>
          </cell>
        </row>
        <row r="10635">
          <cell r="B10635" t="str">
            <v>Jarvis Hayes</v>
          </cell>
          <cell r="S10635" t="str">
            <v>Sharpshooter</v>
          </cell>
        </row>
        <row r="10636">
          <cell r="B10636" t="str">
            <v>Earl Watson</v>
          </cell>
          <cell r="S10636" t="str">
            <v>All Star Sharpshooter</v>
          </cell>
        </row>
        <row r="10637">
          <cell r="B10637" t="str">
            <v>Kyle Korver</v>
          </cell>
          <cell r="S10637" t="str">
            <v>All Star Sharpshooter</v>
          </cell>
        </row>
        <row r="10638">
          <cell r="B10638" t="str">
            <v>Tyronn Lue</v>
          </cell>
          <cell r="S10638" t="str">
            <v>Playmaker</v>
          </cell>
        </row>
        <row r="10639">
          <cell r="B10639" t="str">
            <v>Steve Blake</v>
          </cell>
          <cell r="S10639" t="str">
            <v>Playmaker</v>
          </cell>
        </row>
        <row r="10640">
          <cell r="B10640" t="str">
            <v>Mike James</v>
          </cell>
          <cell r="S10640" t="str">
            <v>Playmaker</v>
          </cell>
        </row>
        <row r="10641">
          <cell r="B10641" t="str">
            <v>Lamar Odom</v>
          </cell>
          <cell r="S10641" t="str">
            <v>All Star Post Scorer</v>
          </cell>
        </row>
        <row r="10642">
          <cell r="B10642" t="str">
            <v>Sean May</v>
          </cell>
          <cell r="S10642" t="str">
            <v>Rim Protector</v>
          </cell>
        </row>
        <row r="10643">
          <cell r="B10643" t="str">
            <v>Dee Brown</v>
          </cell>
          <cell r="S10643" t="str">
            <v>Ignorance</v>
          </cell>
        </row>
        <row r="10644">
          <cell r="B10644" t="str">
            <v>Aaron Williams</v>
          </cell>
          <cell r="S10644" t="str">
            <v>Ignorance</v>
          </cell>
        </row>
        <row r="10645">
          <cell r="B10645" t="str">
            <v>Jason Williams</v>
          </cell>
          <cell r="S10645" t="str">
            <v>All Star Sharpshooter</v>
          </cell>
        </row>
        <row r="10646">
          <cell r="B10646" t="str">
            <v>Cuttino Mobley</v>
          </cell>
          <cell r="S10646" t="str">
            <v>All Star Sharpshooter</v>
          </cell>
        </row>
        <row r="10647">
          <cell r="B10647" t="str">
            <v>Ivan McFarlin</v>
          </cell>
          <cell r="S10647" t="str">
            <v>Ignorance</v>
          </cell>
        </row>
        <row r="10648">
          <cell r="B10648" t="str">
            <v>J.J. Barea</v>
          </cell>
          <cell r="S10648" t="str">
            <v>Ignorance</v>
          </cell>
        </row>
        <row r="10649">
          <cell r="B10649" t="str">
            <v>Mike Wilks</v>
          </cell>
          <cell r="S10649" t="str">
            <v>Ignorance</v>
          </cell>
        </row>
        <row r="10650">
          <cell r="B10650" t="str">
            <v>Rajon Rondo</v>
          </cell>
          <cell r="S10650" t="str">
            <v>Playmaker</v>
          </cell>
        </row>
        <row r="10651">
          <cell r="B10651" t="str">
            <v>Pat Burke</v>
          </cell>
          <cell r="S10651" t="str">
            <v>Ignorance</v>
          </cell>
        </row>
        <row r="10652">
          <cell r="B10652" t="str">
            <v>Eduardo Najera</v>
          </cell>
          <cell r="S10652" t="str">
            <v>Post Scorer</v>
          </cell>
        </row>
        <row r="10653">
          <cell r="B10653" t="str">
            <v>Andrew Bogut</v>
          </cell>
          <cell r="S10653" t="str">
            <v>All Star Post Scorer</v>
          </cell>
        </row>
        <row r="10654">
          <cell r="B10654" t="str">
            <v>Scot Pollard</v>
          </cell>
          <cell r="S10654" t="str">
            <v>Ignorance</v>
          </cell>
        </row>
        <row r="10655">
          <cell r="B10655" t="str">
            <v>Luke Walton</v>
          </cell>
          <cell r="S10655" t="str">
            <v>Playmaker</v>
          </cell>
        </row>
        <row r="10656">
          <cell r="B10656" t="str">
            <v>Solomon Jones</v>
          </cell>
          <cell r="S10656" t="str">
            <v>Post Scorer</v>
          </cell>
        </row>
        <row r="10657">
          <cell r="B10657" t="str">
            <v>Anthony Parker</v>
          </cell>
          <cell r="S10657" t="str">
            <v>All Star Sharpshooter</v>
          </cell>
        </row>
        <row r="10658">
          <cell r="B10658" t="str">
            <v>Jason Kidd</v>
          </cell>
          <cell r="S10658" t="str">
            <v>All Star Playmaker</v>
          </cell>
        </row>
        <row r="10659">
          <cell r="B10659" t="str">
            <v>Pops Mensah-Bonsu</v>
          </cell>
          <cell r="S10659" t="str">
            <v>Ignorance</v>
          </cell>
        </row>
        <row r="10660">
          <cell r="B10660" t="str">
            <v>Jarrett Jack</v>
          </cell>
          <cell r="S10660" t="str">
            <v>All Star Playmaker</v>
          </cell>
        </row>
        <row r="10661">
          <cell r="B10661" t="str">
            <v>Michael Redd</v>
          </cell>
          <cell r="S10661" t="str">
            <v>Superstar</v>
          </cell>
        </row>
        <row r="10662">
          <cell r="B10662" t="str">
            <v>Allen Iverson</v>
          </cell>
          <cell r="S10662" t="str">
            <v>Superstar</v>
          </cell>
        </row>
        <row r="10663">
          <cell r="B10663" t="str">
            <v>Matt Harpring</v>
          </cell>
          <cell r="S10663" t="str">
            <v>Playmaker</v>
          </cell>
        </row>
        <row r="10664">
          <cell r="B10664" t="str">
            <v>Jason Collins</v>
          </cell>
          <cell r="S10664" t="str">
            <v>Post Scorer</v>
          </cell>
        </row>
        <row r="10665">
          <cell r="B10665" t="str">
            <v>Pau Gasol</v>
          </cell>
          <cell r="S10665" t="str">
            <v>All Star Big Man</v>
          </cell>
        </row>
        <row r="10666">
          <cell r="B10666" t="str">
            <v>Emeka Okafor</v>
          </cell>
          <cell r="S10666" t="str">
            <v>All Star Big Man</v>
          </cell>
        </row>
        <row r="10667">
          <cell r="B10667" t="str">
            <v>Mikki Moore</v>
          </cell>
          <cell r="S10667" t="str">
            <v>Rim Protector</v>
          </cell>
        </row>
        <row r="10668">
          <cell r="B10668" t="str">
            <v>Carlos Boozer</v>
          </cell>
          <cell r="S10668" t="str">
            <v>All Star Post Scorer</v>
          </cell>
        </row>
        <row r="10669">
          <cell r="B10669" t="str">
            <v>Juwan Howard</v>
          </cell>
          <cell r="S10669" t="str">
            <v>Rim Protector</v>
          </cell>
        </row>
        <row r="10670">
          <cell r="B10670" t="str">
            <v>Ray Allen</v>
          </cell>
          <cell r="S10670" t="str">
            <v>Superstar</v>
          </cell>
        </row>
        <row r="10671">
          <cell r="B10671" t="str">
            <v>Trenton Hassell</v>
          </cell>
          <cell r="S10671" t="str">
            <v>Ignorance</v>
          </cell>
        </row>
        <row r="10672">
          <cell r="B10672" t="str">
            <v>Brian Scalabrine</v>
          </cell>
          <cell r="S10672" t="str">
            <v>Ignorance</v>
          </cell>
        </row>
        <row r="10673">
          <cell r="B10673" t="str">
            <v>Juwan Howard</v>
          </cell>
          <cell r="S10673" t="str">
            <v>Ignorance</v>
          </cell>
        </row>
        <row r="10674">
          <cell r="B10674" t="str">
            <v>Theo Ratliff</v>
          </cell>
          <cell r="S10674" t="str">
            <v>Post Scorer</v>
          </cell>
        </row>
        <row r="10675">
          <cell r="B10675" t="str">
            <v>DerMarr Johnson</v>
          </cell>
          <cell r="S10675" t="str">
            <v>Ignorance</v>
          </cell>
        </row>
        <row r="10676">
          <cell r="B10676" t="str">
            <v>Javaris Crittenton</v>
          </cell>
          <cell r="S10676" t="str">
            <v>Ignorance</v>
          </cell>
        </row>
        <row r="10677">
          <cell r="B10677" t="str">
            <v>Acie Law</v>
          </cell>
          <cell r="S10677" t="str">
            <v>Ignorance</v>
          </cell>
        </row>
        <row r="10678">
          <cell r="B10678" t="str">
            <v>Jason Collins</v>
          </cell>
          <cell r="S10678" t="str">
            <v>Post Scorer</v>
          </cell>
        </row>
        <row r="10679">
          <cell r="B10679" t="str">
            <v>Bobby Jones</v>
          </cell>
          <cell r="S10679" t="str">
            <v>Ignorance</v>
          </cell>
        </row>
        <row r="10680">
          <cell r="B10680" t="str">
            <v>Zydrunas Ilgauskas</v>
          </cell>
          <cell r="S10680" t="str">
            <v>All Star Big Man</v>
          </cell>
        </row>
        <row r="10681">
          <cell r="B10681" t="str">
            <v>Tim Duncan</v>
          </cell>
          <cell r="S10681" t="str">
            <v>All Star Big Man</v>
          </cell>
        </row>
        <row r="10682">
          <cell r="B10682" t="str">
            <v>Ronnie Price</v>
          </cell>
          <cell r="S10682" t="str">
            <v>Ignorance</v>
          </cell>
        </row>
        <row r="10683">
          <cell r="B10683" t="str">
            <v>Nenad Krstic</v>
          </cell>
          <cell r="S10683" t="str">
            <v>Post Scorer</v>
          </cell>
        </row>
        <row r="10684">
          <cell r="B10684" t="str">
            <v>Anthony Parker</v>
          </cell>
          <cell r="S10684" t="str">
            <v>All Star Sharpshooter</v>
          </cell>
        </row>
        <row r="10685">
          <cell r="B10685" t="str">
            <v>Thomas Gardner</v>
          </cell>
          <cell r="S10685" t="str">
            <v>Ignorance</v>
          </cell>
        </row>
        <row r="10686">
          <cell r="B10686" t="str">
            <v>Daequan Cook</v>
          </cell>
          <cell r="S10686" t="str">
            <v>Sharpshooter</v>
          </cell>
        </row>
        <row r="10687">
          <cell r="B10687" t="str">
            <v>Richard Jefferson</v>
          </cell>
          <cell r="S10687" t="str">
            <v>Superstar</v>
          </cell>
        </row>
        <row r="10688">
          <cell r="B10688" t="str">
            <v>Mikki Moore</v>
          </cell>
          <cell r="S10688" t="str">
            <v>Rim Protector</v>
          </cell>
        </row>
        <row r="10689">
          <cell r="B10689" t="str">
            <v>Nazr Mohammed</v>
          </cell>
          <cell r="S10689" t="str">
            <v>Rim Protector</v>
          </cell>
        </row>
        <row r="10690">
          <cell r="B10690" t="str">
            <v>Kevin Durant</v>
          </cell>
          <cell r="S10690" t="str">
            <v>Superstar</v>
          </cell>
        </row>
        <row r="10691">
          <cell r="B10691" t="str">
            <v>Yi Jianlian</v>
          </cell>
          <cell r="S10691" t="str">
            <v>Rim Protector</v>
          </cell>
        </row>
        <row r="10692">
          <cell r="B10692" t="str">
            <v>Thaddeus Young</v>
          </cell>
          <cell r="S10692" t="str">
            <v>Playmaker</v>
          </cell>
        </row>
        <row r="10693">
          <cell r="B10693" t="str">
            <v>Caron Butler</v>
          </cell>
          <cell r="S10693" t="str">
            <v>Superstar</v>
          </cell>
        </row>
        <row r="10694">
          <cell r="B10694" t="str">
            <v>Devin Harris</v>
          </cell>
          <cell r="S10694" t="str">
            <v>All Star Playmaker</v>
          </cell>
        </row>
        <row r="10695">
          <cell r="B10695" t="str">
            <v>Bonzi Wells</v>
          </cell>
          <cell r="S10695" t="str">
            <v>Playmaker</v>
          </cell>
        </row>
        <row r="10696">
          <cell r="B10696" t="str">
            <v>Sasha Vujacic</v>
          </cell>
          <cell r="S10696" t="str">
            <v>Sharpshooter</v>
          </cell>
        </row>
        <row r="10697">
          <cell r="B10697" t="str">
            <v>Kwame Brown</v>
          </cell>
          <cell r="S10697" t="str">
            <v>Post Scorer</v>
          </cell>
        </row>
        <row r="10698">
          <cell r="B10698" t="str">
            <v>Kendrick Perkins</v>
          </cell>
          <cell r="S10698" t="str">
            <v>Rim Protector</v>
          </cell>
        </row>
        <row r="10699">
          <cell r="B10699" t="str">
            <v>Mike Harris</v>
          </cell>
          <cell r="S10699" t="str">
            <v>Ignorance</v>
          </cell>
        </row>
        <row r="10700">
          <cell r="B10700" t="str">
            <v>Marquis Daniels</v>
          </cell>
          <cell r="S10700" t="str">
            <v>Playmaker</v>
          </cell>
        </row>
        <row r="10701">
          <cell r="B10701" t="str">
            <v>Jermareo Davidson</v>
          </cell>
          <cell r="S10701" t="str">
            <v>Ignorance</v>
          </cell>
        </row>
        <row r="10702">
          <cell r="B10702" t="str">
            <v>Ian Mahinmi</v>
          </cell>
          <cell r="S10702" t="str">
            <v>Ignorance</v>
          </cell>
        </row>
        <row r="10703">
          <cell r="B10703" t="str">
            <v>Stromile Swift</v>
          </cell>
          <cell r="S10703" t="str">
            <v>Post Scorer</v>
          </cell>
        </row>
        <row r="10704">
          <cell r="B10704" t="str">
            <v>Jamario Moon</v>
          </cell>
          <cell r="S10704" t="str">
            <v>Rim Protector</v>
          </cell>
        </row>
        <row r="10705">
          <cell r="B10705" t="str">
            <v>Ben Gordon</v>
          </cell>
          <cell r="S10705" t="str">
            <v>All Star Sharpshooter</v>
          </cell>
        </row>
        <row r="10706">
          <cell r="B10706" t="str">
            <v>Richie Frahm</v>
          </cell>
          <cell r="S10706" t="str">
            <v>Ignorance</v>
          </cell>
        </row>
        <row r="10707">
          <cell r="B10707" t="str">
            <v>Loren Woods</v>
          </cell>
          <cell r="S10707" t="str">
            <v>Ignorance</v>
          </cell>
        </row>
        <row r="10708">
          <cell r="B10708" t="str">
            <v>Andre Owens</v>
          </cell>
          <cell r="S10708" t="str">
            <v>Ignorance</v>
          </cell>
        </row>
        <row r="10709">
          <cell r="B10709" t="str">
            <v>Casey Jacobsen</v>
          </cell>
          <cell r="S10709" t="str">
            <v>Ignorance</v>
          </cell>
        </row>
        <row r="10710">
          <cell r="B10710" t="str">
            <v>Fred Jones</v>
          </cell>
          <cell r="S10710" t="str">
            <v>Sharpshooter</v>
          </cell>
        </row>
        <row r="10711">
          <cell r="B10711" t="str">
            <v>C.J. Miles</v>
          </cell>
          <cell r="S10711" t="str">
            <v>Ignorance</v>
          </cell>
        </row>
        <row r="10712">
          <cell r="B10712" t="str">
            <v>Marcus Camby</v>
          </cell>
          <cell r="S10712" t="str">
            <v>All Star Big Man</v>
          </cell>
        </row>
        <row r="10713">
          <cell r="B10713" t="str">
            <v>Billy Thomas</v>
          </cell>
          <cell r="S10713" t="str">
            <v>Ignorance</v>
          </cell>
        </row>
        <row r="10714">
          <cell r="B10714" t="str">
            <v>Jason Smith</v>
          </cell>
          <cell r="S10714" t="str">
            <v>Post Scorer</v>
          </cell>
        </row>
        <row r="10715">
          <cell r="B10715" t="str">
            <v>Mehmet Okur</v>
          </cell>
          <cell r="S10715" t="str">
            <v>All Star Sharpshooter</v>
          </cell>
        </row>
        <row r="10716">
          <cell r="B10716" t="str">
            <v>Tyrus Thomas</v>
          </cell>
          <cell r="S10716" t="str">
            <v>Rim Protector</v>
          </cell>
        </row>
        <row r="10717">
          <cell r="B10717" t="str">
            <v>Randy Foye</v>
          </cell>
          <cell r="S10717" t="str">
            <v>All Star Sharpshooter</v>
          </cell>
        </row>
        <row r="10718">
          <cell r="B10718" t="str">
            <v>Zaza Pachulia</v>
          </cell>
          <cell r="S10718" t="str">
            <v>Post Scorer</v>
          </cell>
        </row>
        <row r="10719">
          <cell r="B10719" t="str">
            <v>Luke Ridnour</v>
          </cell>
          <cell r="S10719" t="str">
            <v>Playmaker</v>
          </cell>
        </row>
        <row r="10720">
          <cell r="B10720" t="str">
            <v>Kenyon Martin</v>
          </cell>
          <cell r="S10720" t="str">
            <v>Rim Protector</v>
          </cell>
        </row>
        <row r="10721">
          <cell r="B10721" t="str">
            <v>Dan Gadzuric</v>
          </cell>
          <cell r="S10721" t="str">
            <v>Post Scorer</v>
          </cell>
        </row>
        <row r="10722">
          <cell r="B10722" t="str">
            <v>Jamaal Magloire</v>
          </cell>
          <cell r="S10722" t="str">
            <v>Ignorance</v>
          </cell>
        </row>
        <row r="10723">
          <cell r="B10723" t="str">
            <v>LeBron James</v>
          </cell>
          <cell r="S10723" t="str">
            <v>Superstar</v>
          </cell>
        </row>
        <row r="10724">
          <cell r="B10724" t="str">
            <v>Chris Andersen</v>
          </cell>
          <cell r="S10724" t="str">
            <v>Ignorance</v>
          </cell>
        </row>
        <row r="10725">
          <cell r="B10725" t="str">
            <v>Francisco Elson</v>
          </cell>
          <cell r="S10725" t="str">
            <v>Post Scorer</v>
          </cell>
        </row>
        <row r="10726">
          <cell r="B10726" t="str">
            <v>Sergio Rodriguez</v>
          </cell>
          <cell r="S10726" t="str">
            <v>Ignorance</v>
          </cell>
        </row>
        <row r="10727">
          <cell r="B10727" t="str">
            <v>Jake Voskuhl</v>
          </cell>
          <cell r="S10727" t="str">
            <v>Post Scorer</v>
          </cell>
        </row>
        <row r="10728">
          <cell r="B10728" t="str">
            <v>Dirk Nowitzki</v>
          </cell>
          <cell r="S10728" t="str">
            <v>Superstar</v>
          </cell>
        </row>
        <row r="10729">
          <cell r="B10729" t="str">
            <v>Anthony Carter</v>
          </cell>
          <cell r="S10729" t="str">
            <v>Playmaker</v>
          </cell>
        </row>
        <row r="10730">
          <cell r="B10730" t="str">
            <v>Rashad McCants</v>
          </cell>
          <cell r="S10730" t="str">
            <v>All Star Sharpshooter</v>
          </cell>
        </row>
        <row r="10731">
          <cell r="B10731" t="str">
            <v>Andre Miller</v>
          </cell>
          <cell r="S10731" t="str">
            <v>All Star Playmaker</v>
          </cell>
        </row>
        <row r="10732">
          <cell r="B10732" t="str">
            <v>Brian Cook</v>
          </cell>
          <cell r="S10732" t="str">
            <v>Sharpshooter</v>
          </cell>
        </row>
        <row r="10733">
          <cell r="B10733" t="str">
            <v>Stephen Jackson</v>
          </cell>
          <cell r="S10733" t="str">
            <v>All Star Sharpshooter</v>
          </cell>
        </row>
        <row r="10734">
          <cell r="B10734" t="str">
            <v>Al Thornton</v>
          </cell>
          <cell r="S10734" t="str">
            <v>Playmaker</v>
          </cell>
        </row>
        <row r="10735">
          <cell r="B10735" t="str">
            <v>Luis Scola</v>
          </cell>
          <cell r="S10735" t="str">
            <v>Rim Protector</v>
          </cell>
        </row>
        <row r="10736">
          <cell r="B10736" t="str">
            <v>Renaldo Balkman</v>
          </cell>
          <cell r="S10736" t="str">
            <v>Post Scorer</v>
          </cell>
        </row>
        <row r="10737">
          <cell r="B10737" t="str">
            <v>Jason Terry</v>
          </cell>
          <cell r="S10737" t="str">
            <v>All Star Sharpshooter</v>
          </cell>
        </row>
        <row r="10738">
          <cell r="B10738" t="str">
            <v>Coby Karl</v>
          </cell>
          <cell r="S10738" t="str">
            <v>Ignorance</v>
          </cell>
        </row>
        <row r="10739">
          <cell r="B10739" t="str">
            <v>Mickael Pietrus</v>
          </cell>
          <cell r="S10739" t="str">
            <v>Sharpshooter</v>
          </cell>
        </row>
        <row r="10740">
          <cell r="B10740" t="str">
            <v>David West</v>
          </cell>
          <cell r="S10740" t="str">
            <v>All Star Big Man</v>
          </cell>
        </row>
        <row r="10741">
          <cell r="B10741" t="str">
            <v>Drew Gooden</v>
          </cell>
          <cell r="S10741" t="str">
            <v>All Star Post Scorer</v>
          </cell>
        </row>
        <row r="10742">
          <cell r="B10742" t="str">
            <v>Mo Williams</v>
          </cell>
          <cell r="S10742" t="str">
            <v>All Star Playmaker</v>
          </cell>
        </row>
        <row r="10743">
          <cell r="B10743" t="str">
            <v>Travis Diener</v>
          </cell>
          <cell r="S10743" t="str">
            <v>Sharpshooter</v>
          </cell>
        </row>
        <row r="10744">
          <cell r="B10744" t="str">
            <v>Arron Afflalo</v>
          </cell>
          <cell r="S10744" t="str">
            <v>Ignorance</v>
          </cell>
        </row>
        <row r="10745">
          <cell r="B10745" t="str">
            <v>Kelenna Azubuike</v>
          </cell>
          <cell r="S10745" t="str">
            <v>Sharpshooter</v>
          </cell>
        </row>
        <row r="10746">
          <cell r="B10746" t="str">
            <v>Manu Ginobili</v>
          </cell>
          <cell r="S10746" t="str">
            <v>Superstar</v>
          </cell>
        </row>
        <row r="10747">
          <cell r="B10747" t="str">
            <v>Joe Johnson</v>
          </cell>
          <cell r="S10747" t="str">
            <v>Superstar</v>
          </cell>
        </row>
        <row r="10748">
          <cell r="B10748" t="str">
            <v>Cedric Simmons</v>
          </cell>
          <cell r="S10748" t="str">
            <v>Ignorance</v>
          </cell>
        </row>
        <row r="10749">
          <cell r="B10749" t="str">
            <v>Travis Outlaw</v>
          </cell>
          <cell r="S10749" t="str">
            <v>Rim Protector</v>
          </cell>
        </row>
        <row r="10750">
          <cell r="B10750" t="str">
            <v>Nick Fazekas</v>
          </cell>
          <cell r="S10750" t="str">
            <v>Ignorance</v>
          </cell>
        </row>
        <row r="10751">
          <cell r="B10751" t="str">
            <v>Dwayne Jones</v>
          </cell>
          <cell r="S10751" t="str">
            <v>Ignorance</v>
          </cell>
        </row>
        <row r="10752">
          <cell r="B10752" t="str">
            <v>Gerald Wallace</v>
          </cell>
          <cell r="S10752" t="str">
            <v>Superstar</v>
          </cell>
        </row>
        <row r="10753">
          <cell r="B10753" t="str">
            <v>Kirk Hinrich</v>
          </cell>
          <cell r="S10753" t="str">
            <v>All Star Playmaker</v>
          </cell>
        </row>
        <row r="10754">
          <cell r="B10754" t="str">
            <v>Kurt Thomas</v>
          </cell>
          <cell r="S10754" t="str">
            <v>Rim Protector</v>
          </cell>
        </row>
        <row r="10755">
          <cell r="B10755" t="str">
            <v>Emeka Okafor</v>
          </cell>
          <cell r="S10755" t="str">
            <v>All Star Big Man</v>
          </cell>
        </row>
        <row r="10756">
          <cell r="B10756" t="str">
            <v>Deron Williams</v>
          </cell>
          <cell r="S10756" t="str">
            <v>All Star Playmaker</v>
          </cell>
        </row>
        <row r="10757">
          <cell r="B10757" t="str">
            <v>C.J. Watson</v>
          </cell>
          <cell r="S10757" t="str">
            <v>Ignorance</v>
          </cell>
        </row>
        <row r="10758">
          <cell r="B10758" t="str">
            <v>Elton Brand</v>
          </cell>
          <cell r="S10758" t="str">
            <v>All Star Big Man</v>
          </cell>
        </row>
        <row r="10759">
          <cell r="B10759" t="str">
            <v>Sam Cassell</v>
          </cell>
          <cell r="S10759" t="str">
            <v>Playmaker</v>
          </cell>
        </row>
        <row r="10760">
          <cell r="B10760" t="str">
            <v>Joel Przybilla</v>
          </cell>
          <cell r="S10760" t="str">
            <v>Rim Protector</v>
          </cell>
        </row>
        <row r="10761">
          <cell r="B10761" t="str">
            <v>Jamal Crawford</v>
          </cell>
          <cell r="S10761" t="str">
            <v>All Star Sharpshooter</v>
          </cell>
        </row>
        <row r="10762">
          <cell r="B10762" t="str">
            <v>Zach Randolph</v>
          </cell>
          <cell r="S10762" t="str">
            <v>All Star Post Scorer</v>
          </cell>
        </row>
        <row r="10763">
          <cell r="B10763" t="str">
            <v>Andre Iguodala</v>
          </cell>
          <cell r="S10763" t="str">
            <v>Superstar</v>
          </cell>
        </row>
        <row r="10764">
          <cell r="B10764" t="str">
            <v>Samuel Dalembert</v>
          </cell>
          <cell r="S10764" t="str">
            <v>All Star Big Man</v>
          </cell>
        </row>
        <row r="10765">
          <cell r="B10765" t="str">
            <v>Joey Graham</v>
          </cell>
          <cell r="S10765" t="str">
            <v>Ignorance</v>
          </cell>
        </row>
        <row r="10766">
          <cell r="B10766" t="str">
            <v>Kirk Snyder</v>
          </cell>
          <cell r="S10766" t="str">
            <v>Post Scorer</v>
          </cell>
        </row>
        <row r="10767">
          <cell r="B10767" t="str">
            <v>Francisco Garcia</v>
          </cell>
          <cell r="S10767" t="str">
            <v>All Star Sharpshooter</v>
          </cell>
        </row>
        <row r="10768">
          <cell r="B10768" t="str">
            <v>Eddie Gill</v>
          </cell>
          <cell r="S10768" t="str">
            <v>Ignorance</v>
          </cell>
        </row>
        <row r="10769">
          <cell r="B10769" t="str">
            <v>Hilton Armstrong</v>
          </cell>
          <cell r="S10769" t="str">
            <v>Post Scorer</v>
          </cell>
        </row>
        <row r="10770">
          <cell r="B10770" t="str">
            <v>Cheikh Samb</v>
          </cell>
          <cell r="S10770" t="str">
            <v>Post Scorer</v>
          </cell>
        </row>
        <row r="10771">
          <cell r="B10771" t="str">
            <v>Carlos Arroyo</v>
          </cell>
          <cell r="S10771" t="str">
            <v>Sharpshooter</v>
          </cell>
        </row>
        <row r="10772">
          <cell r="B10772" t="str">
            <v>Luke Jackson</v>
          </cell>
          <cell r="S10772" t="str">
            <v>Sharpshooter</v>
          </cell>
        </row>
        <row r="10773">
          <cell r="B10773" t="str">
            <v>Nate Robinson</v>
          </cell>
          <cell r="S10773" t="str">
            <v>All Star Sharpshooter</v>
          </cell>
        </row>
        <row r="10774">
          <cell r="B10774" t="str">
            <v>Amar'e Stoudemire</v>
          </cell>
          <cell r="S10774" t="str">
            <v>All Star Big Man</v>
          </cell>
        </row>
        <row r="10775">
          <cell r="B10775" t="str">
            <v>Ronnie Brewer</v>
          </cell>
          <cell r="S10775" t="str">
            <v>Playmaker</v>
          </cell>
        </row>
        <row r="10776">
          <cell r="B10776" t="str">
            <v>LaMarcus Aldridge</v>
          </cell>
          <cell r="S10776" t="str">
            <v>All Star Post Scorer</v>
          </cell>
        </row>
        <row r="10777">
          <cell r="B10777" t="str">
            <v>Kris Humphries</v>
          </cell>
          <cell r="S10777" t="str">
            <v>Post Scorer</v>
          </cell>
        </row>
        <row r="10778">
          <cell r="B10778" t="str">
            <v>Ramon Sessions</v>
          </cell>
          <cell r="S10778" t="str">
            <v>Playmaker</v>
          </cell>
        </row>
        <row r="10779">
          <cell r="B10779" t="str">
            <v>Josh Childress</v>
          </cell>
          <cell r="S10779" t="str">
            <v>Playmaker</v>
          </cell>
        </row>
        <row r="10780">
          <cell r="B10780" t="str">
            <v>Steve Nash</v>
          </cell>
          <cell r="S10780" t="str">
            <v>All Star Playmaker</v>
          </cell>
        </row>
        <row r="10781">
          <cell r="B10781" t="str">
            <v>Julian Wright</v>
          </cell>
          <cell r="S10781" t="str">
            <v>Ignorance</v>
          </cell>
        </row>
        <row r="10782">
          <cell r="B10782" t="str">
            <v>Pau Gasol</v>
          </cell>
          <cell r="S10782" t="str">
            <v>All Star Big Man</v>
          </cell>
        </row>
        <row r="10783">
          <cell r="B10783" t="str">
            <v>J.J. Redick</v>
          </cell>
          <cell r="S10783" t="str">
            <v>Ignorance</v>
          </cell>
        </row>
        <row r="10784">
          <cell r="B10784" t="str">
            <v>Jamaal Tinsley</v>
          </cell>
          <cell r="S10784" t="str">
            <v>All Star Playmaker</v>
          </cell>
        </row>
        <row r="10785">
          <cell r="B10785" t="str">
            <v>Hakim Warrick</v>
          </cell>
          <cell r="S10785" t="str">
            <v>Rim Protector</v>
          </cell>
        </row>
        <row r="10786">
          <cell r="B10786" t="str">
            <v>Anthony Johnson</v>
          </cell>
          <cell r="S10786" t="str">
            <v>Sharpshooter</v>
          </cell>
        </row>
        <row r="10787">
          <cell r="B10787" t="str">
            <v>Daniel Gibson</v>
          </cell>
          <cell r="S10787" t="str">
            <v>All Star Sharpshooter</v>
          </cell>
        </row>
        <row r="10788">
          <cell r="B10788" t="str">
            <v>Udonis Haslem</v>
          </cell>
          <cell r="S10788" t="str">
            <v>All Star Post Scorer</v>
          </cell>
        </row>
        <row r="10789">
          <cell r="B10789" t="str">
            <v>Rasheed Wallace</v>
          </cell>
          <cell r="S10789" t="str">
            <v>Rim Protector</v>
          </cell>
        </row>
        <row r="10790">
          <cell r="B10790" t="str">
            <v>Fabricio Oberto</v>
          </cell>
          <cell r="S10790" t="str">
            <v>Post Scorer</v>
          </cell>
        </row>
        <row r="10791">
          <cell r="B10791" t="str">
            <v>Quincy Douby</v>
          </cell>
          <cell r="S10791" t="str">
            <v>Ignorance</v>
          </cell>
        </row>
        <row r="10792">
          <cell r="B10792" t="str">
            <v>Stephen Graham</v>
          </cell>
          <cell r="S10792" t="str">
            <v>Ignorance</v>
          </cell>
        </row>
        <row r="10793">
          <cell r="B10793" t="str">
            <v>Jason Richardson</v>
          </cell>
          <cell r="S10793" t="str">
            <v>All Star Sharpshooter</v>
          </cell>
        </row>
        <row r="10794">
          <cell r="B10794" t="str">
            <v>Josh McRoberts</v>
          </cell>
          <cell r="S10794" t="str">
            <v>Ignorance</v>
          </cell>
        </row>
        <row r="10795">
          <cell r="B10795" t="str">
            <v>Hedo Turkoglu</v>
          </cell>
          <cell r="S10795" t="str">
            <v>Superstar</v>
          </cell>
        </row>
        <row r="10796">
          <cell r="B10796" t="str">
            <v>Willie Green</v>
          </cell>
          <cell r="S10796" t="str">
            <v>Playmaker</v>
          </cell>
        </row>
        <row r="10797">
          <cell r="B10797" t="str">
            <v>Matt Barnes</v>
          </cell>
          <cell r="S10797" t="str">
            <v>Sharpshooter</v>
          </cell>
        </row>
        <row r="10798">
          <cell r="B10798" t="str">
            <v>Al Horford</v>
          </cell>
          <cell r="S10798" t="str">
            <v>Rim Protector</v>
          </cell>
        </row>
        <row r="10799">
          <cell r="B10799" t="str">
            <v>Antoine Wright</v>
          </cell>
          <cell r="S10799" t="str">
            <v>Sharpshooter</v>
          </cell>
        </row>
        <row r="10800">
          <cell r="B10800" t="str">
            <v>Ben Wallace</v>
          </cell>
          <cell r="S10800" t="str">
            <v>Rim Protector</v>
          </cell>
        </row>
        <row r="10801">
          <cell r="B10801" t="str">
            <v>Maurice Ager</v>
          </cell>
          <cell r="S10801" t="str">
            <v>Ignorance</v>
          </cell>
        </row>
        <row r="10802">
          <cell r="B10802" t="str">
            <v>Thabo Sefolosha</v>
          </cell>
          <cell r="S10802" t="str">
            <v>Playmaker</v>
          </cell>
        </row>
        <row r="10803">
          <cell r="B10803" t="str">
            <v>Mardy Collins</v>
          </cell>
          <cell r="S10803" t="str">
            <v>Ignorance</v>
          </cell>
        </row>
        <row r="10804">
          <cell r="B10804" t="str">
            <v>Dorell Wright</v>
          </cell>
          <cell r="S10804" t="str">
            <v>Rim Protector</v>
          </cell>
        </row>
        <row r="10805">
          <cell r="B10805" t="str">
            <v>Joe Smith</v>
          </cell>
          <cell r="S10805" t="str">
            <v>Rim Protector</v>
          </cell>
        </row>
        <row r="10806">
          <cell r="B10806" t="str">
            <v>Lamar Odom</v>
          </cell>
          <cell r="S10806" t="str">
            <v>All Star Post Scorer</v>
          </cell>
        </row>
        <row r="10807">
          <cell r="B10807" t="str">
            <v>Metta World</v>
          </cell>
          <cell r="S10807" t="str">
            <v>Superstar</v>
          </cell>
        </row>
        <row r="10808">
          <cell r="B10808" t="str">
            <v>Jarron Collins</v>
          </cell>
          <cell r="S10808" t="str">
            <v>Ignorance</v>
          </cell>
        </row>
        <row r="10809">
          <cell r="B10809" t="str">
            <v>Monta Ellis</v>
          </cell>
          <cell r="S10809" t="str">
            <v>All Star Post Scorer</v>
          </cell>
        </row>
        <row r="10810">
          <cell r="B10810" t="str">
            <v>Martell Webster</v>
          </cell>
          <cell r="S10810" t="str">
            <v>All Star Sharpshooter</v>
          </cell>
        </row>
        <row r="10811">
          <cell r="B10811" t="str">
            <v>Derek Anderson</v>
          </cell>
          <cell r="S10811" t="str">
            <v>Sharpshooter</v>
          </cell>
        </row>
        <row r="10812">
          <cell r="B10812" t="str">
            <v>Shavlik Randolph</v>
          </cell>
          <cell r="S10812" t="str">
            <v>Ignorance</v>
          </cell>
        </row>
        <row r="10813">
          <cell r="B10813" t="str">
            <v>Jose Calderon</v>
          </cell>
          <cell r="S10813" t="str">
            <v>All Star Playmaker</v>
          </cell>
        </row>
        <row r="10814">
          <cell r="B10814" t="str">
            <v>Jason Williams</v>
          </cell>
          <cell r="S10814" t="str">
            <v>All Star Sharpshooter</v>
          </cell>
        </row>
        <row r="10815">
          <cell r="B10815" t="str">
            <v>Reggie Evans</v>
          </cell>
          <cell r="S10815" t="str">
            <v>Rim Protector</v>
          </cell>
        </row>
        <row r="10816">
          <cell r="B10816" t="str">
            <v>Earl Barron</v>
          </cell>
          <cell r="S10816" t="str">
            <v>Post Scorer</v>
          </cell>
        </row>
        <row r="10817">
          <cell r="B10817" t="str">
            <v>David Harrison</v>
          </cell>
          <cell r="S10817" t="str">
            <v>Post Scorer</v>
          </cell>
        </row>
        <row r="10818">
          <cell r="B10818" t="str">
            <v>James Posey</v>
          </cell>
          <cell r="S10818" t="str">
            <v>Sharpshooter</v>
          </cell>
        </row>
        <row r="10819">
          <cell r="B10819" t="str">
            <v>Luther Head</v>
          </cell>
          <cell r="S10819" t="str">
            <v>Sharpshooter</v>
          </cell>
        </row>
        <row r="10820">
          <cell r="B10820" t="str">
            <v>Mario West</v>
          </cell>
          <cell r="S10820" t="str">
            <v>Ignorance</v>
          </cell>
        </row>
        <row r="10821">
          <cell r="B10821" t="str">
            <v>Brent Barry</v>
          </cell>
          <cell r="S10821" t="str">
            <v>Sharpshooter</v>
          </cell>
        </row>
        <row r="10822">
          <cell r="B10822" t="str">
            <v>Trevor Ariza</v>
          </cell>
          <cell r="S10822" t="str">
            <v>Post Scorer</v>
          </cell>
        </row>
        <row r="10823">
          <cell r="B10823" t="str">
            <v>Sean Marks</v>
          </cell>
          <cell r="S10823" t="str">
            <v>Ignorance</v>
          </cell>
        </row>
        <row r="10824">
          <cell r="B10824" t="str">
            <v>Von Wafer</v>
          </cell>
          <cell r="S10824" t="str">
            <v>Ignorance</v>
          </cell>
        </row>
        <row r="10825">
          <cell r="B10825" t="str">
            <v>Mike Bibby</v>
          </cell>
          <cell r="S10825" t="str">
            <v>All Star Sharpshooter</v>
          </cell>
        </row>
        <row r="10826">
          <cell r="B10826" t="str">
            <v>Chucky Atkins</v>
          </cell>
          <cell r="S10826" t="str">
            <v>Sharpshooter</v>
          </cell>
        </row>
        <row r="10827">
          <cell r="B10827" t="str">
            <v>Craig Smith</v>
          </cell>
          <cell r="S10827" t="str">
            <v>Rim Protector</v>
          </cell>
        </row>
        <row r="10828">
          <cell r="B10828" t="str">
            <v>Darryl Watkins</v>
          </cell>
          <cell r="S10828" t="str">
            <v>Ignorance</v>
          </cell>
        </row>
        <row r="10829">
          <cell r="B10829" t="str">
            <v>Rasho Nesterovic</v>
          </cell>
          <cell r="S10829" t="str">
            <v>Post Scorer</v>
          </cell>
        </row>
        <row r="10830">
          <cell r="B10830" t="str">
            <v>Austin Croshere</v>
          </cell>
          <cell r="S10830" t="str">
            <v>Ignorance</v>
          </cell>
        </row>
        <row r="10831">
          <cell r="B10831" t="str">
            <v>Andrea Bargnani</v>
          </cell>
          <cell r="S10831" t="str">
            <v>Sharpshooter</v>
          </cell>
        </row>
        <row r="10832">
          <cell r="B10832" t="str">
            <v>Kasib Powell</v>
          </cell>
          <cell r="S10832" t="str">
            <v>Sharpshooter</v>
          </cell>
        </row>
        <row r="10833">
          <cell r="B10833" t="str">
            <v>Luol Deng</v>
          </cell>
          <cell r="S10833" t="str">
            <v>All Star Post Scorer</v>
          </cell>
        </row>
        <row r="10834">
          <cell r="B10834" t="str">
            <v>James Augustine</v>
          </cell>
          <cell r="S10834" t="str">
            <v>Ignorance</v>
          </cell>
        </row>
        <row r="10835">
          <cell r="B10835" t="str">
            <v>Josh Boone</v>
          </cell>
          <cell r="S10835" t="str">
            <v>Rim Protector</v>
          </cell>
        </row>
        <row r="10836">
          <cell r="B10836" t="str">
            <v>Raef LaFrentz</v>
          </cell>
          <cell r="S10836" t="str">
            <v>Ignorance</v>
          </cell>
        </row>
        <row r="10837">
          <cell r="B10837" t="str">
            <v>Mike Miller</v>
          </cell>
          <cell r="S10837" t="str">
            <v>All Star Sharpshooter</v>
          </cell>
        </row>
        <row r="10838">
          <cell r="B10838" t="str">
            <v>Mickael Gelabale</v>
          </cell>
          <cell r="S10838" t="str">
            <v>Ignorance</v>
          </cell>
        </row>
        <row r="10839">
          <cell r="B10839" t="str">
            <v>Bobby Simmons</v>
          </cell>
          <cell r="S10839" t="str">
            <v>Sharpshooter</v>
          </cell>
        </row>
        <row r="10840">
          <cell r="B10840" t="str">
            <v>Smush Parker</v>
          </cell>
          <cell r="S10840" t="str">
            <v>Playmaker</v>
          </cell>
        </row>
        <row r="10841">
          <cell r="B10841" t="str">
            <v>Troy Murphy</v>
          </cell>
          <cell r="S10841" t="str">
            <v>All Star Sharpshooter</v>
          </cell>
        </row>
        <row r="10842">
          <cell r="B10842" t="str">
            <v>Dan Dickau</v>
          </cell>
          <cell r="S10842" t="str">
            <v>Sharpshooter</v>
          </cell>
        </row>
        <row r="10843">
          <cell r="B10843" t="str">
            <v>Peja Stojakovic</v>
          </cell>
          <cell r="S10843" t="str">
            <v>All Star Sharpshooter</v>
          </cell>
        </row>
        <row r="10844">
          <cell r="B10844" t="str">
            <v>Kyrylo Fesenko</v>
          </cell>
          <cell r="S10844" t="str">
            <v>Post Scorer</v>
          </cell>
        </row>
        <row r="10845">
          <cell r="B10845" t="str">
            <v>Darrell Armstrong</v>
          </cell>
          <cell r="S10845" t="str">
            <v>Ignorance</v>
          </cell>
        </row>
        <row r="10846">
          <cell r="B10846" t="str">
            <v>Paul Millsap</v>
          </cell>
          <cell r="S10846" t="str">
            <v>Rim Protector</v>
          </cell>
        </row>
        <row r="10847">
          <cell r="B10847" t="str">
            <v>Corey Brewer</v>
          </cell>
          <cell r="S10847" t="str">
            <v>Playmaker</v>
          </cell>
        </row>
        <row r="10848">
          <cell r="B10848" t="str">
            <v>Mouhamed Sene</v>
          </cell>
          <cell r="S10848" t="str">
            <v>Ignorance</v>
          </cell>
        </row>
        <row r="10849">
          <cell r="B10849" t="str">
            <v>Primoz Brezec</v>
          </cell>
          <cell r="S10849" t="str">
            <v>Ignorance</v>
          </cell>
        </row>
        <row r="10850">
          <cell r="B10850" t="str">
            <v>Michael Ruffin</v>
          </cell>
          <cell r="S10850" t="str">
            <v>Post Scorer</v>
          </cell>
        </row>
        <row r="10851">
          <cell r="B10851" t="str">
            <v>Stephane Lasme</v>
          </cell>
          <cell r="S10851" t="str">
            <v>Rim Protector</v>
          </cell>
        </row>
        <row r="10852">
          <cell r="B10852" t="str">
            <v>Charlie Bell</v>
          </cell>
          <cell r="S10852" t="str">
            <v>Sharpshooter</v>
          </cell>
        </row>
        <row r="10853">
          <cell r="B10853" t="str">
            <v>Marcus Williams</v>
          </cell>
          <cell r="S10853" t="str">
            <v>Sharpshooter</v>
          </cell>
        </row>
        <row r="10854">
          <cell r="B10854" t="str">
            <v>Leon Powe</v>
          </cell>
          <cell r="S10854" t="str">
            <v>Post Scorer</v>
          </cell>
        </row>
        <row r="10855">
          <cell r="B10855" t="str">
            <v>Taurean Green</v>
          </cell>
          <cell r="S10855" t="str">
            <v>Ignorance</v>
          </cell>
        </row>
        <row r="10856">
          <cell r="B10856" t="str">
            <v>Jermaine O'Neal</v>
          </cell>
          <cell r="S10856" t="str">
            <v>All Star Big Man</v>
          </cell>
        </row>
        <row r="10857">
          <cell r="B10857" t="str">
            <v>Carlos Boozer</v>
          </cell>
          <cell r="S10857" t="str">
            <v>All Star Post Scorer</v>
          </cell>
        </row>
        <row r="10858">
          <cell r="B10858" t="str">
            <v>Wally Szczerbiak</v>
          </cell>
          <cell r="S10858" t="str">
            <v>Sharpshooter</v>
          </cell>
        </row>
        <row r="10859">
          <cell r="B10859" t="str">
            <v>Brevin Knight</v>
          </cell>
          <cell r="S10859" t="str">
            <v>Playmaker</v>
          </cell>
        </row>
        <row r="10860">
          <cell r="B10860" t="str">
            <v>Matt Harpring</v>
          </cell>
          <cell r="S10860" t="str">
            <v>Post Scorer</v>
          </cell>
        </row>
        <row r="10861">
          <cell r="B10861" t="str">
            <v>Antonio McDyess</v>
          </cell>
          <cell r="S10861" t="str">
            <v>Rim Protector</v>
          </cell>
        </row>
        <row r="10862">
          <cell r="B10862" t="str">
            <v>Wilson Chandler</v>
          </cell>
          <cell r="S10862" t="str">
            <v>Post Scorer</v>
          </cell>
        </row>
        <row r="10863">
          <cell r="B10863" t="str">
            <v>Dwight Howard</v>
          </cell>
          <cell r="S10863" t="str">
            <v>All Star Big Man</v>
          </cell>
        </row>
        <row r="10864">
          <cell r="B10864" t="str">
            <v>Tim Thomas</v>
          </cell>
          <cell r="S10864" t="str">
            <v>All Star Sharpshooter</v>
          </cell>
        </row>
        <row r="10865">
          <cell r="B10865" t="str">
            <v>Michael Doleac</v>
          </cell>
          <cell r="S10865" t="str">
            <v>Post Scorer</v>
          </cell>
        </row>
        <row r="10866">
          <cell r="B10866" t="str">
            <v>Vladimir Radmanović</v>
          </cell>
          <cell r="S10866" t="str">
            <v>Sharpshooter</v>
          </cell>
        </row>
        <row r="10867">
          <cell r="B10867" t="str">
            <v>Raymond Felton</v>
          </cell>
          <cell r="S10867" t="str">
            <v>All Star Playmaker</v>
          </cell>
        </row>
        <row r="10868">
          <cell r="B10868" t="str">
            <v>Shareef Abdur-Rahim</v>
          </cell>
          <cell r="S10868" t="str">
            <v>Ignorance</v>
          </cell>
        </row>
        <row r="10869">
          <cell r="B10869" t="str">
            <v>Gerald Green</v>
          </cell>
          <cell r="S10869" t="str">
            <v>Sharpshooter</v>
          </cell>
        </row>
        <row r="10870">
          <cell r="B10870" t="str">
            <v>Darius Songaila</v>
          </cell>
          <cell r="S10870" t="str">
            <v>Post Scorer</v>
          </cell>
        </row>
        <row r="10871">
          <cell r="B10871" t="str">
            <v>Dikembe Mutombo</v>
          </cell>
          <cell r="S10871" t="str">
            <v>Post Scorer</v>
          </cell>
        </row>
        <row r="10872">
          <cell r="B10872" t="str">
            <v>Derek Fisher</v>
          </cell>
          <cell r="S10872" t="str">
            <v>All Star Sharpshooter</v>
          </cell>
        </row>
        <row r="10873">
          <cell r="B10873" t="str">
            <v>Eric Snow</v>
          </cell>
          <cell r="S10873" t="str">
            <v>Ignorance</v>
          </cell>
        </row>
        <row r="10874">
          <cell r="B10874" t="str">
            <v>Earl Boykins</v>
          </cell>
          <cell r="S10874" t="str">
            <v>Sharpshooter</v>
          </cell>
        </row>
        <row r="10875">
          <cell r="B10875" t="str">
            <v>Johan Petro</v>
          </cell>
          <cell r="S10875" t="str">
            <v>Post Scorer</v>
          </cell>
        </row>
        <row r="10876">
          <cell r="B10876" t="str">
            <v>Gabe Pruitt</v>
          </cell>
          <cell r="S10876" t="str">
            <v>Ignorance</v>
          </cell>
        </row>
        <row r="10877">
          <cell r="B10877" t="str">
            <v>Joakim Noah</v>
          </cell>
          <cell r="S10877" t="str">
            <v>Rim Protector</v>
          </cell>
        </row>
        <row r="10878">
          <cell r="B10878" t="str">
            <v>Tayshaun Prince</v>
          </cell>
          <cell r="S10878" t="str">
            <v>Playmaker</v>
          </cell>
        </row>
        <row r="10879">
          <cell r="B10879" t="str">
            <v>Linas Kleiza</v>
          </cell>
          <cell r="S10879" t="str">
            <v>All Star Sharpshooter</v>
          </cell>
        </row>
        <row r="10880">
          <cell r="B10880" t="str">
            <v>Quinton Ross</v>
          </cell>
          <cell r="S10880" t="str">
            <v>Post Scorer</v>
          </cell>
        </row>
        <row r="10881">
          <cell r="B10881" t="str">
            <v>Troy Hudson</v>
          </cell>
          <cell r="S10881" t="str">
            <v>Ignorance</v>
          </cell>
        </row>
        <row r="10882">
          <cell r="B10882" t="str">
            <v>Tyronn Lue</v>
          </cell>
          <cell r="S10882" t="str">
            <v>Sharpshooter</v>
          </cell>
        </row>
        <row r="10883">
          <cell r="B10883" t="str">
            <v>Darrick Martin</v>
          </cell>
          <cell r="S10883" t="str">
            <v>Ignorance</v>
          </cell>
        </row>
        <row r="10884">
          <cell r="B10884" t="str">
            <v>Kevin Ollie</v>
          </cell>
          <cell r="S10884" t="str">
            <v>Ignorance</v>
          </cell>
        </row>
        <row r="10885">
          <cell r="B10885" t="str">
            <v>Juan Dixon</v>
          </cell>
          <cell r="S10885" t="str">
            <v>Sharpshooter</v>
          </cell>
        </row>
        <row r="10886">
          <cell r="B10886" t="str">
            <v>Chuck Hayes</v>
          </cell>
          <cell r="S10886" t="str">
            <v>Post Scorer</v>
          </cell>
        </row>
        <row r="10887">
          <cell r="B10887" t="str">
            <v>Vince Carter</v>
          </cell>
          <cell r="S10887" t="str">
            <v>Superstar</v>
          </cell>
        </row>
        <row r="10888">
          <cell r="B10888" t="str">
            <v>Andray Blatche</v>
          </cell>
          <cell r="S10888" t="str">
            <v>Rim Protector</v>
          </cell>
        </row>
        <row r="10889">
          <cell r="B10889" t="str">
            <v>Carl Landry</v>
          </cell>
          <cell r="S10889" t="str">
            <v>Post Scorer</v>
          </cell>
        </row>
        <row r="10890">
          <cell r="B10890" t="str">
            <v>Courtney Sims</v>
          </cell>
          <cell r="S10890" t="str">
            <v>Ignorance</v>
          </cell>
        </row>
        <row r="10891">
          <cell r="B10891" t="str">
            <v>Jordan Farmar</v>
          </cell>
          <cell r="S10891" t="str">
            <v>Sharpshooter</v>
          </cell>
        </row>
        <row r="10892">
          <cell r="B10892" t="str">
            <v>Mike Dunleavy</v>
          </cell>
          <cell r="S10892" t="str">
            <v>All Star Sharpshooter</v>
          </cell>
        </row>
        <row r="10893">
          <cell r="B10893" t="str">
            <v>Alando Tucker</v>
          </cell>
          <cell r="S10893" t="str">
            <v>Ignorance</v>
          </cell>
        </row>
        <row r="10894">
          <cell r="B10894" t="str">
            <v>Calvin Booth</v>
          </cell>
          <cell r="S10894" t="str">
            <v>Ignorance</v>
          </cell>
        </row>
        <row r="10895">
          <cell r="B10895" t="str">
            <v>Ricky Davis</v>
          </cell>
          <cell r="S10895" t="str">
            <v>All Star Sharpshooter</v>
          </cell>
        </row>
        <row r="10896">
          <cell r="B10896" t="str">
            <v>Juan Carlos</v>
          </cell>
          <cell r="S10896" t="str">
            <v>All Star Sharpshooter</v>
          </cell>
        </row>
        <row r="10897">
          <cell r="B10897" t="str">
            <v>James Jones</v>
          </cell>
          <cell r="S10897" t="str">
            <v>Sharpshooter</v>
          </cell>
        </row>
        <row r="10898">
          <cell r="B10898" t="str">
            <v>Ronny Turiaf</v>
          </cell>
          <cell r="S10898" t="str">
            <v>Rim Protector</v>
          </cell>
        </row>
        <row r="10899">
          <cell r="B10899" t="str">
            <v>Paul Pierce</v>
          </cell>
          <cell r="S10899" t="str">
            <v>Superstar</v>
          </cell>
        </row>
        <row r="10900">
          <cell r="B10900" t="str">
            <v>Solomon Jones</v>
          </cell>
          <cell r="S10900" t="str">
            <v>Ignorance</v>
          </cell>
        </row>
        <row r="10901">
          <cell r="B10901" t="str">
            <v>Jarrett Jack</v>
          </cell>
          <cell r="S10901" t="str">
            <v>Playmaker</v>
          </cell>
        </row>
        <row r="10902">
          <cell r="B10902" t="str">
            <v>Marcus Banks</v>
          </cell>
          <cell r="S10902" t="str">
            <v>Sharpshooter</v>
          </cell>
        </row>
        <row r="10903">
          <cell r="B10903" t="str">
            <v>Alexander Johnson</v>
          </cell>
          <cell r="S10903" t="str">
            <v>Post Scorer</v>
          </cell>
        </row>
        <row r="10904">
          <cell r="B10904" t="str">
            <v>Baron Davis</v>
          </cell>
          <cell r="S10904" t="str">
            <v>All Star Playmaker</v>
          </cell>
        </row>
        <row r="10905">
          <cell r="B10905" t="str">
            <v>Melvin Ely</v>
          </cell>
          <cell r="S10905" t="str">
            <v>Post Scorer</v>
          </cell>
        </row>
        <row r="10906">
          <cell r="B10906" t="str">
            <v>Rodney Carney</v>
          </cell>
          <cell r="S10906" t="str">
            <v>Sharpshooter</v>
          </cell>
        </row>
        <row r="10907">
          <cell r="B10907" t="str">
            <v>Ronald Dupree</v>
          </cell>
          <cell r="S10907" t="str">
            <v>Ignorance</v>
          </cell>
        </row>
        <row r="10908">
          <cell r="B10908" t="str">
            <v>Andre Brown</v>
          </cell>
          <cell r="S10908" t="str">
            <v>Ignorance</v>
          </cell>
        </row>
        <row r="10909">
          <cell r="B10909" t="str">
            <v>Dahntay Jones</v>
          </cell>
          <cell r="S10909" t="str">
            <v>Ignorance</v>
          </cell>
        </row>
        <row r="10910">
          <cell r="B10910" t="str">
            <v>Shawne Williams</v>
          </cell>
          <cell r="S10910" t="str">
            <v>Sharpshooter</v>
          </cell>
        </row>
        <row r="10911">
          <cell r="B10911" t="str">
            <v>Carlos Delfino</v>
          </cell>
          <cell r="S10911" t="str">
            <v>Sharpshooter</v>
          </cell>
        </row>
        <row r="10912">
          <cell r="B10912" t="str">
            <v>Morris Almond</v>
          </cell>
          <cell r="S10912" t="str">
            <v>Ignorance</v>
          </cell>
        </row>
        <row r="10913">
          <cell r="B10913" t="str">
            <v>Darko Miličić</v>
          </cell>
          <cell r="S10913" t="str">
            <v>Rim Protector</v>
          </cell>
        </row>
        <row r="10914">
          <cell r="B10914" t="str">
            <v>Mark Madsen</v>
          </cell>
          <cell r="S10914" t="str">
            <v>Ignorance</v>
          </cell>
        </row>
        <row r="10915">
          <cell r="B10915" t="str">
            <v>Awvee Storey</v>
          </cell>
          <cell r="S10915" t="str">
            <v>Ignorance</v>
          </cell>
        </row>
        <row r="10916">
          <cell r="B10916" t="str">
            <v>Andrei Kirilenko</v>
          </cell>
          <cell r="S10916" t="str">
            <v>Rim Protector</v>
          </cell>
        </row>
        <row r="10917">
          <cell r="B10917" t="str">
            <v>Adonal Foyle</v>
          </cell>
          <cell r="S10917" t="str">
            <v>Ignorance</v>
          </cell>
        </row>
        <row r="10918">
          <cell r="B10918" t="str">
            <v>Kyle Lowry</v>
          </cell>
          <cell r="S10918" t="str">
            <v>Playmaker</v>
          </cell>
        </row>
        <row r="10919">
          <cell r="B10919" t="str">
            <v>Ray Allen</v>
          </cell>
          <cell r="S10919" t="str">
            <v>All Star Sharpshooter</v>
          </cell>
        </row>
        <row r="10920">
          <cell r="B10920" t="str">
            <v>Damien Wilkins</v>
          </cell>
          <cell r="S10920" t="str">
            <v>Sharpshooter</v>
          </cell>
        </row>
        <row r="10921">
          <cell r="B10921" t="str">
            <v>Steve Blake</v>
          </cell>
          <cell r="S10921" t="str">
            <v>All Star Sharpshooter</v>
          </cell>
        </row>
        <row r="10922">
          <cell r="B10922" t="str">
            <v>Erick Dampier</v>
          </cell>
          <cell r="S10922" t="str">
            <v>Rim Protector</v>
          </cell>
        </row>
        <row r="10923">
          <cell r="B10923" t="str">
            <v>Amir Johnson</v>
          </cell>
          <cell r="S10923" t="str">
            <v>Post Scorer</v>
          </cell>
        </row>
        <row r="10924">
          <cell r="B10924" t="str">
            <v>Desmond Mason</v>
          </cell>
          <cell r="S10924" t="str">
            <v>Playmaker</v>
          </cell>
        </row>
        <row r="10925">
          <cell r="B10925" t="str">
            <v>Andrew Bynum</v>
          </cell>
          <cell r="S10925" t="str">
            <v>All Star Big Man</v>
          </cell>
        </row>
        <row r="10926">
          <cell r="B10926" t="str">
            <v>Raja Bell</v>
          </cell>
          <cell r="S10926" t="str">
            <v>All Star Sharpshooter</v>
          </cell>
        </row>
        <row r="10927">
          <cell r="B10927" t="str">
            <v>Jerry Stackhouse</v>
          </cell>
          <cell r="S10927" t="str">
            <v>Sharpshooter</v>
          </cell>
        </row>
        <row r="10928">
          <cell r="B10928" t="str">
            <v>Lou Amundson</v>
          </cell>
          <cell r="S10928" t="str">
            <v>Ignorance</v>
          </cell>
        </row>
        <row r="10929">
          <cell r="B10929" t="str">
            <v>Jorge Garbajosa</v>
          </cell>
          <cell r="S10929" t="str">
            <v>Ignorance</v>
          </cell>
        </row>
        <row r="10930">
          <cell r="B10930" t="str">
            <v>Patrick O'Bryant</v>
          </cell>
          <cell r="S10930" t="str">
            <v>Ignorance</v>
          </cell>
        </row>
        <row r="10931">
          <cell r="B10931" t="str">
            <v>Rodney Stuckey</v>
          </cell>
          <cell r="S10931" t="str">
            <v>Playmaker</v>
          </cell>
        </row>
        <row r="10932">
          <cell r="B10932" t="str">
            <v>Jeff McInnis</v>
          </cell>
          <cell r="S10932" t="str">
            <v>Playmaker</v>
          </cell>
        </row>
        <row r="10933">
          <cell r="B10933" t="str">
            <v>Eduardo Najera</v>
          </cell>
          <cell r="S10933" t="str">
            <v>Sharpshooter</v>
          </cell>
        </row>
        <row r="10934">
          <cell r="B10934" t="str">
            <v>Jarvis Hayes</v>
          </cell>
          <cell r="S10934" t="str">
            <v>Sharpshooter</v>
          </cell>
        </row>
        <row r="10935">
          <cell r="B10935" t="str">
            <v>Devin Brown</v>
          </cell>
          <cell r="S10935" t="str">
            <v>Sharpshooter</v>
          </cell>
        </row>
        <row r="10936">
          <cell r="B10936" t="str">
            <v>Jeff Green</v>
          </cell>
          <cell r="S10936" t="str">
            <v>Rim Protector</v>
          </cell>
        </row>
        <row r="10937">
          <cell r="B10937" t="str">
            <v>Josh Powell</v>
          </cell>
          <cell r="S10937" t="str">
            <v>Post Scorer</v>
          </cell>
        </row>
        <row r="10938">
          <cell r="B10938" t="str">
            <v>Brandan Wright</v>
          </cell>
          <cell r="S10938" t="str">
            <v>Ignorance</v>
          </cell>
        </row>
        <row r="10939">
          <cell r="B10939" t="str">
            <v>Greg Buckner</v>
          </cell>
          <cell r="S10939" t="str">
            <v>Sharpshooter</v>
          </cell>
        </row>
        <row r="10940">
          <cell r="B10940" t="str">
            <v>Chris Bosh</v>
          </cell>
          <cell r="S10940" t="str">
            <v>Superstar</v>
          </cell>
        </row>
        <row r="10941">
          <cell r="B10941" t="str">
            <v>Marvin Williams</v>
          </cell>
          <cell r="S10941" t="str">
            <v>All Star Post Scorer</v>
          </cell>
        </row>
        <row r="10942">
          <cell r="B10942" t="str">
            <v>Viktor Khryapa</v>
          </cell>
          <cell r="S10942" t="str">
            <v>Ignorance</v>
          </cell>
        </row>
        <row r="10943">
          <cell r="B10943" t="str">
            <v>Danny Granger</v>
          </cell>
          <cell r="S10943" t="str">
            <v>All Star Sharpshooter</v>
          </cell>
        </row>
        <row r="10944">
          <cell r="B10944" t="str">
            <v>Marko Jaric</v>
          </cell>
          <cell r="S10944" t="str">
            <v>Playmaker</v>
          </cell>
        </row>
        <row r="10945">
          <cell r="B10945" t="str">
            <v>Al Jefferson</v>
          </cell>
          <cell r="S10945" t="str">
            <v>All Star Big Man</v>
          </cell>
        </row>
        <row r="10946">
          <cell r="B10946" t="str">
            <v>Ronald Murray</v>
          </cell>
          <cell r="S10946" t="str">
            <v>Playmaker</v>
          </cell>
        </row>
        <row r="10947">
          <cell r="B10947" t="str">
            <v>Randolph Morris</v>
          </cell>
          <cell r="S10947" t="str">
            <v>Post Scorer</v>
          </cell>
        </row>
        <row r="10948">
          <cell r="B10948" t="str">
            <v>Malik Rose</v>
          </cell>
          <cell r="S10948" t="str">
            <v>Ignorance</v>
          </cell>
        </row>
        <row r="10949">
          <cell r="B10949" t="str">
            <v>Othella Harrington</v>
          </cell>
          <cell r="S10949" t="str">
            <v>Ignorance</v>
          </cell>
        </row>
        <row r="10950">
          <cell r="B10950" t="str">
            <v>Chris Duhon</v>
          </cell>
          <cell r="S10950" t="str">
            <v>Sharpshooter</v>
          </cell>
        </row>
        <row r="10951">
          <cell r="B10951" t="str">
            <v>Ime Udoka</v>
          </cell>
          <cell r="S10951" t="str">
            <v>Sharpshooter</v>
          </cell>
        </row>
        <row r="10952">
          <cell r="B10952" t="str">
            <v>Damon Jones</v>
          </cell>
          <cell r="S10952" t="str">
            <v>Sharpshooter</v>
          </cell>
        </row>
        <row r="10953">
          <cell r="B10953" t="str">
            <v>Andre Barrett</v>
          </cell>
          <cell r="S10953" t="str">
            <v>Ignorance</v>
          </cell>
        </row>
        <row r="10954">
          <cell r="B10954" t="str">
            <v>Michael Redd</v>
          </cell>
          <cell r="S10954" t="str">
            <v>Superstar</v>
          </cell>
        </row>
        <row r="10955">
          <cell r="B10955" t="str">
            <v>Steve Francis</v>
          </cell>
          <cell r="S10955" t="str">
            <v>Playmaker</v>
          </cell>
        </row>
        <row r="10956">
          <cell r="B10956" t="str">
            <v>Brandon Bass</v>
          </cell>
          <cell r="S10956" t="str">
            <v>Post Scorer</v>
          </cell>
        </row>
        <row r="10957">
          <cell r="B10957" t="str">
            <v>Delonte West</v>
          </cell>
          <cell r="S10957" t="str">
            <v>Playmaker</v>
          </cell>
        </row>
        <row r="10958">
          <cell r="B10958" t="str">
            <v>Chris Webber</v>
          </cell>
          <cell r="S10958" t="str">
            <v>Post Scorer</v>
          </cell>
        </row>
        <row r="10959">
          <cell r="B10959" t="str">
            <v>Lorenzen Wright</v>
          </cell>
          <cell r="S10959" t="str">
            <v>Ignorance</v>
          </cell>
        </row>
        <row r="10960">
          <cell r="B10960" t="str">
            <v>Anfernee Hardaway</v>
          </cell>
          <cell r="S10960" t="str">
            <v>Sharpshooter</v>
          </cell>
        </row>
        <row r="10961">
          <cell r="B10961" t="str">
            <v>Maurice Evans</v>
          </cell>
          <cell r="S10961" t="str">
            <v>Sharpshooter</v>
          </cell>
        </row>
        <row r="10962">
          <cell r="B10962" t="str">
            <v>Devean George</v>
          </cell>
          <cell r="S10962" t="str">
            <v>Post Scorer</v>
          </cell>
        </row>
        <row r="10963">
          <cell r="B10963" t="str">
            <v>John Salmons</v>
          </cell>
          <cell r="S10963" t="str">
            <v>Playmaker</v>
          </cell>
        </row>
        <row r="10964">
          <cell r="B10964" t="str">
            <v>Darius Washington</v>
          </cell>
          <cell r="S10964" t="str">
            <v>Ignorance</v>
          </cell>
        </row>
        <row r="10965">
          <cell r="B10965" t="str">
            <v>Roger Mason</v>
          </cell>
          <cell r="S10965" t="str">
            <v>Sharpshooter</v>
          </cell>
        </row>
        <row r="10966">
          <cell r="B10966" t="str">
            <v>Jacque Vaughn</v>
          </cell>
          <cell r="S10966" t="str">
            <v>Ignorance</v>
          </cell>
        </row>
        <row r="10967">
          <cell r="B10967" t="str">
            <v>Robert Horry</v>
          </cell>
          <cell r="S10967" t="str">
            <v>Ignorance</v>
          </cell>
        </row>
        <row r="10968">
          <cell r="B10968" t="str">
            <v>Kyle Korver</v>
          </cell>
          <cell r="S10968" t="str">
            <v>Sharpshooter</v>
          </cell>
        </row>
        <row r="10969">
          <cell r="B10969" t="str">
            <v>Jason Hart</v>
          </cell>
          <cell r="S10969" t="str">
            <v>Ignorance</v>
          </cell>
        </row>
        <row r="10970">
          <cell r="B10970" t="str">
            <v>Keyon Dooling</v>
          </cell>
          <cell r="S10970" t="str">
            <v>Sharpshooter</v>
          </cell>
        </row>
        <row r="10971">
          <cell r="B10971" t="str">
            <v>Blake Ahearn</v>
          </cell>
          <cell r="S10971" t="str">
            <v>Sharpshooter</v>
          </cell>
        </row>
        <row r="10972">
          <cell r="B10972" t="str">
            <v>Scot Pollard</v>
          </cell>
          <cell r="S10972" t="str">
            <v>Ignorance</v>
          </cell>
        </row>
        <row r="10973">
          <cell r="B10973" t="str">
            <v>Tyson Chandler</v>
          </cell>
          <cell r="S10973" t="str">
            <v>Rim Protector</v>
          </cell>
        </row>
        <row r="10974">
          <cell r="B10974" t="str">
            <v>Marcin Gortat</v>
          </cell>
          <cell r="S10974" t="str">
            <v>Ignorance</v>
          </cell>
        </row>
        <row r="10975">
          <cell r="B10975" t="str">
            <v>Justin Williams</v>
          </cell>
          <cell r="S10975" t="str">
            <v>Ignorance</v>
          </cell>
        </row>
        <row r="10976">
          <cell r="B10976" t="str">
            <v>Channing Frye</v>
          </cell>
          <cell r="S10976" t="str">
            <v>Post Scorer</v>
          </cell>
        </row>
        <row r="10977">
          <cell r="B10977" t="str">
            <v>Sasha Pavlovic</v>
          </cell>
          <cell r="S10977" t="str">
            <v>Sharpshooter</v>
          </cell>
        </row>
        <row r="10978">
          <cell r="B10978" t="str">
            <v>Brian Cardinal</v>
          </cell>
          <cell r="S10978" t="str">
            <v>Ignorance</v>
          </cell>
        </row>
        <row r="10979">
          <cell r="B10979" t="str">
            <v>Pat Garrity</v>
          </cell>
          <cell r="S10979" t="str">
            <v>Ignorance</v>
          </cell>
        </row>
        <row r="10980">
          <cell r="B10980" t="str">
            <v>Jared Jeffries</v>
          </cell>
          <cell r="S10980" t="str">
            <v>Post Scorer</v>
          </cell>
        </row>
        <row r="10981">
          <cell r="B10981" t="str">
            <v>Andris Biedrins</v>
          </cell>
          <cell r="S10981" t="str">
            <v>Rim Protector</v>
          </cell>
        </row>
        <row r="10982">
          <cell r="B10982" t="str">
            <v>Bruce Bowen</v>
          </cell>
          <cell r="S10982" t="str">
            <v>Sharpshooter</v>
          </cell>
        </row>
        <row r="10983">
          <cell r="B10983" t="str">
            <v>Michael Finley</v>
          </cell>
          <cell r="S10983" t="str">
            <v>Sharpshooter</v>
          </cell>
        </row>
        <row r="10984">
          <cell r="B10984" t="str">
            <v>Shelden Williams</v>
          </cell>
          <cell r="S10984" t="str">
            <v>Post Scorer</v>
          </cell>
        </row>
        <row r="10985">
          <cell r="B10985" t="str">
            <v>Malik Allen</v>
          </cell>
          <cell r="S10985" t="str">
            <v>Post Scorer</v>
          </cell>
        </row>
        <row r="10986">
          <cell r="B10986" t="str">
            <v>Andrew Bogut</v>
          </cell>
          <cell r="S10986" t="str">
            <v>All Star Big Man</v>
          </cell>
        </row>
        <row r="10987">
          <cell r="B10987" t="str">
            <v>Jannero Pargo</v>
          </cell>
          <cell r="S10987" t="str">
            <v>Sharpshooter</v>
          </cell>
        </row>
        <row r="10988">
          <cell r="B10988" t="str">
            <v>Kobe Bryant</v>
          </cell>
          <cell r="S10988" t="str">
            <v>Superstar</v>
          </cell>
        </row>
        <row r="10989">
          <cell r="B10989" t="str">
            <v>Alonzo Mourning</v>
          </cell>
          <cell r="S10989" t="str">
            <v>Rim Protector</v>
          </cell>
        </row>
        <row r="10990">
          <cell r="B10990" t="str">
            <v>Chris Richard</v>
          </cell>
          <cell r="S10990" t="str">
            <v>Ignorance</v>
          </cell>
        </row>
        <row r="10991">
          <cell r="B10991" t="str">
            <v>Dominic McGuire</v>
          </cell>
          <cell r="S10991" t="str">
            <v>Ignorance</v>
          </cell>
        </row>
        <row r="10992">
          <cell r="B10992" t="str">
            <v>Kosta Perovic</v>
          </cell>
          <cell r="S10992" t="str">
            <v>Ignorance</v>
          </cell>
        </row>
        <row r="10993">
          <cell r="B10993" t="str">
            <v>Aaron Gray</v>
          </cell>
          <cell r="S10993" t="str">
            <v>Post Scorer</v>
          </cell>
        </row>
        <row r="10994">
          <cell r="B10994" t="str">
            <v>Corey Maggette</v>
          </cell>
          <cell r="S10994" t="str">
            <v>Superstar</v>
          </cell>
        </row>
        <row r="10995">
          <cell r="B10995" t="str">
            <v>Nick Young</v>
          </cell>
          <cell r="S10995" t="str">
            <v>Sharpshooter</v>
          </cell>
        </row>
        <row r="10996">
          <cell r="B10996" t="str">
            <v>Beno Udrih</v>
          </cell>
          <cell r="S10996" t="str">
            <v>Playmaker</v>
          </cell>
        </row>
        <row r="10997">
          <cell r="B10997" t="str">
            <v>Jason Maxiell</v>
          </cell>
          <cell r="S10997" t="str">
            <v>Rim Protector</v>
          </cell>
        </row>
        <row r="10998">
          <cell r="B10998" t="str">
            <v>Matt Carroll</v>
          </cell>
          <cell r="S10998" t="str">
            <v>Sharpshooter</v>
          </cell>
        </row>
        <row r="10999">
          <cell r="B10999" t="str">
            <v>Allen Iverson</v>
          </cell>
          <cell r="S10999" t="str">
            <v>Superstar</v>
          </cell>
        </row>
        <row r="11000">
          <cell r="B11000" t="str">
            <v>Mike James</v>
          </cell>
          <cell r="S11000" t="str">
            <v>Ignorance</v>
          </cell>
        </row>
        <row r="11001">
          <cell r="B11001" t="str">
            <v>Antoine Walker</v>
          </cell>
          <cell r="S11001" t="str">
            <v>Sharpshooter</v>
          </cell>
        </row>
        <row r="11002">
          <cell r="B11002" t="str">
            <v>Larry Hughes</v>
          </cell>
          <cell r="S11002" t="str">
            <v>All Star Sharpshooter</v>
          </cell>
        </row>
        <row r="11003">
          <cell r="B11003" t="str">
            <v>Tracy McGrady</v>
          </cell>
          <cell r="S11003" t="str">
            <v>Superstar</v>
          </cell>
        </row>
        <row r="11004">
          <cell r="B11004" t="str">
            <v>Ruben Patterson</v>
          </cell>
          <cell r="S11004" t="str">
            <v>Post Scorer</v>
          </cell>
        </row>
        <row r="11005">
          <cell r="B11005" t="str">
            <v>Ryan Gomes</v>
          </cell>
          <cell r="S11005" t="str">
            <v>Playmaker</v>
          </cell>
        </row>
        <row r="11006">
          <cell r="B11006" t="str">
            <v>Charlie Villanueva</v>
          </cell>
          <cell r="S11006" t="str">
            <v>Rim Protector</v>
          </cell>
        </row>
        <row r="11007">
          <cell r="B11007" t="str">
            <v>Shannon Brown</v>
          </cell>
          <cell r="S11007" t="str">
            <v>Sharpshooter</v>
          </cell>
        </row>
        <row r="11008">
          <cell r="B11008" t="str">
            <v>Rudy Gay</v>
          </cell>
          <cell r="S11008" t="str">
            <v>Superstar</v>
          </cell>
        </row>
        <row r="11009">
          <cell r="B11009" t="str">
            <v>Kevin Martin</v>
          </cell>
          <cell r="S11009" t="str">
            <v>Superstar</v>
          </cell>
        </row>
        <row r="11010">
          <cell r="B11010" t="str">
            <v>Jared Dudley</v>
          </cell>
          <cell r="S11010" t="str">
            <v>Post Scorer</v>
          </cell>
        </row>
        <row r="11011">
          <cell r="B11011" t="str">
            <v>Yakhouba Diawara</v>
          </cell>
          <cell r="S11011" t="str">
            <v>Ignorance</v>
          </cell>
        </row>
        <row r="11012">
          <cell r="B11012" t="str">
            <v>T.J. Ford</v>
          </cell>
          <cell r="S11012" t="str">
            <v>Playmaker</v>
          </cell>
        </row>
        <row r="11013">
          <cell r="B11013" t="str">
            <v>Aaron Brooks</v>
          </cell>
          <cell r="S11013" t="str">
            <v>Sharpshooter</v>
          </cell>
        </row>
        <row r="11014">
          <cell r="B11014" t="str">
            <v>Damon Stoudamire</v>
          </cell>
          <cell r="S11014" t="str">
            <v>Sharpshooter</v>
          </cell>
        </row>
        <row r="11015">
          <cell r="B11015" t="str">
            <v>Sean Williams</v>
          </cell>
          <cell r="S11015" t="str">
            <v>Rim Protector</v>
          </cell>
        </row>
        <row r="11016">
          <cell r="B11016" t="str">
            <v>Boris Diaw</v>
          </cell>
          <cell r="S11016" t="str">
            <v>Playmaker</v>
          </cell>
        </row>
        <row r="11017">
          <cell r="B11017" t="str">
            <v>Kaniel Dickens</v>
          </cell>
          <cell r="S11017" t="str">
            <v>Ignorance</v>
          </cell>
        </row>
        <row r="11018">
          <cell r="B11018" t="str">
            <v>Quentin Richardson</v>
          </cell>
          <cell r="S11018" t="str">
            <v>Sharpshooter</v>
          </cell>
        </row>
        <row r="11019">
          <cell r="B11019" t="str">
            <v>Chris Wilcox</v>
          </cell>
          <cell r="S11019" t="str">
            <v>All Star Post Scorer</v>
          </cell>
        </row>
        <row r="11020">
          <cell r="B11020" t="str">
            <v>DeShawn Stevenson</v>
          </cell>
          <cell r="S11020" t="str">
            <v>All Star Sharpshooter</v>
          </cell>
        </row>
        <row r="11021">
          <cell r="B11021" t="str">
            <v>Walter Herrmann</v>
          </cell>
          <cell r="S11021" t="str">
            <v>Ignorance</v>
          </cell>
        </row>
        <row r="11022">
          <cell r="B11022" t="str">
            <v>Jelani McCoy</v>
          </cell>
          <cell r="S11022" t="str">
            <v>Ignorance</v>
          </cell>
        </row>
        <row r="11023">
          <cell r="B11023" t="str">
            <v>Rasual Butler</v>
          </cell>
          <cell r="S11023" t="str">
            <v>Sharpshooter</v>
          </cell>
        </row>
        <row r="11024">
          <cell r="B11024" t="str">
            <v>Tony Parker</v>
          </cell>
          <cell r="S11024" t="str">
            <v>All Star Playmaker</v>
          </cell>
        </row>
        <row r="11025">
          <cell r="B11025" t="str">
            <v>Rafer Alston</v>
          </cell>
          <cell r="S11025" t="str">
            <v>All Star Sharpshooter</v>
          </cell>
        </row>
        <row r="11026">
          <cell r="B11026" t="str">
            <v>Antonio Daniels</v>
          </cell>
          <cell r="S11026" t="str">
            <v>Playmaker</v>
          </cell>
        </row>
        <row r="11027">
          <cell r="B11027" t="str">
            <v>Al Harrington</v>
          </cell>
          <cell r="S11027" t="str">
            <v>All Star Sharpshooter</v>
          </cell>
        </row>
        <row r="11028">
          <cell r="B11028" t="str">
            <v>Matt Bonner</v>
          </cell>
          <cell r="S11028" t="str">
            <v>Post Scorer</v>
          </cell>
        </row>
        <row r="11029">
          <cell r="B11029" t="str">
            <v>Spencer Hawes</v>
          </cell>
          <cell r="S11029" t="str">
            <v>Post Scorer</v>
          </cell>
        </row>
        <row r="11030">
          <cell r="B11030" t="str">
            <v>Kevin Garnett</v>
          </cell>
          <cell r="S11030" t="str">
            <v>All Star Post Scorer</v>
          </cell>
        </row>
        <row r="11031">
          <cell r="B11031" t="str">
            <v>Salim Stoudamire</v>
          </cell>
          <cell r="S11031" t="str">
            <v>Ignorance</v>
          </cell>
        </row>
        <row r="11032">
          <cell r="B11032" t="str">
            <v>Brandon Roy</v>
          </cell>
          <cell r="S11032" t="str">
            <v>All Star Playmaker</v>
          </cell>
        </row>
        <row r="11033">
          <cell r="B11033" t="str">
            <v>Tarence Kinsey</v>
          </cell>
          <cell r="S11033" t="str">
            <v>Ignorance</v>
          </cell>
        </row>
        <row r="11034">
          <cell r="B11034" t="str">
            <v>Tony Allen</v>
          </cell>
          <cell r="S11034" t="str">
            <v>Playmaker</v>
          </cell>
        </row>
        <row r="11035">
          <cell r="B11035" t="str">
            <v>Adrian Griffin</v>
          </cell>
          <cell r="S11035" t="str">
            <v>Ignorance</v>
          </cell>
        </row>
        <row r="11036">
          <cell r="B11036" t="str">
            <v>Donyell Marshall</v>
          </cell>
          <cell r="S11036" t="str">
            <v>Ignorance</v>
          </cell>
        </row>
        <row r="11037">
          <cell r="B11037" t="str">
            <v>Oleksiy Pecherov</v>
          </cell>
          <cell r="S11037" t="str">
            <v>Ignorance</v>
          </cell>
        </row>
        <row r="11038">
          <cell r="B11038" t="str">
            <v>Bo Outlaw</v>
          </cell>
          <cell r="S11038" t="str">
            <v>Ignorance</v>
          </cell>
        </row>
        <row r="11039">
          <cell r="B11039" t="str">
            <v>Brendan Haywood</v>
          </cell>
          <cell r="S11039" t="str">
            <v>Rim Protector</v>
          </cell>
        </row>
        <row r="11040">
          <cell r="B11040" t="str">
            <v>DeSagana Diop</v>
          </cell>
          <cell r="S11040" t="str">
            <v>Post Scorer</v>
          </cell>
        </row>
        <row r="11041">
          <cell r="B11041" t="str">
            <v>Morris Peterson</v>
          </cell>
          <cell r="S11041" t="str">
            <v>Sharpshooter</v>
          </cell>
        </row>
        <row r="11042">
          <cell r="B11042" t="str">
            <v>Chris Kaman</v>
          </cell>
          <cell r="S11042" t="str">
            <v>All Star Big Man</v>
          </cell>
        </row>
        <row r="11043">
          <cell r="B11043" t="str">
            <v>Kenny Thomas</v>
          </cell>
          <cell r="S11043" t="str">
            <v>Ignorance</v>
          </cell>
        </row>
        <row r="11044">
          <cell r="B11044" t="str">
            <v>Bobby Jackson</v>
          </cell>
          <cell r="S11044" t="str">
            <v>Sharpshooter</v>
          </cell>
        </row>
        <row r="11045">
          <cell r="B11045" t="str">
            <v>Sebastian Telfair</v>
          </cell>
          <cell r="S11045" t="str">
            <v>Playmaker</v>
          </cell>
        </row>
        <row r="11046">
          <cell r="B11046" t="str">
            <v>J.J. Barea</v>
          </cell>
          <cell r="S11046" t="str">
            <v>Ignorance</v>
          </cell>
        </row>
        <row r="11047">
          <cell r="B11047" t="str">
            <v>Rashard Lewis</v>
          </cell>
          <cell r="S11047" t="str">
            <v>All Star Sharpshooter</v>
          </cell>
        </row>
        <row r="11048">
          <cell r="B11048" t="str">
            <v>Shaquille O'Neal</v>
          </cell>
          <cell r="S11048" t="str">
            <v>All Star Big Man</v>
          </cell>
        </row>
        <row r="11049">
          <cell r="B11049" t="str">
            <v>Ike Diogu</v>
          </cell>
          <cell r="S11049" t="str">
            <v>Post Scorer</v>
          </cell>
        </row>
        <row r="11050">
          <cell r="B11050" t="str">
            <v>Steven Hunter</v>
          </cell>
          <cell r="S11050" t="str">
            <v>Ignorance</v>
          </cell>
        </row>
        <row r="11051">
          <cell r="B11051" t="str">
            <v>Jameer Nelson</v>
          </cell>
          <cell r="S11051" t="str">
            <v>Playmaker</v>
          </cell>
        </row>
        <row r="11052">
          <cell r="B11052" t="str">
            <v>Carmelo Anthony</v>
          </cell>
          <cell r="S11052" t="str">
            <v>Superstar</v>
          </cell>
        </row>
        <row r="11053">
          <cell r="B11053" t="str">
            <v>Chris Quinn</v>
          </cell>
          <cell r="S11053" t="str">
            <v>Sharpshooter</v>
          </cell>
        </row>
        <row r="11054">
          <cell r="B11054" t="str">
            <v>Glen Davis</v>
          </cell>
          <cell r="S11054" t="str">
            <v>Post Scorer</v>
          </cell>
        </row>
        <row r="11055">
          <cell r="B11055" t="str">
            <v>Ryan Hollins</v>
          </cell>
          <cell r="S11055" t="str">
            <v>Ignorance</v>
          </cell>
        </row>
        <row r="11056">
          <cell r="B11056" t="str">
            <v>Nick Collison</v>
          </cell>
          <cell r="S11056" t="str">
            <v>Rim Protector</v>
          </cell>
        </row>
        <row r="11057">
          <cell r="B11057" t="str">
            <v>Eddie House</v>
          </cell>
          <cell r="S11057" t="str">
            <v>Sharpshooter</v>
          </cell>
        </row>
        <row r="11058">
          <cell r="B11058" t="str">
            <v>Mike Wilks</v>
          </cell>
          <cell r="S11058" t="str">
            <v>Ignorance</v>
          </cell>
        </row>
        <row r="11059">
          <cell r="B11059" t="str">
            <v>Anderson Varejão</v>
          </cell>
          <cell r="S11059" t="str">
            <v>Rim Protector</v>
          </cell>
        </row>
        <row r="11060">
          <cell r="B11060" t="str">
            <v>Mike Conley</v>
          </cell>
          <cell r="S11060" t="str">
            <v>Playmaker</v>
          </cell>
        </row>
        <row r="11061">
          <cell r="B11061" t="str">
            <v>Lou Williams</v>
          </cell>
          <cell r="S11061" t="str">
            <v>Playmaker</v>
          </cell>
        </row>
        <row r="11062">
          <cell r="B11062" t="str">
            <v>Antawn Jamison</v>
          </cell>
          <cell r="S11062" t="str">
            <v>All Star Post Scorer</v>
          </cell>
        </row>
        <row r="11063">
          <cell r="B11063" t="str">
            <v>Marcus Vinicius</v>
          </cell>
          <cell r="S11063" t="str">
            <v>Ignorance</v>
          </cell>
        </row>
        <row r="11064">
          <cell r="B11064" t="str">
            <v>Keith Bogans</v>
          </cell>
          <cell r="S11064" t="str">
            <v>Sharpshooter</v>
          </cell>
        </row>
        <row r="11065">
          <cell r="B11065" t="str">
            <v>Royal Ivey</v>
          </cell>
          <cell r="S11065" t="str">
            <v>Sharpshooter</v>
          </cell>
        </row>
        <row r="11066">
          <cell r="B11066" t="str">
            <v>Steve Novak</v>
          </cell>
          <cell r="S11066" t="str">
            <v>Ignorance</v>
          </cell>
        </row>
        <row r="11067">
          <cell r="B11067" t="str">
            <v>Demetris Nichols</v>
          </cell>
          <cell r="S11067" t="str">
            <v>Ignorance</v>
          </cell>
        </row>
        <row r="11068">
          <cell r="B11068" t="str">
            <v>Ira Newble</v>
          </cell>
          <cell r="S11068" t="str">
            <v>Post Scorer</v>
          </cell>
        </row>
        <row r="11069">
          <cell r="B11069" t="str">
            <v>Jerome James</v>
          </cell>
          <cell r="S11069" t="str">
            <v>Ignorance</v>
          </cell>
        </row>
        <row r="11070">
          <cell r="B11070" t="str">
            <v>Linton Johnson</v>
          </cell>
          <cell r="S11070" t="str">
            <v>Ignorance</v>
          </cell>
        </row>
        <row r="11071">
          <cell r="B11071" t="str">
            <v>Jeff Foster</v>
          </cell>
          <cell r="S11071" t="str">
            <v>Rim Protector</v>
          </cell>
        </row>
        <row r="11072">
          <cell r="B11072" t="str">
            <v>Cuttino Mobley</v>
          </cell>
          <cell r="S11072" t="str">
            <v>All Star Sharpshooter</v>
          </cell>
        </row>
        <row r="11073">
          <cell r="B11073" t="str">
            <v>Lindsey Hunter</v>
          </cell>
          <cell r="S11073" t="str">
            <v>Ignorance</v>
          </cell>
        </row>
        <row r="11074">
          <cell r="B11074" t="str">
            <v>Marco Belinelli</v>
          </cell>
          <cell r="S11074" t="str">
            <v>Ignorance</v>
          </cell>
        </row>
        <row r="11075">
          <cell r="B11075" t="str">
            <v>Jason Kidd</v>
          </cell>
          <cell r="S11075" t="str">
            <v>All Star Playmaker</v>
          </cell>
        </row>
        <row r="11076">
          <cell r="B11076" t="str">
            <v>Guillermo Diaz</v>
          </cell>
          <cell r="S11076" t="str">
            <v>Ignorance</v>
          </cell>
        </row>
        <row r="11077">
          <cell r="B11077" t="str">
            <v>Kareem Rush</v>
          </cell>
          <cell r="S11077" t="str">
            <v>Sharpshooter</v>
          </cell>
        </row>
        <row r="11078">
          <cell r="B11078" t="str">
            <v>David Lee</v>
          </cell>
          <cell r="S11078" t="str">
            <v>Rim Protector</v>
          </cell>
        </row>
        <row r="11079">
          <cell r="B11079" t="str">
            <v>Chris Mihm</v>
          </cell>
          <cell r="S11079" t="str">
            <v>Post Scorer</v>
          </cell>
        </row>
        <row r="11080">
          <cell r="B11080" t="str">
            <v>Chauncey Billups</v>
          </cell>
          <cell r="S11080" t="str">
            <v>All Star Playmaker</v>
          </cell>
        </row>
        <row r="11081">
          <cell r="B11081" t="str">
            <v>Maceo Baston</v>
          </cell>
          <cell r="S11081" t="str">
            <v>Ignorance</v>
          </cell>
        </row>
        <row r="11082">
          <cell r="B11082" t="str">
            <v>Nene Hilario</v>
          </cell>
          <cell r="S11082" t="str">
            <v>Rim Protector</v>
          </cell>
        </row>
        <row r="11083">
          <cell r="B11083" t="str">
            <v>Gordan Giricek</v>
          </cell>
          <cell r="S11083" t="str">
            <v>Sharpshooter</v>
          </cell>
        </row>
        <row r="11084">
          <cell r="B11084" t="str">
            <v>Eddy Curry</v>
          </cell>
          <cell r="S11084" t="str">
            <v>All Star Post Scorer</v>
          </cell>
        </row>
        <row r="11085">
          <cell r="B11085" t="str">
            <v>Brad Miller</v>
          </cell>
          <cell r="S11085" t="str">
            <v>All Star Post Scorer</v>
          </cell>
        </row>
        <row r="11086">
          <cell r="B11086" t="str">
            <v>Luke Walton</v>
          </cell>
          <cell r="S11086" t="str">
            <v>Playmaker</v>
          </cell>
        </row>
        <row r="11087">
          <cell r="B11087" t="str">
            <v>Jeremy Richardson</v>
          </cell>
          <cell r="S11087" t="str">
            <v>Ignorance</v>
          </cell>
        </row>
        <row r="11088">
          <cell r="B11088" t="str">
            <v>Aaron Williams</v>
          </cell>
          <cell r="S11088" t="str">
            <v>Ignorance</v>
          </cell>
        </row>
        <row r="11089">
          <cell r="B11089" t="str">
            <v>Stephon Marbury</v>
          </cell>
          <cell r="S11089" t="str">
            <v>All Star Sharpshooter</v>
          </cell>
        </row>
        <row r="11090">
          <cell r="B11090" t="str">
            <v>Richard Hamilton</v>
          </cell>
          <cell r="S11090" t="str">
            <v>All Star Sharpshooter</v>
          </cell>
        </row>
        <row r="11091">
          <cell r="B11091" t="str">
            <v>Joel Anthony</v>
          </cell>
          <cell r="S11091" t="str">
            <v>Post Scorer</v>
          </cell>
        </row>
        <row r="11092">
          <cell r="B11092" t="str">
            <v>Yao Ming*</v>
          </cell>
          <cell r="S11092" t="str">
            <v>All Star Big Man</v>
          </cell>
        </row>
        <row r="11093">
          <cell r="B11093" t="str">
            <v>Chris Paul</v>
          </cell>
          <cell r="S11093" t="str">
            <v>All Star Playmaker</v>
          </cell>
        </row>
        <row r="11094">
          <cell r="B11094" t="str">
            <v>Paul Davis</v>
          </cell>
          <cell r="S11094" t="str">
            <v>Ignorance</v>
          </cell>
        </row>
        <row r="11095">
          <cell r="B11095" t="str">
            <v>Leandro Barbosa</v>
          </cell>
          <cell r="S11095" t="str">
            <v>All Star Sharpshooter</v>
          </cell>
        </row>
        <row r="11096">
          <cell r="B11096" t="str">
            <v>Dwyane Wade</v>
          </cell>
          <cell r="S11096" t="str">
            <v>Superstar</v>
          </cell>
        </row>
        <row r="11097">
          <cell r="B11097" t="str">
            <v>Rajon Rondo</v>
          </cell>
          <cell r="S11097" t="str">
            <v>Playmaker</v>
          </cell>
        </row>
        <row r="11098">
          <cell r="B11098" t="str">
            <v>Josh Howard</v>
          </cell>
          <cell r="S11098" t="str">
            <v>All Star Post Scorer</v>
          </cell>
        </row>
        <row r="11099">
          <cell r="B11099" t="str">
            <v>Gilbert Arenas</v>
          </cell>
          <cell r="S11099" t="str">
            <v>Superstar</v>
          </cell>
        </row>
        <row r="11100">
          <cell r="B11100" t="str">
            <v>P.J. Brown</v>
          </cell>
          <cell r="S11100" t="str">
            <v>Post Scorer</v>
          </cell>
        </row>
        <row r="11101">
          <cell r="B11101" t="str">
            <v>Eric Piatkowski</v>
          </cell>
          <cell r="S11101" t="str">
            <v>Ignorance</v>
          </cell>
        </row>
        <row r="11102">
          <cell r="B11102" t="str">
            <v>Earl Watson</v>
          </cell>
          <cell r="S11102" t="str">
            <v>Playmaker</v>
          </cell>
        </row>
        <row r="11103">
          <cell r="B11103" t="str">
            <v>D.J. Strawberry</v>
          </cell>
          <cell r="S11103" t="str">
            <v>Ignorance</v>
          </cell>
        </row>
        <row r="11104">
          <cell r="B11104" t="str">
            <v>Grant Hill</v>
          </cell>
          <cell r="S11104" t="str">
            <v>All Star Post Scorer</v>
          </cell>
        </row>
        <row r="11105">
          <cell r="B11105" t="str">
            <v>Shawn Marion</v>
          </cell>
          <cell r="S11105" t="str">
            <v>All Star Post Scorer</v>
          </cell>
        </row>
        <row r="11106">
          <cell r="B11106" t="str">
            <v>Jason Kapono</v>
          </cell>
          <cell r="S11106" t="str">
            <v>Sharpshooter</v>
          </cell>
        </row>
        <row r="11107">
          <cell r="B11107" t="str">
            <v>Andres Nocioni</v>
          </cell>
          <cell r="S11107" t="str">
            <v>All Star Sharpshooter</v>
          </cell>
        </row>
        <row r="11108">
          <cell r="B11108" t="str">
            <v>Josh Smith</v>
          </cell>
          <cell r="S11108" t="str">
            <v>All Star Big Man</v>
          </cell>
        </row>
        <row r="11109">
          <cell r="B11109" t="str">
            <v>Bostjan Nachbar</v>
          </cell>
          <cell r="S11109" t="str">
            <v>Sharpshooter</v>
          </cell>
        </row>
        <row r="11110">
          <cell r="B11110" t="str">
            <v>Robert Swift</v>
          </cell>
          <cell r="S11110" t="str">
            <v>Post Scorer</v>
          </cell>
        </row>
        <row r="11111">
          <cell r="B11111" t="str">
            <v>Eddie Jones</v>
          </cell>
          <cell r="S11111" t="str">
            <v>Sharpshooter</v>
          </cell>
        </row>
        <row r="11112">
          <cell r="B11112" t="str">
            <v>J.R. Smith</v>
          </cell>
          <cell r="S11112" t="str">
            <v>All Star Sharpshooter</v>
          </cell>
        </row>
        <row r="11113">
          <cell r="B11113" t="str">
            <v>Brian Skinner</v>
          </cell>
          <cell r="S11113" t="str">
            <v>Post Scorer</v>
          </cell>
        </row>
        <row r="11114">
          <cell r="B11114" t="str">
            <v>Ryan Bowen</v>
          </cell>
          <cell r="S11114" t="str">
            <v>Ignorance</v>
          </cell>
        </row>
        <row r="11115">
          <cell r="B11115" t="str">
            <v>Mark Blount</v>
          </cell>
          <cell r="S11115" t="str">
            <v>Post Scorer</v>
          </cell>
        </row>
        <row r="11116">
          <cell r="B11116" t="str">
            <v>D.J. Mbenga</v>
          </cell>
          <cell r="S11116" t="str">
            <v>Ignorance</v>
          </cell>
        </row>
        <row r="11117">
          <cell r="B11117" t="str">
            <v>Shane Battier</v>
          </cell>
          <cell r="S11117" t="str">
            <v>All Star Sharpshooter</v>
          </cell>
        </row>
        <row r="11118">
          <cell r="B11118" t="str">
            <v>Donte Greene</v>
          </cell>
          <cell r="S11118" t="str">
            <v>Ignorance</v>
          </cell>
        </row>
        <row r="11119">
          <cell r="B11119" t="str">
            <v>Richard Jefferson</v>
          </cell>
          <cell r="S11119" t="str">
            <v>Superstar</v>
          </cell>
        </row>
        <row r="11120">
          <cell r="B11120" t="str">
            <v>Roy Hibbert</v>
          </cell>
          <cell r="S11120" t="str">
            <v>Rim Protector</v>
          </cell>
        </row>
        <row r="11121">
          <cell r="B11121" t="str">
            <v>James Singleton</v>
          </cell>
          <cell r="S11121" t="str">
            <v>Post Scorer</v>
          </cell>
        </row>
        <row r="11122">
          <cell r="B11122" t="str">
            <v>Lorenzen Wright</v>
          </cell>
          <cell r="S11122" t="str">
            <v>Ignorance</v>
          </cell>
        </row>
        <row r="11123">
          <cell r="B11123" t="str">
            <v>Sasha Pavlovic</v>
          </cell>
          <cell r="S11123" t="str">
            <v>Sharpshooter</v>
          </cell>
        </row>
        <row r="11124">
          <cell r="B11124" t="str">
            <v>Anthony Morrow</v>
          </cell>
          <cell r="S11124" t="str">
            <v>Sharpshooter</v>
          </cell>
        </row>
        <row r="11125">
          <cell r="B11125" t="str">
            <v>Francisco Elson</v>
          </cell>
          <cell r="S11125" t="str">
            <v>Post Scorer</v>
          </cell>
        </row>
        <row r="11126">
          <cell r="B11126" t="str">
            <v>Jared Dudley</v>
          </cell>
          <cell r="S11126" t="str">
            <v>Sharpshooter</v>
          </cell>
        </row>
        <row r="11127">
          <cell r="B11127" t="str">
            <v>C.J. Miles</v>
          </cell>
          <cell r="S11127" t="str">
            <v>Sharpshooter</v>
          </cell>
        </row>
        <row r="11128">
          <cell r="B11128" t="str">
            <v>Rasheed Wallace</v>
          </cell>
          <cell r="S11128" t="str">
            <v>All Star Sharpshooter</v>
          </cell>
        </row>
        <row r="11129">
          <cell r="B11129" t="str">
            <v>Ryan Gomes</v>
          </cell>
          <cell r="S11129" t="str">
            <v>All Star Sharpshooter</v>
          </cell>
        </row>
        <row r="11130">
          <cell r="B11130" t="str">
            <v>Hassan Adams</v>
          </cell>
          <cell r="S11130" t="str">
            <v>Ignorance</v>
          </cell>
        </row>
        <row r="11131">
          <cell r="B11131" t="str">
            <v>Blake Ahearn</v>
          </cell>
          <cell r="S11131" t="str">
            <v>Ignorance</v>
          </cell>
        </row>
        <row r="11132">
          <cell r="B11132" t="str">
            <v>Mouhamed Sene</v>
          </cell>
          <cell r="S11132" t="str">
            <v>Ignorance</v>
          </cell>
        </row>
        <row r="11133">
          <cell r="B11133" t="str">
            <v>Jake Voskuhl</v>
          </cell>
          <cell r="S11133" t="str">
            <v>Ignorance</v>
          </cell>
        </row>
        <row r="11134">
          <cell r="B11134" t="str">
            <v>Fabricio Oberto</v>
          </cell>
          <cell r="S11134" t="str">
            <v>Post Scorer</v>
          </cell>
        </row>
        <row r="11135">
          <cell r="B11135" t="str">
            <v>Cartier Martin</v>
          </cell>
          <cell r="S11135" t="str">
            <v>Ignorance</v>
          </cell>
        </row>
        <row r="11136">
          <cell r="B11136" t="str">
            <v>Andray Blatche</v>
          </cell>
          <cell r="S11136" t="str">
            <v>Rim Protector</v>
          </cell>
        </row>
        <row r="11137">
          <cell r="B11137" t="str">
            <v>Yao Ming*</v>
          </cell>
          <cell r="S11137" t="str">
            <v>All Star Big Man</v>
          </cell>
        </row>
        <row r="11138">
          <cell r="B11138" t="str">
            <v>J.R. Smith</v>
          </cell>
          <cell r="S11138" t="str">
            <v>All Star Sharpshooter</v>
          </cell>
        </row>
        <row r="11139">
          <cell r="B11139" t="str">
            <v>John Salmons</v>
          </cell>
          <cell r="S11139" t="str">
            <v>All Star Sharpshooter</v>
          </cell>
        </row>
        <row r="11140">
          <cell r="B11140" t="str">
            <v>Jason Thompson</v>
          </cell>
          <cell r="S11140" t="str">
            <v>Rim Protector</v>
          </cell>
        </row>
        <row r="11141">
          <cell r="B11141" t="str">
            <v>Andrew Bogut</v>
          </cell>
          <cell r="S11141" t="str">
            <v>All Star Post Scorer</v>
          </cell>
        </row>
        <row r="11142">
          <cell r="B11142" t="str">
            <v>Tim Thomas</v>
          </cell>
          <cell r="S11142" t="str">
            <v>Sharpshooter</v>
          </cell>
        </row>
        <row r="11143">
          <cell r="B11143" t="str">
            <v>Joey Dorsey</v>
          </cell>
          <cell r="S11143" t="str">
            <v>Ignorance</v>
          </cell>
        </row>
        <row r="11144">
          <cell r="B11144" t="str">
            <v>Tyronn Lue</v>
          </cell>
          <cell r="S11144" t="str">
            <v>Ignorance</v>
          </cell>
        </row>
        <row r="11145">
          <cell r="B11145" t="str">
            <v>Kelenna Azubuike</v>
          </cell>
          <cell r="S11145" t="str">
            <v>All Star Sharpshooter</v>
          </cell>
        </row>
        <row r="11146">
          <cell r="B11146" t="str">
            <v>Joe Johnson</v>
          </cell>
          <cell r="S11146" t="str">
            <v>Superstar</v>
          </cell>
        </row>
        <row r="11147">
          <cell r="B11147" t="str">
            <v>Yi Jianlian</v>
          </cell>
          <cell r="S11147" t="str">
            <v>Rim Protector</v>
          </cell>
        </row>
        <row r="11148">
          <cell r="B11148" t="str">
            <v>Mike Miller</v>
          </cell>
          <cell r="S11148" t="str">
            <v>All Star Sharpshooter</v>
          </cell>
        </row>
        <row r="11149">
          <cell r="B11149" t="str">
            <v>J.J. Barea</v>
          </cell>
          <cell r="S11149" t="str">
            <v>Sharpshooter</v>
          </cell>
        </row>
        <row r="11150">
          <cell r="B11150" t="str">
            <v>Chris Kaman</v>
          </cell>
          <cell r="S11150" t="str">
            <v>Rim Protector</v>
          </cell>
        </row>
        <row r="11151">
          <cell r="B11151" t="str">
            <v>Kirk Hinrich</v>
          </cell>
          <cell r="S11151" t="str">
            <v>All Star Sharpshooter</v>
          </cell>
        </row>
        <row r="11152">
          <cell r="B11152" t="str">
            <v>Spencer Hawes</v>
          </cell>
          <cell r="S11152" t="str">
            <v>Rim Protector</v>
          </cell>
        </row>
        <row r="11153">
          <cell r="B11153" t="str">
            <v>Michael Finley</v>
          </cell>
          <cell r="S11153" t="str">
            <v>Sharpshooter</v>
          </cell>
        </row>
        <row r="11154">
          <cell r="B11154" t="str">
            <v>Chris Duhon</v>
          </cell>
          <cell r="S11154" t="str">
            <v>All Star Playmaker</v>
          </cell>
        </row>
        <row r="11155">
          <cell r="B11155" t="str">
            <v>Darrell Arthur</v>
          </cell>
          <cell r="S11155" t="str">
            <v>Post Scorer</v>
          </cell>
        </row>
        <row r="11156">
          <cell r="B11156" t="str">
            <v>Kyle Weaver</v>
          </cell>
          <cell r="S11156" t="str">
            <v>Sharpshooter</v>
          </cell>
        </row>
        <row r="11157">
          <cell r="B11157" t="str">
            <v>James Posey</v>
          </cell>
          <cell r="S11157" t="str">
            <v>All Star Sharpshooter</v>
          </cell>
        </row>
        <row r="11158">
          <cell r="B11158" t="str">
            <v>Carmelo Anthony</v>
          </cell>
          <cell r="S11158" t="str">
            <v>Superstar</v>
          </cell>
        </row>
        <row r="11159">
          <cell r="B11159" t="str">
            <v>Josh McRoberts</v>
          </cell>
          <cell r="S11159" t="str">
            <v>Ignorance</v>
          </cell>
        </row>
        <row r="11160">
          <cell r="B11160" t="str">
            <v>Dan Gadzuric</v>
          </cell>
          <cell r="S11160" t="str">
            <v>Post Scorer</v>
          </cell>
        </row>
        <row r="11161">
          <cell r="B11161" t="str">
            <v>Speedy Claxton</v>
          </cell>
          <cell r="S11161" t="str">
            <v>Ignorance</v>
          </cell>
        </row>
        <row r="11162">
          <cell r="B11162" t="str">
            <v>Charlie Bell</v>
          </cell>
          <cell r="S11162" t="str">
            <v>Sharpshooter</v>
          </cell>
        </row>
        <row r="11163">
          <cell r="B11163" t="str">
            <v>Luther Head</v>
          </cell>
          <cell r="S11163" t="str">
            <v>Sharpshooter</v>
          </cell>
        </row>
        <row r="11164">
          <cell r="B11164" t="str">
            <v>Jared Jeffries</v>
          </cell>
          <cell r="S11164" t="str">
            <v>Rim Protector</v>
          </cell>
        </row>
        <row r="11165">
          <cell r="B11165" t="str">
            <v>Luke Ridnour</v>
          </cell>
          <cell r="S11165" t="str">
            <v>Playmaker</v>
          </cell>
        </row>
        <row r="11166">
          <cell r="B11166" t="str">
            <v>Robert Swift</v>
          </cell>
          <cell r="S11166" t="str">
            <v>Post Scorer</v>
          </cell>
        </row>
        <row r="11167">
          <cell r="B11167" t="str">
            <v>Austin Croshere</v>
          </cell>
          <cell r="S11167" t="str">
            <v>Ignorance</v>
          </cell>
        </row>
        <row r="11168">
          <cell r="B11168" t="str">
            <v>Royal Ivey</v>
          </cell>
          <cell r="S11168" t="str">
            <v>Ignorance</v>
          </cell>
        </row>
        <row r="11169">
          <cell r="B11169" t="str">
            <v>Dontell Jefferson</v>
          </cell>
          <cell r="S11169" t="str">
            <v>Post Scorer</v>
          </cell>
        </row>
        <row r="11170">
          <cell r="B11170" t="str">
            <v>Chris Quinn</v>
          </cell>
          <cell r="S11170" t="str">
            <v>Sharpshooter</v>
          </cell>
        </row>
        <row r="11171">
          <cell r="B11171" t="str">
            <v>Vladimir Radmanović</v>
          </cell>
          <cell r="S11171" t="str">
            <v>Sharpshooter</v>
          </cell>
        </row>
        <row r="11172">
          <cell r="B11172" t="str">
            <v>Steven Hill</v>
          </cell>
          <cell r="S11172" t="str">
            <v>Ignorance</v>
          </cell>
        </row>
        <row r="11173">
          <cell r="B11173" t="str">
            <v>Mardy Collins</v>
          </cell>
          <cell r="S11173" t="str">
            <v>Sharpshooter</v>
          </cell>
        </row>
        <row r="11174">
          <cell r="B11174" t="str">
            <v>Ime Udoka</v>
          </cell>
          <cell r="S11174" t="str">
            <v>Sharpshooter</v>
          </cell>
        </row>
        <row r="11175">
          <cell r="B11175" t="str">
            <v>Andris Biedrins</v>
          </cell>
          <cell r="S11175" t="str">
            <v>All Star Big Man</v>
          </cell>
        </row>
        <row r="11176">
          <cell r="B11176" t="str">
            <v>Jason Maxiell</v>
          </cell>
          <cell r="S11176" t="str">
            <v>Post Scorer</v>
          </cell>
        </row>
        <row r="11177">
          <cell r="B11177" t="str">
            <v>Steve Nash</v>
          </cell>
          <cell r="S11177" t="str">
            <v>All Star Playmaker</v>
          </cell>
        </row>
        <row r="11178">
          <cell r="B11178" t="str">
            <v>Mike Taylor</v>
          </cell>
          <cell r="S11178" t="str">
            <v>Sharpshooter</v>
          </cell>
        </row>
        <row r="11179">
          <cell r="B11179" t="str">
            <v>Chris Paul</v>
          </cell>
          <cell r="S11179" t="str">
            <v>All Star Playmaker</v>
          </cell>
        </row>
        <row r="11180">
          <cell r="B11180" t="str">
            <v>Kevin Love</v>
          </cell>
          <cell r="S11180" t="str">
            <v>Rim Protector</v>
          </cell>
        </row>
        <row r="11181">
          <cell r="B11181" t="str">
            <v>Amir Johnson</v>
          </cell>
          <cell r="S11181" t="str">
            <v>Post Scorer</v>
          </cell>
        </row>
        <row r="11182">
          <cell r="B11182" t="str">
            <v>Boris Diaw</v>
          </cell>
          <cell r="S11182" t="str">
            <v>All Star Sharpshooter</v>
          </cell>
        </row>
        <row r="11183">
          <cell r="B11183" t="str">
            <v>Malik Allen</v>
          </cell>
          <cell r="S11183" t="str">
            <v>Ignorance</v>
          </cell>
        </row>
        <row r="11184">
          <cell r="B11184" t="str">
            <v>Morris Almond</v>
          </cell>
          <cell r="S11184" t="str">
            <v>Ignorance</v>
          </cell>
        </row>
        <row r="11185">
          <cell r="B11185" t="str">
            <v>Luol Deng</v>
          </cell>
          <cell r="S11185" t="str">
            <v>All Star Post Scorer</v>
          </cell>
        </row>
        <row r="11186">
          <cell r="B11186" t="str">
            <v>Reggie Evans</v>
          </cell>
          <cell r="S11186" t="str">
            <v>Post Scorer</v>
          </cell>
        </row>
        <row r="11187">
          <cell r="B11187" t="str">
            <v>Mike Dunleavy</v>
          </cell>
          <cell r="S11187" t="str">
            <v>All Star Sharpshooter</v>
          </cell>
        </row>
        <row r="11188">
          <cell r="B11188" t="str">
            <v>Jarvis Hayes</v>
          </cell>
          <cell r="S11188" t="str">
            <v>Sharpshooter</v>
          </cell>
        </row>
        <row r="11189">
          <cell r="B11189" t="str">
            <v>Henry Walker</v>
          </cell>
          <cell r="S11189" t="str">
            <v>Ignorance</v>
          </cell>
        </row>
        <row r="11190">
          <cell r="B11190" t="str">
            <v>Jordan Farmar</v>
          </cell>
          <cell r="S11190" t="str">
            <v>Sharpshooter</v>
          </cell>
        </row>
        <row r="11191">
          <cell r="B11191" t="str">
            <v>D.J. Augustin</v>
          </cell>
          <cell r="S11191" t="str">
            <v>All Star Sharpshooter</v>
          </cell>
        </row>
        <row r="11192">
          <cell r="B11192" t="str">
            <v>JaVale McGee</v>
          </cell>
          <cell r="S11192" t="str">
            <v>Post Scorer</v>
          </cell>
        </row>
        <row r="11193">
          <cell r="B11193" t="str">
            <v>Eddie House</v>
          </cell>
          <cell r="S11193" t="str">
            <v>Sharpshooter</v>
          </cell>
        </row>
        <row r="11194">
          <cell r="B11194" t="str">
            <v>Kwame Brown</v>
          </cell>
          <cell r="S11194" t="str">
            <v>Post Scorer</v>
          </cell>
        </row>
        <row r="11195">
          <cell r="B11195" t="str">
            <v>Walter Sharpe</v>
          </cell>
          <cell r="S11195" t="str">
            <v>Ignorance</v>
          </cell>
        </row>
        <row r="11196">
          <cell r="B11196" t="str">
            <v>Oleksiy Pecherov</v>
          </cell>
          <cell r="S11196" t="str">
            <v>Ignorance</v>
          </cell>
        </row>
        <row r="11197">
          <cell r="B11197" t="str">
            <v>Francisco Garcia</v>
          </cell>
          <cell r="S11197" t="str">
            <v>All Star Sharpshooter</v>
          </cell>
        </row>
        <row r="11198">
          <cell r="B11198" t="str">
            <v>Jason Collins</v>
          </cell>
          <cell r="S11198" t="str">
            <v>Post Scorer</v>
          </cell>
        </row>
        <row r="11199">
          <cell r="B11199" t="str">
            <v>Shavlik Randolph</v>
          </cell>
          <cell r="S11199" t="str">
            <v>Ignorance</v>
          </cell>
        </row>
        <row r="11200">
          <cell r="B11200" t="str">
            <v>Kevin Garnett</v>
          </cell>
          <cell r="S11200" t="str">
            <v>All Star Post Scorer</v>
          </cell>
        </row>
        <row r="11201">
          <cell r="B11201" t="str">
            <v>Stephen Graham</v>
          </cell>
          <cell r="S11201" t="str">
            <v>Post Scorer</v>
          </cell>
        </row>
        <row r="11202">
          <cell r="B11202" t="str">
            <v>Marco Belinelli</v>
          </cell>
          <cell r="S11202" t="str">
            <v>Sharpshooter</v>
          </cell>
        </row>
        <row r="11203">
          <cell r="B11203" t="str">
            <v>Desmond Mason</v>
          </cell>
          <cell r="S11203" t="str">
            <v>Rim Protector</v>
          </cell>
        </row>
        <row r="11204">
          <cell r="B11204" t="str">
            <v>Pau Gasol</v>
          </cell>
          <cell r="S11204" t="str">
            <v>All Star Post Scorer</v>
          </cell>
        </row>
        <row r="11205">
          <cell r="B11205" t="str">
            <v>Samuel Dalembert</v>
          </cell>
          <cell r="S11205" t="str">
            <v>Rim Protector</v>
          </cell>
        </row>
        <row r="11206">
          <cell r="B11206" t="str">
            <v>Kris Humphries</v>
          </cell>
          <cell r="S11206" t="str">
            <v>Ignorance</v>
          </cell>
        </row>
        <row r="11207">
          <cell r="B11207" t="str">
            <v>Lou Amundson</v>
          </cell>
          <cell r="S11207" t="str">
            <v>Post Scorer</v>
          </cell>
        </row>
        <row r="11208">
          <cell r="B11208" t="str">
            <v>Marc Gasol</v>
          </cell>
          <cell r="S11208" t="str">
            <v>All Star Post Scorer</v>
          </cell>
        </row>
        <row r="11209">
          <cell r="B11209" t="str">
            <v>Roko Ukic</v>
          </cell>
          <cell r="S11209" t="str">
            <v>Ignorance</v>
          </cell>
        </row>
        <row r="11210">
          <cell r="B11210" t="str">
            <v>Kosta Koufos</v>
          </cell>
          <cell r="S11210" t="str">
            <v>Post Scorer</v>
          </cell>
        </row>
        <row r="11211">
          <cell r="B11211" t="str">
            <v>Jermaine O'Neal</v>
          </cell>
          <cell r="S11211" t="str">
            <v>All Star Big Man</v>
          </cell>
        </row>
        <row r="11212">
          <cell r="B11212" t="str">
            <v>Emeka Okafor</v>
          </cell>
          <cell r="S11212" t="str">
            <v>All Star Big Man</v>
          </cell>
        </row>
        <row r="11213">
          <cell r="B11213" t="str">
            <v>Shannon Brown</v>
          </cell>
          <cell r="S11213" t="str">
            <v>Ignorance</v>
          </cell>
        </row>
        <row r="11214">
          <cell r="B11214" t="str">
            <v>Aaron Brooks</v>
          </cell>
          <cell r="S11214" t="str">
            <v>All Star Sharpshooter</v>
          </cell>
        </row>
        <row r="11215">
          <cell r="B11215" t="str">
            <v>Rasual Butler</v>
          </cell>
          <cell r="S11215" t="str">
            <v>All Star Sharpshooter</v>
          </cell>
        </row>
        <row r="11216">
          <cell r="B11216" t="str">
            <v>Paul Millsap</v>
          </cell>
          <cell r="S11216" t="str">
            <v>All Star Post Scorer</v>
          </cell>
        </row>
        <row r="11217">
          <cell r="B11217" t="str">
            <v>Goran Dragic</v>
          </cell>
          <cell r="S11217" t="str">
            <v>Sharpshooter</v>
          </cell>
        </row>
        <row r="11218">
          <cell r="B11218" t="str">
            <v>Metta World</v>
          </cell>
          <cell r="S11218" t="str">
            <v>All Star Sharpshooter</v>
          </cell>
        </row>
        <row r="11219">
          <cell r="B11219" t="str">
            <v>Michael Beasley</v>
          </cell>
          <cell r="S11219" t="str">
            <v>Rim Protector</v>
          </cell>
        </row>
        <row r="11220">
          <cell r="B11220" t="str">
            <v>Malik Hairston</v>
          </cell>
          <cell r="S11220" t="str">
            <v>Ignorance</v>
          </cell>
        </row>
        <row r="11221">
          <cell r="B11221" t="str">
            <v>Desmon Farmer</v>
          </cell>
          <cell r="S11221" t="str">
            <v>Sharpshooter</v>
          </cell>
        </row>
        <row r="11222">
          <cell r="B11222" t="str">
            <v>Raymond Felton</v>
          </cell>
          <cell r="S11222" t="str">
            <v>All Star Playmaker</v>
          </cell>
        </row>
        <row r="11223">
          <cell r="B11223" t="str">
            <v>Adonal Foyle</v>
          </cell>
          <cell r="S11223" t="str">
            <v>Ignorance</v>
          </cell>
        </row>
        <row r="11224">
          <cell r="B11224" t="str">
            <v>Lindsey Hunter</v>
          </cell>
          <cell r="S11224" t="str">
            <v>Ignorance</v>
          </cell>
        </row>
        <row r="11225">
          <cell r="B11225" t="str">
            <v>Antonio McDyess</v>
          </cell>
          <cell r="S11225" t="str">
            <v>Rim Protector</v>
          </cell>
        </row>
        <row r="11226">
          <cell r="B11226" t="str">
            <v>Morris Peterson</v>
          </cell>
          <cell r="S11226" t="str">
            <v>Ignorance</v>
          </cell>
        </row>
        <row r="11227">
          <cell r="B11227" t="str">
            <v>Jason Hart</v>
          </cell>
          <cell r="S11227" t="str">
            <v>Ignorance</v>
          </cell>
        </row>
        <row r="11228">
          <cell r="B11228" t="str">
            <v>Ronny Turiaf</v>
          </cell>
          <cell r="S11228" t="str">
            <v>Rim Protector</v>
          </cell>
        </row>
        <row r="11229">
          <cell r="B11229" t="str">
            <v>Vince Carter</v>
          </cell>
          <cell r="S11229" t="str">
            <v>Superstar</v>
          </cell>
        </row>
        <row r="11230">
          <cell r="B11230" t="str">
            <v>Josh Boone</v>
          </cell>
          <cell r="S11230" t="str">
            <v>Post Scorer</v>
          </cell>
        </row>
        <row r="11231">
          <cell r="B11231" t="str">
            <v>Josh Howard</v>
          </cell>
          <cell r="S11231" t="str">
            <v>All Star Post Scorer</v>
          </cell>
        </row>
        <row r="11232">
          <cell r="B11232" t="str">
            <v>Jose Calderon</v>
          </cell>
          <cell r="S11232" t="str">
            <v>All Star Playmaker</v>
          </cell>
        </row>
        <row r="11233">
          <cell r="B11233" t="str">
            <v>Andrei Kirilenko</v>
          </cell>
          <cell r="S11233" t="str">
            <v>All Star Post Scorer</v>
          </cell>
        </row>
        <row r="11234">
          <cell r="B11234" t="str">
            <v>Brook Lopez</v>
          </cell>
          <cell r="S11234" t="str">
            <v>All Star Big Man</v>
          </cell>
        </row>
        <row r="11235">
          <cell r="B11235" t="str">
            <v>Brevin Knight</v>
          </cell>
          <cell r="S11235" t="str">
            <v>Ignorance</v>
          </cell>
        </row>
        <row r="11236">
          <cell r="B11236" t="str">
            <v>Travis Outlaw</v>
          </cell>
          <cell r="S11236" t="str">
            <v>All Star Sharpshooter</v>
          </cell>
        </row>
        <row r="11237">
          <cell r="B11237" t="str">
            <v>Matt Barnes</v>
          </cell>
          <cell r="S11237" t="str">
            <v>All Star Sharpshooter</v>
          </cell>
        </row>
        <row r="11238">
          <cell r="B11238" t="str">
            <v>Quentin Richardson</v>
          </cell>
          <cell r="S11238" t="str">
            <v>All Star Sharpshooter</v>
          </cell>
        </row>
        <row r="11239">
          <cell r="B11239" t="str">
            <v>Derrick Rose</v>
          </cell>
          <cell r="S11239" t="str">
            <v>All Star Playmaker</v>
          </cell>
        </row>
        <row r="11240">
          <cell r="B11240" t="str">
            <v>Dahntay Jones</v>
          </cell>
          <cell r="S11240" t="str">
            <v>Post Scorer</v>
          </cell>
        </row>
        <row r="11241">
          <cell r="B11241" t="str">
            <v>Juan Dixon</v>
          </cell>
          <cell r="S11241" t="str">
            <v>Sharpshooter</v>
          </cell>
        </row>
        <row r="11242">
          <cell r="B11242" t="str">
            <v>Luis Scola</v>
          </cell>
          <cell r="S11242" t="str">
            <v>All Star Post Scorer</v>
          </cell>
        </row>
        <row r="11243">
          <cell r="B11243" t="str">
            <v>Rob Kurz</v>
          </cell>
          <cell r="S11243" t="str">
            <v>Post Scorer</v>
          </cell>
        </row>
        <row r="11244">
          <cell r="B11244" t="str">
            <v>Chris Bosh</v>
          </cell>
          <cell r="S11244" t="str">
            <v>Superstar</v>
          </cell>
        </row>
        <row r="11245">
          <cell r="B11245" t="str">
            <v>Anthony Johnson</v>
          </cell>
          <cell r="S11245" t="str">
            <v>Sharpshooter</v>
          </cell>
        </row>
        <row r="11246">
          <cell r="B11246" t="str">
            <v>Danny Granger</v>
          </cell>
          <cell r="S11246" t="str">
            <v>Superstar</v>
          </cell>
        </row>
        <row r="11247">
          <cell r="B11247" t="str">
            <v>Kevin Ollie</v>
          </cell>
          <cell r="S11247" t="str">
            <v>Post Scorer</v>
          </cell>
        </row>
        <row r="11248">
          <cell r="B11248" t="str">
            <v>Dominic McGuire</v>
          </cell>
          <cell r="S11248" t="str">
            <v>Rim Protector</v>
          </cell>
        </row>
        <row r="11249">
          <cell r="B11249" t="str">
            <v>Zydrunas Ilgauskas</v>
          </cell>
          <cell r="S11249" t="str">
            <v>Rim Protector</v>
          </cell>
        </row>
        <row r="11250">
          <cell r="B11250" t="str">
            <v>Kendrick Perkins</v>
          </cell>
          <cell r="S11250" t="str">
            <v>Rim Protector</v>
          </cell>
        </row>
        <row r="11251">
          <cell r="B11251" t="str">
            <v>Theo Ratliff</v>
          </cell>
          <cell r="S11251" t="str">
            <v>Post Scorer</v>
          </cell>
        </row>
        <row r="11252">
          <cell r="B11252" t="str">
            <v>Pops Mensah-Bonsu</v>
          </cell>
          <cell r="S11252" t="str">
            <v>Post Scorer</v>
          </cell>
        </row>
        <row r="11253">
          <cell r="B11253" t="str">
            <v>Rafer Alston</v>
          </cell>
          <cell r="S11253" t="str">
            <v>All Star Sharpshooter</v>
          </cell>
        </row>
        <row r="11254">
          <cell r="B11254" t="str">
            <v>Jamal Crawford</v>
          </cell>
          <cell r="S11254" t="str">
            <v>All Star Sharpshooter</v>
          </cell>
        </row>
        <row r="11255">
          <cell r="B11255" t="str">
            <v>Anthony Randolph</v>
          </cell>
          <cell r="S11255" t="str">
            <v>Rim Protector</v>
          </cell>
        </row>
        <row r="11256">
          <cell r="B11256" t="str">
            <v>Corey Brewer</v>
          </cell>
          <cell r="S11256" t="str">
            <v>Playmaker</v>
          </cell>
        </row>
        <row r="11257">
          <cell r="B11257" t="str">
            <v>Brandan Wright</v>
          </cell>
          <cell r="S11257" t="str">
            <v>Post Scorer</v>
          </cell>
        </row>
        <row r="11258">
          <cell r="B11258" t="str">
            <v>Brian Scalabrine</v>
          </cell>
          <cell r="S11258" t="str">
            <v>Ignorance</v>
          </cell>
        </row>
        <row r="11259">
          <cell r="B11259" t="str">
            <v>Melvin Ely</v>
          </cell>
          <cell r="S11259" t="str">
            <v>Post Scorer</v>
          </cell>
        </row>
        <row r="11260">
          <cell r="B11260" t="str">
            <v>Richard Hamilton</v>
          </cell>
          <cell r="S11260" t="str">
            <v>All Star Sharpshooter</v>
          </cell>
        </row>
        <row r="11261">
          <cell r="B11261" t="str">
            <v>LeBron James</v>
          </cell>
          <cell r="S11261" t="str">
            <v>Superstar</v>
          </cell>
        </row>
        <row r="11262">
          <cell r="B11262" t="str">
            <v>C.J. Watson</v>
          </cell>
          <cell r="S11262" t="str">
            <v>Playmaker</v>
          </cell>
        </row>
        <row r="11263">
          <cell r="B11263" t="str">
            <v>Antawn Jamison</v>
          </cell>
          <cell r="S11263" t="str">
            <v>All Star Post Scorer</v>
          </cell>
        </row>
        <row r="11264">
          <cell r="B11264" t="str">
            <v>Darko Miličić</v>
          </cell>
          <cell r="S11264" t="str">
            <v>Post Scorer</v>
          </cell>
        </row>
        <row r="11265">
          <cell r="B11265" t="str">
            <v>LaMarcus Aldridge</v>
          </cell>
          <cell r="S11265" t="str">
            <v>All Star Post Scorer</v>
          </cell>
        </row>
        <row r="11266">
          <cell r="B11266" t="str">
            <v>Joel Anthony</v>
          </cell>
          <cell r="S11266" t="str">
            <v>Post Scorer</v>
          </cell>
        </row>
        <row r="11267">
          <cell r="B11267" t="str">
            <v>Courtney Lee</v>
          </cell>
          <cell r="S11267" t="str">
            <v>Sharpshooter</v>
          </cell>
        </row>
        <row r="11268">
          <cell r="B11268" t="str">
            <v>Antoine Wright</v>
          </cell>
          <cell r="S11268" t="str">
            <v>Sharpshooter</v>
          </cell>
        </row>
        <row r="11269">
          <cell r="B11269" t="str">
            <v>Dwayne Jones</v>
          </cell>
          <cell r="S11269" t="str">
            <v>Ignorance</v>
          </cell>
        </row>
        <row r="11270">
          <cell r="B11270" t="str">
            <v>Devin Harris</v>
          </cell>
          <cell r="S11270" t="str">
            <v>Superstar</v>
          </cell>
        </row>
        <row r="11271">
          <cell r="B11271" t="str">
            <v>Rashard Lewis</v>
          </cell>
          <cell r="S11271" t="str">
            <v>All Star Sharpshooter</v>
          </cell>
        </row>
        <row r="11272">
          <cell r="B11272" t="str">
            <v>Aaron Gray</v>
          </cell>
          <cell r="S11272" t="str">
            <v>Post Scorer</v>
          </cell>
        </row>
        <row r="11273">
          <cell r="B11273" t="str">
            <v>DeShawn Stevenson</v>
          </cell>
          <cell r="S11273" t="str">
            <v>Sharpshooter</v>
          </cell>
        </row>
        <row r="11274">
          <cell r="B11274" t="str">
            <v>Mike Bibby</v>
          </cell>
          <cell r="S11274" t="str">
            <v>All Star Sharpshooter</v>
          </cell>
        </row>
        <row r="11275">
          <cell r="B11275" t="str">
            <v>Matt Carroll</v>
          </cell>
          <cell r="S11275" t="str">
            <v>Ignorance</v>
          </cell>
        </row>
        <row r="11276">
          <cell r="B11276" t="str">
            <v>Greg Buckner</v>
          </cell>
          <cell r="S11276" t="str">
            <v>Post Scorer</v>
          </cell>
        </row>
        <row r="11277">
          <cell r="B11277" t="str">
            <v>Marko Jaric</v>
          </cell>
          <cell r="S11277" t="str">
            <v>Ignorance</v>
          </cell>
        </row>
        <row r="11278">
          <cell r="B11278" t="str">
            <v>Joe Alexander</v>
          </cell>
          <cell r="S11278" t="str">
            <v>Post Scorer</v>
          </cell>
        </row>
        <row r="11279">
          <cell r="B11279" t="str">
            <v>Allen Iverson</v>
          </cell>
          <cell r="S11279" t="str">
            <v>All Star Playmaker</v>
          </cell>
        </row>
        <row r="11280">
          <cell r="B11280" t="str">
            <v>Ryan Anderson</v>
          </cell>
          <cell r="S11280" t="str">
            <v>Sharpshooter</v>
          </cell>
        </row>
        <row r="11281">
          <cell r="B11281" t="str">
            <v>Rajon Rondo</v>
          </cell>
          <cell r="S11281" t="str">
            <v>All Star Playmaker</v>
          </cell>
        </row>
        <row r="11282">
          <cell r="B11282" t="str">
            <v>Brent Barry</v>
          </cell>
          <cell r="S11282" t="str">
            <v>Sharpshooter</v>
          </cell>
        </row>
        <row r="11283">
          <cell r="B11283" t="str">
            <v>Ben Wallace</v>
          </cell>
          <cell r="S11283" t="str">
            <v>Rim Protector</v>
          </cell>
        </row>
        <row r="11284">
          <cell r="B11284" t="str">
            <v>Darnell Jackson</v>
          </cell>
          <cell r="S11284" t="str">
            <v>Ignorance</v>
          </cell>
        </row>
        <row r="11285">
          <cell r="B11285" t="str">
            <v>Andres Nocioni</v>
          </cell>
          <cell r="S11285" t="str">
            <v>All Star Sharpshooter</v>
          </cell>
        </row>
        <row r="11286">
          <cell r="B11286" t="str">
            <v>Von Wafer</v>
          </cell>
          <cell r="S11286" t="str">
            <v>Sharpshooter</v>
          </cell>
        </row>
        <row r="11287">
          <cell r="B11287" t="str">
            <v>Dirk Nowitzki</v>
          </cell>
          <cell r="S11287" t="str">
            <v>Superstar</v>
          </cell>
        </row>
        <row r="11288">
          <cell r="B11288" t="str">
            <v>Keyon Dooling</v>
          </cell>
          <cell r="S11288" t="str">
            <v>All Star Sharpshooter</v>
          </cell>
        </row>
        <row r="11289">
          <cell r="B11289" t="str">
            <v>Alex Acker</v>
          </cell>
          <cell r="S11289" t="str">
            <v>Ignorance</v>
          </cell>
        </row>
        <row r="11290">
          <cell r="B11290" t="str">
            <v>Mehmet Okur</v>
          </cell>
          <cell r="S11290" t="str">
            <v>All Star Post Scorer</v>
          </cell>
        </row>
        <row r="11291">
          <cell r="B11291" t="str">
            <v>Stephon Marbury</v>
          </cell>
          <cell r="S11291" t="str">
            <v>Sharpshooter</v>
          </cell>
        </row>
        <row r="11292">
          <cell r="B11292" t="str">
            <v>DeSagana Diop</v>
          </cell>
          <cell r="S11292" t="str">
            <v>Post Scorer</v>
          </cell>
        </row>
        <row r="11293">
          <cell r="B11293" t="str">
            <v>Tyson Chandler</v>
          </cell>
          <cell r="S11293" t="str">
            <v>Rim Protector</v>
          </cell>
        </row>
        <row r="11294">
          <cell r="B11294" t="str">
            <v>Rudy Gay</v>
          </cell>
          <cell r="S11294" t="str">
            <v>All Star Post Scorer</v>
          </cell>
        </row>
        <row r="11295">
          <cell r="B11295" t="str">
            <v>DeAndre Jordan</v>
          </cell>
          <cell r="S11295" t="str">
            <v>Post Scorer</v>
          </cell>
        </row>
        <row r="11296">
          <cell r="B11296" t="str">
            <v>J.J. Hickson</v>
          </cell>
          <cell r="S11296" t="str">
            <v>Post Scorer</v>
          </cell>
        </row>
        <row r="11297">
          <cell r="B11297" t="str">
            <v>Ricky Davis</v>
          </cell>
          <cell r="S11297" t="str">
            <v>Sharpshooter</v>
          </cell>
        </row>
        <row r="11298">
          <cell r="B11298" t="str">
            <v>Mark Madsen</v>
          </cell>
          <cell r="S11298" t="str">
            <v>Ignorance</v>
          </cell>
        </row>
        <row r="11299">
          <cell r="B11299" t="str">
            <v>Linton Johnson</v>
          </cell>
          <cell r="S11299" t="str">
            <v>Ignorance</v>
          </cell>
        </row>
        <row r="11300">
          <cell r="B11300" t="str">
            <v>Randy Foye</v>
          </cell>
          <cell r="S11300" t="str">
            <v>All Star Sharpshooter</v>
          </cell>
        </row>
        <row r="11301">
          <cell r="B11301" t="str">
            <v>Ryan Hollins</v>
          </cell>
          <cell r="S11301" t="str">
            <v>Post Scorer</v>
          </cell>
        </row>
        <row r="11302">
          <cell r="B11302" t="str">
            <v>Ryan Bowen</v>
          </cell>
          <cell r="S11302" t="str">
            <v>Ignorance</v>
          </cell>
        </row>
        <row r="11303">
          <cell r="B11303" t="str">
            <v>Mike Conley</v>
          </cell>
          <cell r="S11303" t="str">
            <v>All Star Sharpshooter</v>
          </cell>
        </row>
        <row r="11304">
          <cell r="B11304" t="str">
            <v>Will Solomon</v>
          </cell>
          <cell r="S11304" t="str">
            <v>Sharpshooter</v>
          </cell>
        </row>
        <row r="11305">
          <cell r="B11305" t="str">
            <v>Demetris Nichols</v>
          </cell>
          <cell r="S11305" t="str">
            <v>Ignorance</v>
          </cell>
        </row>
        <row r="11306">
          <cell r="B11306" t="str">
            <v>James White</v>
          </cell>
          <cell r="S11306" t="str">
            <v>Ignorance</v>
          </cell>
        </row>
        <row r="11307">
          <cell r="B11307" t="str">
            <v>Brandon Roy</v>
          </cell>
          <cell r="S11307" t="str">
            <v>Superstar</v>
          </cell>
        </row>
        <row r="11308">
          <cell r="B11308" t="str">
            <v>Al Horford</v>
          </cell>
          <cell r="S11308" t="str">
            <v>Rim Protector</v>
          </cell>
        </row>
        <row r="11309">
          <cell r="B11309" t="str">
            <v>Tony Allen</v>
          </cell>
          <cell r="S11309" t="str">
            <v>Playmaker</v>
          </cell>
        </row>
        <row r="11310">
          <cell r="B11310" t="str">
            <v>Shaun Livingston</v>
          </cell>
          <cell r="S11310" t="str">
            <v>Post Scorer</v>
          </cell>
        </row>
        <row r="11311">
          <cell r="B11311" t="str">
            <v>Kenny Thomas</v>
          </cell>
          <cell r="S11311" t="str">
            <v>Ignorance</v>
          </cell>
        </row>
        <row r="11312">
          <cell r="B11312" t="str">
            <v>Brendan Haywood</v>
          </cell>
          <cell r="S11312" t="str">
            <v>Rim Protector</v>
          </cell>
        </row>
        <row r="11313">
          <cell r="B11313" t="str">
            <v>Wilson Chandler</v>
          </cell>
          <cell r="S11313" t="str">
            <v>All Star Sharpshooter</v>
          </cell>
        </row>
        <row r="11314">
          <cell r="B11314" t="str">
            <v>Jarrett Jack</v>
          </cell>
          <cell r="S11314" t="str">
            <v>All Star Sharpshooter</v>
          </cell>
        </row>
        <row r="11315">
          <cell r="B11315" t="str">
            <v>Kareem Rush</v>
          </cell>
          <cell r="S11315" t="str">
            <v>Ignorance</v>
          </cell>
        </row>
        <row r="11316">
          <cell r="B11316" t="str">
            <v>Paul Pierce</v>
          </cell>
          <cell r="S11316" t="str">
            <v>Superstar</v>
          </cell>
        </row>
        <row r="11317">
          <cell r="B11317" t="str">
            <v>Danilo Gallinari</v>
          </cell>
          <cell r="S11317" t="str">
            <v>Sharpshooter</v>
          </cell>
        </row>
        <row r="11318">
          <cell r="B11318" t="str">
            <v>Tyrus Thomas</v>
          </cell>
          <cell r="S11318" t="str">
            <v>Rim Protector</v>
          </cell>
        </row>
        <row r="11319">
          <cell r="B11319" t="str">
            <v>Acie Law</v>
          </cell>
          <cell r="S11319" t="str">
            <v>Ignorance</v>
          </cell>
        </row>
        <row r="11320">
          <cell r="B11320" t="str">
            <v>Marquis Daniels</v>
          </cell>
          <cell r="S11320" t="str">
            <v>Playmaker</v>
          </cell>
        </row>
        <row r="11321">
          <cell r="B11321" t="str">
            <v>Donyell Marshall</v>
          </cell>
          <cell r="S11321" t="str">
            <v>Ignorance</v>
          </cell>
        </row>
        <row r="11322">
          <cell r="B11322" t="str">
            <v>J.J. Redick</v>
          </cell>
          <cell r="S11322" t="str">
            <v>Sharpshooter</v>
          </cell>
        </row>
        <row r="11323">
          <cell r="B11323" t="str">
            <v>Caron Butler</v>
          </cell>
          <cell r="S11323" t="str">
            <v>Superstar</v>
          </cell>
        </row>
        <row r="11324">
          <cell r="B11324" t="str">
            <v>Tony Parker</v>
          </cell>
          <cell r="S11324" t="str">
            <v>All Star Playmaker</v>
          </cell>
        </row>
        <row r="11325">
          <cell r="B11325" t="str">
            <v>Antonio Daniels</v>
          </cell>
          <cell r="S11325" t="str">
            <v>Ignorance</v>
          </cell>
        </row>
        <row r="11326">
          <cell r="B11326" t="str">
            <v>Jameer Nelson</v>
          </cell>
          <cell r="S11326" t="str">
            <v>All Star Sharpshooter</v>
          </cell>
        </row>
        <row r="11327">
          <cell r="B11327" t="str">
            <v>Amar'e Stoudemire</v>
          </cell>
          <cell r="S11327" t="str">
            <v>All Star Big Man</v>
          </cell>
        </row>
        <row r="11328">
          <cell r="B11328" t="str">
            <v>Mario West</v>
          </cell>
          <cell r="S11328" t="str">
            <v>Ignorance</v>
          </cell>
        </row>
        <row r="11329">
          <cell r="B11329" t="str">
            <v>Jason Kidd</v>
          </cell>
          <cell r="S11329" t="str">
            <v>All Star Playmaker</v>
          </cell>
        </row>
        <row r="11330">
          <cell r="B11330" t="str">
            <v>Hilton Armstrong</v>
          </cell>
          <cell r="S11330" t="str">
            <v>Post Scorer</v>
          </cell>
        </row>
        <row r="11331">
          <cell r="B11331" t="str">
            <v>Thabo Sefolosha</v>
          </cell>
          <cell r="S11331" t="str">
            <v>Sharpshooter</v>
          </cell>
        </row>
        <row r="11332">
          <cell r="B11332" t="str">
            <v>Shaquille O'Neal</v>
          </cell>
          <cell r="S11332" t="str">
            <v>All Star Big Man</v>
          </cell>
        </row>
        <row r="11333">
          <cell r="B11333" t="str">
            <v>O.J. Mayo</v>
          </cell>
          <cell r="S11333" t="str">
            <v>All Star Sharpshooter</v>
          </cell>
        </row>
        <row r="11334">
          <cell r="B11334" t="str">
            <v>Leandro Barbosa</v>
          </cell>
          <cell r="S11334" t="str">
            <v>All Star Sharpshooter</v>
          </cell>
        </row>
        <row r="11335">
          <cell r="B11335" t="str">
            <v>Raja Bell</v>
          </cell>
          <cell r="S11335" t="str">
            <v>All Star Sharpshooter</v>
          </cell>
        </row>
        <row r="11336">
          <cell r="B11336" t="str">
            <v>Nate Robinson</v>
          </cell>
          <cell r="S11336" t="str">
            <v>All Star Sharpshooter</v>
          </cell>
        </row>
        <row r="11337">
          <cell r="B11337" t="str">
            <v>Al Jefferson</v>
          </cell>
          <cell r="S11337" t="str">
            <v>All Star Big Man</v>
          </cell>
        </row>
        <row r="11338">
          <cell r="B11338" t="str">
            <v>Wally Szczerbiak</v>
          </cell>
          <cell r="S11338" t="str">
            <v>Sharpshooter</v>
          </cell>
        </row>
        <row r="11339">
          <cell r="B11339" t="str">
            <v>David West</v>
          </cell>
          <cell r="S11339" t="str">
            <v>All Star Post Scorer</v>
          </cell>
        </row>
        <row r="11340">
          <cell r="B11340" t="str">
            <v>Mo Williams</v>
          </cell>
          <cell r="S11340" t="str">
            <v>All Star Sharpshooter</v>
          </cell>
        </row>
        <row r="11341">
          <cell r="B11341" t="str">
            <v>Troy Murphy</v>
          </cell>
          <cell r="S11341" t="str">
            <v>All Star Sharpshooter</v>
          </cell>
        </row>
        <row r="11342">
          <cell r="B11342" t="str">
            <v>Bobby Jackson</v>
          </cell>
          <cell r="S11342" t="str">
            <v>Sharpshooter</v>
          </cell>
        </row>
        <row r="11343">
          <cell r="B11343" t="str">
            <v>Rudy Fernandez</v>
          </cell>
          <cell r="S11343" t="str">
            <v>All Star Sharpshooter</v>
          </cell>
        </row>
        <row r="11344">
          <cell r="B11344" t="str">
            <v>Jason Terry</v>
          </cell>
          <cell r="S11344" t="str">
            <v>All Star Sharpshooter</v>
          </cell>
        </row>
        <row r="11345">
          <cell r="B11345" t="str">
            <v>Marvin Williams</v>
          </cell>
          <cell r="S11345" t="str">
            <v>All Star Sharpshooter</v>
          </cell>
        </row>
        <row r="11346">
          <cell r="B11346" t="str">
            <v>Chris Mihm</v>
          </cell>
          <cell r="S11346" t="str">
            <v>Ignorance</v>
          </cell>
        </row>
        <row r="11347">
          <cell r="B11347" t="str">
            <v>Patrick O'Bryant</v>
          </cell>
          <cell r="S11347" t="str">
            <v>Ignorance</v>
          </cell>
        </row>
        <row r="11348">
          <cell r="B11348" t="str">
            <v>Sean Marks</v>
          </cell>
          <cell r="S11348" t="str">
            <v>Post Scorer</v>
          </cell>
        </row>
        <row r="11349">
          <cell r="B11349" t="str">
            <v>James Jones</v>
          </cell>
          <cell r="S11349" t="str">
            <v>Sharpshooter</v>
          </cell>
        </row>
        <row r="11350">
          <cell r="B11350" t="str">
            <v>Tarence Kinsey</v>
          </cell>
          <cell r="S11350" t="str">
            <v>Ignorance</v>
          </cell>
        </row>
        <row r="11351">
          <cell r="B11351" t="str">
            <v>Carlos Boozer</v>
          </cell>
          <cell r="S11351" t="str">
            <v>All Star Post Scorer</v>
          </cell>
        </row>
        <row r="11352">
          <cell r="B11352" t="str">
            <v>Michael Ruffin</v>
          </cell>
          <cell r="S11352" t="str">
            <v>Ignorance</v>
          </cell>
        </row>
        <row r="11353">
          <cell r="B11353" t="str">
            <v>Alexis Ajinça</v>
          </cell>
          <cell r="S11353" t="str">
            <v>Ignorance</v>
          </cell>
        </row>
        <row r="11354">
          <cell r="B11354" t="str">
            <v>Kyle Lowry</v>
          </cell>
          <cell r="S11354" t="str">
            <v>Playmaker</v>
          </cell>
        </row>
        <row r="11355">
          <cell r="B11355" t="str">
            <v>Chris Douglas-Roberts</v>
          </cell>
          <cell r="S11355" t="str">
            <v>Ignorance</v>
          </cell>
        </row>
        <row r="11356">
          <cell r="B11356" t="str">
            <v>Brian Skinner</v>
          </cell>
          <cell r="S11356" t="str">
            <v>Post Scorer</v>
          </cell>
        </row>
        <row r="11357">
          <cell r="B11357" t="str">
            <v>Marcus Banks</v>
          </cell>
          <cell r="S11357" t="str">
            <v>Ignorance</v>
          </cell>
        </row>
        <row r="11358">
          <cell r="B11358" t="str">
            <v>Jamario Moon</v>
          </cell>
          <cell r="S11358" t="str">
            <v>Sharpshooter</v>
          </cell>
        </row>
        <row r="11359">
          <cell r="B11359" t="str">
            <v>Etan Thomas</v>
          </cell>
          <cell r="S11359" t="str">
            <v>Post Scorer</v>
          </cell>
        </row>
        <row r="11360">
          <cell r="B11360" t="str">
            <v>Tim Duncan</v>
          </cell>
          <cell r="S11360" t="str">
            <v>All Star Big Man</v>
          </cell>
        </row>
        <row r="11361">
          <cell r="B11361" t="str">
            <v>Michael Redd</v>
          </cell>
          <cell r="S11361" t="str">
            <v>All Star Sharpshooter</v>
          </cell>
        </row>
        <row r="11362">
          <cell r="B11362" t="str">
            <v>Kobe Bryant</v>
          </cell>
          <cell r="S11362" t="str">
            <v>Superstar</v>
          </cell>
        </row>
        <row r="11363">
          <cell r="B11363" t="str">
            <v>Channing Frye</v>
          </cell>
          <cell r="S11363" t="str">
            <v>Post Scorer</v>
          </cell>
        </row>
        <row r="11364">
          <cell r="B11364" t="str">
            <v>D.J. Mbenga</v>
          </cell>
          <cell r="S11364" t="str">
            <v>Ignorance</v>
          </cell>
        </row>
        <row r="11365">
          <cell r="B11365" t="str">
            <v>Charlie Villanueva</v>
          </cell>
          <cell r="S11365" t="str">
            <v>All Star Post Scorer</v>
          </cell>
        </row>
        <row r="11366">
          <cell r="B11366" t="str">
            <v>Shawn Marion</v>
          </cell>
          <cell r="S11366" t="str">
            <v>All Star Post Scorer</v>
          </cell>
        </row>
        <row r="11367">
          <cell r="B11367" t="str">
            <v>Jarron Collins</v>
          </cell>
          <cell r="S11367" t="str">
            <v>Ignorance</v>
          </cell>
        </row>
        <row r="11368">
          <cell r="B11368" t="str">
            <v>Shane Battier</v>
          </cell>
          <cell r="S11368" t="str">
            <v>All Star Sharpshooter</v>
          </cell>
        </row>
        <row r="11369">
          <cell r="B11369" t="str">
            <v>Dikembe Mutombo</v>
          </cell>
          <cell r="S11369" t="str">
            <v>Post Scorer</v>
          </cell>
        </row>
        <row r="11370">
          <cell r="B11370" t="str">
            <v>Rodney Stuckey</v>
          </cell>
          <cell r="S11370" t="str">
            <v>Playmaker</v>
          </cell>
        </row>
        <row r="11371">
          <cell r="B11371" t="str">
            <v>Gerald Wallace</v>
          </cell>
          <cell r="S11371" t="str">
            <v>All Star Post Scorer</v>
          </cell>
        </row>
        <row r="11372">
          <cell r="B11372" t="str">
            <v>Carl Landry</v>
          </cell>
          <cell r="S11372" t="str">
            <v>Rim Protector</v>
          </cell>
        </row>
        <row r="11373">
          <cell r="B11373" t="str">
            <v>Jerome James</v>
          </cell>
          <cell r="S11373" t="str">
            <v>Ignorance</v>
          </cell>
        </row>
        <row r="11374">
          <cell r="B11374" t="str">
            <v>Juwan Howard</v>
          </cell>
          <cell r="S11374" t="str">
            <v>Ignorance</v>
          </cell>
        </row>
        <row r="11375">
          <cell r="B11375" t="str">
            <v>Mario Chalmers</v>
          </cell>
          <cell r="S11375" t="str">
            <v>All Star Playmaker</v>
          </cell>
        </row>
        <row r="11376">
          <cell r="B11376" t="str">
            <v>Sean Williams</v>
          </cell>
          <cell r="S11376" t="str">
            <v>Post Scorer</v>
          </cell>
        </row>
        <row r="11377">
          <cell r="B11377" t="str">
            <v>Malik Rose</v>
          </cell>
          <cell r="S11377" t="str">
            <v>Post Scorer</v>
          </cell>
        </row>
        <row r="11378">
          <cell r="B11378" t="str">
            <v>George Hill</v>
          </cell>
          <cell r="S11378" t="str">
            <v>Post Scorer</v>
          </cell>
        </row>
        <row r="11379">
          <cell r="B11379" t="str">
            <v>Hedo Turkoglu</v>
          </cell>
          <cell r="S11379" t="str">
            <v>All Star Sharpshooter</v>
          </cell>
        </row>
        <row r="11380">
          <cell r="B11380" t="str">
            <v>Solomon Jones</v>
          </cell>
          <cell r="S11380" t="str">
            <v>Post Scorer</v>
          </cell>
        </row>
        <row r="11381">
          <cell r="B11381" t="str">
            <v>Randolph Morris</v>
          </cell>
          <cell r="S11381" t="str">
            <v>Ignorance</v>
          </cell>
        </row>
        <row r="11382">
          <cell r="B11382" t="str">
            <v>Marcin Gortat</v>
          </cell>
          <cell r="S11382" t="str">
            <v>Post Scorer</v>
          </cell>
        </row>
        <row r="11383">
          <cell r="B11383" t="str">
            <v>Bobby Brown</v>
          </cell>
          <cell r="S11383" t="str">
            <v>Sharpshooter</v>
          </cell>
        </row>
        <row r="11384">
          <cell r="B11384" t="str">
            <v>Nenad Krstic</v>
          </cell>
          <cell r="S11384" t="str">
            <v>Rim Protector</v>
          </cell>
        </row>
        <row r="11385">
          <cell r="B11385" t="str">
            <v>Jerry Stackhouse</v>
          </cell>
          <cell r="S11385" t="str">
            <v>Ignorance</v>
          </cell>
        </row>
        <row r="11386">
          <cell r="B11386" t="str">
            <v>Derek Fisher</v>
          </cell>
          <cell r="S11386" t="str">
            <v>All Star Sharpshooter</v>
          </cell>
        </row>
        <row r="11387">
          <cell r="B11387" t="str">
            <v>Mike James</v>
          </cell>
          <cell r="S11387" t="str">
            <v>Sharpshooter</v>
          </cell>
        </row>
        <row r="11388">
          <cell r="B11388" t="str">
            <v>Chucky Atkins</v>
          </cell>
          <cell r="S11388" t="str">
            <v>Ignorance</v>
          </cell>
        </row>
        <row r="11389">
          <cell r="B11389" t="str">
            <v>J.R. Giddens</v>
          </cell>
          <cell r="S11389" t="str">
            <v>Ignorance</v>
          </cell>
        </row>
        <row r="11390">
          <cell r="B11390" t="str">
            <v>T.J. Ford</v>
          </cell>
          <cell r="S11390" t="str">
            <v>All Star Playmaker</v>
          </cell>
        </row>
        <row r="11391">
          <cell r="B11391" t="str">
            <v>Lou Williams</v>
          </cell>
          <cell r="S11391" t="str">
            <v>Playmaker</v>
          </cell>
        </row>
        <row r="11392">
          <cell r="B11392" t="str">
            <v>Maurice Evans</v>
          </cell>
          <cell r="S11392" t="str">
            <v>Sharpshooter</v>
          </cell>
        </row>
        <row r="11393">
          <cell r="B11393" t="str">
            <v>Al Harrington</v>
          </cell>
          <cell r="S11393" t="str">
            <v>All Star Sharpshooter</v>
          </cell>
        </row>
        <row r="11394">
          <cell r="B11394" t="str">
            <v>Roger Mason</v>
          </cell>
          <cell r="S11394" t="str">
            <v>All Star Sharpshooter</v>
          </cell>
        </row>
        <row r="11395">
          <cell r="B11395" t="str">
            <v>Adam Morrison</v>
          </cell>
          <cell r="S11395" t="str">
            <v>Ignorance</v>
          </cell>
        </row>
        <row r="11396">
          <cell r="B11396" t="str">
            <v>Hakim Warrick</v>
          </cell>
          <cell r="S11396" t="str">
            <v>Rim Protector</v>
          </cell>
        </row>
        <row r="11397">
          <cell r="B11397" t="str">
            <v>Greg Oden</v>
          </cell>
          <cell r="S11397" t="str">
            <v>Rim Protector</v>
          </cell>
        </row>
        <row r="11398">
          <cell r="B11398" t="str">
            <v>Ronnie Brewer</v>
          </cell>
          <cell r="S11398" t="str">
            <v>Playmaker</v>
          </cell>
        </row>
        <row r="11399">
          <cell r="B11399" t="str">
            <v>Steve Novak</v>
          </cell>
          <cell r="S11399" t="str">
            <v>Sharpshooter</v>
          </cell>
        </row>
        <row r="11400">
          <cell r="B11400" t="str">
            <v>Sebastian Telfair</v>
          </cell>
          <cell r="S11400" t="str">
            <v>Playmaker</v>
          </cell>
        </row>
        <row r="11401">
          <cell r="B11401" t="str">
            <v>Ike Diogu</v>
          </cell>
          <cell r="S11401" t="str">
            <v>Ignorance</v>
          </cell>
        </row>
        <row r="11402">
          <cell r="B11402" t="str">
            <v>Cedric Simmons</v>
          </cell>
          <cell r="S11402" t="str">
            <v>Ignorance</v>
          </cell>
        </row>
        <row r="11403">
          <cell r="B11403" t="str">
            <v>Baron Davis</v>
          </cell>
          <cell r="S11403" t="str">
            <v>All Star Playmaker</v>
          </cell>
        </row>
        <row r="11404">
          <cell r="B11404" t="str">
            <v>Cuttino Mobley</v>
          </cell>
          <cell r="S11404" t="str">
            <v>All Star Sharpshooter</v>
          </cell>
        </row>
        <row r="11405">
          <cell r="B11405" t="str">
            <v>Drew Gooden</v>
          </cell>
          <cell r="S11405" t="str">
            <v>Rim Protector</v>
          </cell>
        </row>
        <row r="11406">
          <cell r="B11406" t="str">
            <v>David Lee</v>
          </cell>
          <cell r="S11406" t="str">
            <v>All Star Post Scorer</v>
          </cell>
        </row>
        <row r="11407">
          <cell r="B11407" t="str">
            <v>Beno Udrih</v>
          </cell>
          <cell r="S11407" t="str">
            <v>Playmaker</v>
          </cell>
        </row>
        <row r="11408">
          <cell r="B11408" t="str">
            <v>Matt Harpring</v>
          </cell>
          <cell r="S11408" t="str">
            <v>Post Scorer</v>
          </cell>
        </row>
        <row r="11409">
          <cell r="B11409" t="str">
            <v>Rasho Nesterovic</v>
          </cell>
          <cell r="S11409" t="str">
            <v>Post Scorer</v>
          </cell>
        </row>
        <row r="11410">
          <cell r="B11410" t="str">
            <v>Daequan Cook</v>
          </cell>
          <cell r="S11410" t="str">
            <v>Sharpshooter</v>
          </cell>
        </row>
        <row r="11411">
          <cell r="B11411" t="str">
            <v>Dee Brown</v>
          </cell>
          <cell r="S11411" t="str">
            <v>Ignorance</v>
          </cell>
        </row>
        <row r="11412">
          <cell r="B11412" t="str">
            <v>Will Bynum</v>
          </cell>
          <cell r="S11412" t="str">
            <v>Sharpshooter</v>
          </cell>
        </row>
        <row r="11413">
          <cell r="B11413" t="str">
            <v>Lamar Odom</v>
          </cell>
          <cell r="S11413" t="str">
            <v>Rim Protector</v>
          </cell>
        </row>
        <row r="11414">
          <cell r="B11414" t="str">
            <v>Jawad Williams</v>
          </cell>
          <cell r="S11414" t="str">
            <v>Ignorance</v>
          </cell>
        </row>
        <row r="11415">
          <cell r="B11415" t="str">
            <v>Othello Hunter</v>
          </cell>
          <cell r="S11415" t="str">
            <v>Ignorance</v>
          </cell>
        </row>
        <row r="11416">
          <cell r="B11416" t="str">
            <v>Arron Afflalo</v>
          </cell>
          <cell r="S11416" t="str">
            <v>Sharpshooter</v>
          </cell>
        </row>
        <row r="11417">
          <cell r="B11417" t="str">
            <v>Jason Richardson</v>
          </cell>
          <cell r="S11417" t="str">
            <v>All Star Sharpshooter</v>
          </cell>
        </row>
        <row r="11418">
          <cell r="B11418" t="str">
            <v>Marcus Camby</v>
          </cell>
          <cell r="S11418" t="str">
            <v>All Star Big Man</v>
          </cell>
        </row>
        <row r="11419">
          <cell r="B11419" t="str">
            <v>Erick Dampier</v>
          </cell>
          <cell r="S11419" t="str">
            <v>Rim Protector</v>
          </cell>
        </row>
        <row r="11420">
          <cell r="B11420" t="str">
            <v>Anthony Tolliver</v>
          </cell>
          <cell r="S11420" t="str">
            <v>Ignorance</v>
          </cell>
        </row>
        <row r="11421">
          <cell r="B11421" t="str">
            <v>Leon Powe</v>
          </cell>
          <cell r="S11421" t="str">
            <v>Rim Protector</v>
          </cell>
        </row>
        <row r="11422">
          <cell r="B11422" t="str">
            <v>Nene Hilario</v>
          </cell>
          <cell r="S11422" t="str">
            <v>All Star Post Scorer</v>
          </cell>
        </row>
        <row r="11423">
          <cell r="B11423" t="str">
            <v>Josh Smith</v>
          </cell>
          <cell r="S11423" t="str">
            <v>All Star Big Man</v>
          </cell>
        </row>
        <row r="11424">
          <cell r="B11424" t="str">
            <v>D.J. White</v>
          </cell>
          <cell r="S11424" t="str">
            <v>Post Scorer</v>
          </cell>
        </row>
        <row r="11425">
          <cell r="B11425" t="str">
            <v>Eddie Gill</v>
          </cell>
          <cell r="S11425" t="str">
            <v>Ignorance</v>
          </cell>
        </row>
        <row r="11426">
          <cell r="B11426" t="str">
            <v>Earl Watson</v>
          </cell>
          <cell r="S11426" t="str">
            <v>Playmaker</v>
          </cell>
        </row>
        <row r="11427">
          <cell r="B11427" t="str">
            <v>Eduardo Najera</v>
          </cell>
          <cell r="S11427" t="str">
            <v>Post Scorer</v>
          </cell>
        </row>
        <row r="11428">
          <cell r="B11428" t="str">
            <v>Tayshaun Prince</v>
          </cell>
          <cell r="S11428" t="str">
            <v>All Star Sharpshooter</v>
          </cell>
        </row>
        <row r="11429">
          <cell r="B11429" t="str">
            <v>Dorell Wright</v>
          </cell>
          <cell r="S11429" t="str">
            <v>Ignorance</v>
          </cell>
        </row>
        <row r="11430">
          <cell r="B11430" t="str">
            <v>Johan Petro</v>
          </cell>
          <cell r="S11430" t="str">
            <v>Post Scorer</v>
          </cell>
        </row>
        <row r="11431">
          <cell r="B11431" t="str">
            <v>Robin Lopez</v>
          </cell>
          <cell r="S11431" t="str">
            <v>Post Scorer</v>
          </cell>
        </row>
        <row r="11432">
          <cell r="B11432" t="str">
            <v>Eric Gordon</v>
          </cell>
          <cell r="S11432" t="str">
            <v>All Star Sharpshooter</v>
          </cell>
        </row>
        <row r="11433">
          <cell r="B11433" t="str">
            <v>Ronald Murray</v>
          </cell>
          <cell r="S11433" t="str">
            <v>All Star Sharpshooter</v>
          </cell>
        </row>
        <row r="11434">
          <cell r="B11434" t="str">
            <v>Gilbert Arenas</v>
          </cell>
          <cell r="S11434" t="str">
            <v>All Star Playmaker</v>
          </cell>
        </row>
        <row r="11435">
          <cell r="B11435" t="str">
            <v>Corey Maggette</v>
          </cell>
          <cell r="S11435" t="str">
            <v>All Star Post Scorer</v>
          </cell>
        </row>
        <row r="11436">
          <cell r="B11436" t="str">
            <v>Jeff Foster</v>
          </cell>
          <cell r="S11436" t="str">
            <v>Rim Protector</v>
          </cell>
        </row>
        <row r="11437">
          <cell r="B11437" t="str">
            <v>Javaris Crittenton</v>
          </cell>
          <cell r="S11437" t="str">
            <v>Post Scorer</v>
          </cell>
        </row>
        <row r="11438">
          <cell r="B11438" t="str">
            <v>Stephen Jackson</v>
          </cell>
          <cell r="S11438" t="str">
            <v>Superstar</v>
          </cell>
        </row>
        <row r="11439">
          <cell r="B11439" t="str">
            <v>Damien Wilkins</v>
          </cell>
          <cell r="S11439" t="str">
            <v>Sharpshooter</v>
          </cell>
        </row>
        <row r="11440">
          <cell r="B11440" t="str">
            <v>Ronnie Price</v>
          </cell>
          <cell r="S11440" t="str">
            <v>Sharpshooter</v>
          </cell>
        </row>
        <row r="11441">
          <cell r="B11441" t="str">
            <v>Devean George</v>
          </cell>
          <cell r="S11441" t="str">
            <v>Ignorance</v>
          </cell>
        </row>
        <row r="11442">
          <cell r="B11442" t="str">
            <v>Joakim Noah</v>
          </cell>
          <cell r="S11442" t="str">
            <v>Rim Protector</v>
          </cell>
        </row>
        <row r="11443">
          <cell r="B11443" t="str">
            <v>Fred Jones</v>
          </cell>
          <cell r="S11443" t="str">
            <v>Playmaker</v>
          </cell>
        </row>
        <row r="11444">
          <cell r="B11444" t="str">
            <v>Josh Powell</v>
          </cell>
          <cell r="S11444" t="str">
            <v>Post Scorer</v>
          </cell>
        </row>
        <row r="11445">
          <cell r="B11445" t="str">
            <v>Trevor Ariza</v>
          </cell>
          <cell r="S11445" t="str">
            <v>Playmaker</v>
          </cell>
        </row>
        <row r="11446">
          <cell r="B11446" t="str">
            <v>Darius Miles</v>
          </cell>
          <cell r="S11446" t="str">
            <v>Ignorance</v>
          </cell>
        </row>
        <row r="11447">
          <cell r="B11447" t="str">
            <v>Nicolas Batum</v>
          </cell>
          <cell r="S11447" t="str">
            <v>Sharpshooter</v>
          </cell>
        </row>
        <row r="11448">
          <cell r="B11448" t="str">
            <v>Jeremy Richardson</v>
          </cell>
          <cell r="S11448" t="str">
            <v>Ignorance</v>
          </cell>
        </row>
        <row r="11449">
          <cell r="B11449" t="str">
            <v>Kevin Martin</v>
          </cell>
          <cell r="S11449" t="str">
            <v>Superstar</v>
          </cell>
        </row>
        <row r="11450">
          <cell r="B11450" t="str">
            <v>Andrea Bargnani</v>
          </cell>
          <cell r="S11450" t="str">
            <v>All Star Sharpshooter</v>
          </cell>
        </row>
        <row r="11451">
          <cell r="B11451" t="str">
            <v>Manu Ginobili</v>
          </cell>
          <cell r="S11451" t="str">
            <v>All Star Sharpshooter</v>
          </cell>
        </row>
        <row r="11452">
          <cell r="B11452" t="str">
            <v>Luke Walton</v>
          </cell>
          <cell r="S11452" t="str">
            <v>Sharpshooter</v>
          </cell>
        </row>
        <row r="11453">
          <cell r="B11453" t="str">
            <v>Peja Stojakovic</v>
          </cell>
          <cell r="S11453" t="str">
            <v>All Star Sharpshooter</v>
          </cell>
        </row>
        <row r="11454">
          <cell r="B11454" t="str">
            <v>Willie Green</v>
          </cell>
          <cell r="S11454" t="str">
            <v>Sharpshooter</v>
          </cell>
        </row>
        <row r="11455">
          <cell r="B11455" t="str">
            <v>Joe Crawford</v>
          </cell>
          <cell r="S11455" t="str">
            <v>Ignorance</v>
          </cell>
        </row>
        <row r="11456">
          <cell r="B11456" t="str">
            <v>Tracy McGrady</v>
          </cell>
          <cell r="S11456" t="str">
            <v>All Star Sharpshooter</v>
          </cell>
        </row>
        <row r="11457">
          <cell r="B11457" t="str">
            <v>Gabe Pruitt</v>
          </cell>
          <cell r="S11457" t="str">
            <v>Ignorance</v>
          </cell>
        </row>
        <row r="11458">
          <cell r="B11458" t="str">
            <v>Sergio Rodriguez</v>
          </cell>
          <cell r="S11458" t="str">
            <v>Sharpshooter</v>
          </cell>
        </row>
        <row r="11459">
          <cell r="B11459" t="str">
            <v>Brad Miller</v>
          </cell>
          <cell r="S11459" t="str">
            <v>All Star Post Scorer</v>
          </cell>
        </row>
        <row r="11460">
          <cell r="B11460" t="str">
            <v>Chauncey Billups</v>
          </cell>
          <cell r="S11460" t="str">
            <v>All Star Sharpshooter</v>
          </cell>
        </row>
        <row r="11461">
          <cell r="B11461" t="str">
            <v>Kevin Durant</v>
          </cell>
          <cell r="S11461" t="str">
            <v>Superstar</v>
          </cell>
        </row>
        <row r="11462">
          <cell r="B11462" t="str">
            <v>Daniel Gibson</v>
          </cell>
          <cell r="S11462" t="str">
            <v>Sharpshooter</v>
          </cell>
        </row>
        <row r="11463">
          <cell r="B11463" t="str">
            <v>Paul Davis</v>
          </cell>
          <cell r="S11463" t="str">
            <v>Post Scorer</v>
          </cell>
        </row>
        <row r="11464">
          <cell r="B11464" t="str">
            <v>Deron Williams</v>
          </cell>
          <cell r="S11464" t="str">
            <v>All Star Playmaker</v>
          </cell>
        </row>
        <row r="11465">
          <cell r="B11465" t="str">
            <v>Jermareo Davidson</v>
          </cell>
          <cell r="S11465" t="str">
            <v>Ignorance</v>
          </cell>
        </row>
        <row r="11466">
          <cell r="B11466" t="str">
            <v>Ray Allen</v>
          </cell>
          <cell r="S11466" t="str">
            <v>All Star Sharpshooter</v>
          </cell>
        </row>
        <row r="11467">
          <cell r="B11467" t="str">
            <v>Steve Blake</v>
          </cell>
          <cell r="S11467" t="str">
            <v>All Star Sharpshooter</v>
          </cell>
        </row>
        <row r="11468">
          <cell r="B11468" t="str">
            <v>Bobby Simmons</v>
          </cell>
          <cell r="S11468" t="str">
            <v>Sharpshooter</v>
          </cell>
        </row>
        <row r="11469">
          <cell r="B11469" t="str">
            <v>Travis Diener</v>
          </cell>
          <cell r="S11469" t="str">
            <v>Ignorance</v>
          </cell>
        </row>
        <row r="11470">
          <cell r="B11470" t="str">
            <v>Ben Gordon</v>
          </cell>
          <cell r="S11470" t="str">
            <v>All Star Sharpshooter</v>
          </cell>
        </row>
        <row r="11471">
          <cell r="B11471" t="str">
            <v>Anthony Parker</v>
          </cell>
          <cell r="S11471" t="str">
            <v>All Star Sharpshooter</v>
          </cell>
        </row>
        <row r="11472">
          <cell r="B11472" t="str">
            <v>Thomas Gardner</v>
          </cell>
          <cell r="S11472" t="str">
            <v>Ignorance</v>
          </cell>
        </row>
        <row r="11473">
          <cell r="B11473" t="str">
            <v>Elton Brand</v>
          </cell>
          <cell r="S11473" t="str">
            <v>All Star Big Man</v>
          </cell>
        </row>
        <row r="11474">
          <cell r="B11474" t="str">
            <v>Jerryd Bayless</v>
          </cell>
          <cell r="S11474" t="str">
            <v>Ignorance</v>
          </cell>
        </row>
        <row r="11475">
          <cell r="B11475" t="str">
            <v>Quincy Douby</v>
          </cell>
          <cell r="S11475" t="str">
            <v>Ignorance</v>
          </cell>
        </row>
        <row r="11476">
          <cell r="B11476" t="str">
            <v>Renaldo Balkman</v>
          </cell>
          <cell r="S11476" t="str">
            <v>Post Scorer</v>
          </cell>
        </row>
        <row r="11477">
          <cell r="B11477" t="str">
            <v>Russell Westbrook</v>
          </cell>
          <cell r="S11477" t="str">
            <v>All Star Playmaker</v>
          </cell>
        </row>
        <row r="11478">
          <cell r="B11478" t="str">
            <v>Kyle Korver</v>
          </cell>
          <cell r="S11478" t="str">
            <v>Sharpshooter</v>
          </cell>
        </row>
        <row r="11479">
          <cell r="B11479" t="str">
            <v>Marreese Speights</v>
          </cell>
          <cell r="S11479" t="str">
            <v>Post Scorer</v>
          </cell>
        </row>
        <row r="11480">
          <cell r="B11480" t="str">
            <v>Larry Hughes</v>
          </cell>
          <cell r="S11480" t="str">
            <v>All Star Sharpshooter</v>
          </cell>
        </row>
        <row r="11481">
          <cell r="B11481" t="str">
            <v>Mark Blount</v>
          </cell>
          <cell r="S11481" t="str">
            <v>Ignorance</v>
          </cell>
        </row>
        <row r="11482">
          <cell r="B11482" t="str">
            <v>Brandon Bass</v>
          </cell>
          <cell r="S11482" t="str">
            <v>Post Scorer</v>
          </cell>
        </row>
        <row r="11483">
          <cell r="B11483" t="str">
            <v>Quinton Ross</v>
          </cell>
          <cell r="S11483" t="str">
            <v>Sharpshooter</v>
          </cell>
        </row>
        <row r="11484">
          <cell r="B11484" t="str">
            <v>Delonte West</v>
          </cell>
          <cell r="S11484" t="str">
            <v>All Star Sharpshooter</v>
          </cell>
        </row>
        <row r="11485">
          <cell r="B11485" t="str">
            <v>Shelden Williams</v>
          </cell>
          <cell r="S11485" t="str">
            <v>Post Scorer</v>
          </cell>
        </row>
        <row r="11486">
          <cell r="B11486" t="str">
            <v>Jeff Green</v>
          </cell>
          <cell r="S11486" t="str">
            <v>All Star Post Scorer</v>
          </cell>
        </row>
        <row r="11487">
          <cell r="B11487" t="str">
            <v>Hamed Haddadi</v>
          </cell>
          <cell r="S11487" t="str">
            <v>Ignorance</v>
          </cell>
        </row>
        <row r="11488">
          <cell r="B11488" t="str">
            <v>Zach Randolph</v>
          </cell>
          <cell r="S11488" t="str">
            <v>All Star Post Scorer</v>
          </cell>
        </row>
        <row r="11489">
          <cell r="B11489" t="str">
            <v>Trenton Hassell</v>
          </cell>
          <cell r="S11489" t="str">
            <v>Post Scorer</v>
          </cell>
        </row>
        <row r="11490">
          <cell r="B11490" t="str">
            <v>Brian Cook</v>
          </cell>
          <cell r="S11490" t="str">
            <v>Ignorance</v>
          </cell>
        </row>
        <row r="11491">
          <cell r="B11491" t="str">
            <v>Yakhouba Diawara</v>
          </cell>
          <cell r="S11491" t="str">
            <v>Ignorance</v>
          </cell>
        </row>
        <row r="11492">
          <cell r="B11492" t="str">
            <v>Udonis Haslem</v>
          </cell>
          <cell r="S11492" t="str">
            <v>Rim Protector</v>
          </cell>
        </row>
        <row r="11493">
          <cell r="B11493" t="str">
            <v>Joe Smith</v>
          </cell>
          <cell r="S11493" t="str">
            <v>Post Scorer</v>
          </cell>
        </row>
        <row r="11494">
          <cell r="B11494" t="str">
            <v>Andre Miller</v>
          </cell>
          <cell r="S11494" t="str">
            <v>All Star Playmaker</v>
          </cell>
        </row>
        <row r="11495">
          <cell r="B11495" t="str">
            <v>Tony Battie</v>
          </cell>
          <cell r="S11495" t="str">
            <v>Post Scorer</v>
          </cell>
        </row>
        <row r="11496">
          <cell r="B11496" t="str">
            <v>Linas Kleiza</v>
          </cell>
          <cell r="S11496" t="str">
            <v>Sharpshooter</v>
          </cell>
        </row>
        <row r="11497">
          <cell r="B11497" t="str">
            <v>Luc Mbah</v>
          </cell>
          <cell r="S11497" t="str">
            <v>Rim Protector</v>
          </cell>
        </row>
        <row r="11498">
          <cell r="B11498" t="str">
            <v>Mikki Moore</v>
          </cell>
          <cell r="S11498" t="str">
            <v>Post Scorer</v>
          </cell>
        </row>
        <row r="11499">
          <cell r="B11499" t="str">
            <v>Monta Ellis</v>
          </cell>
          <cell r="S11499" t="str">
            <v>All Star Post Scorer</v>
          </cell>
        </row>
        <row r="11500">
          <cell r="B11500" t="str">
            <v>Cheikh Samb</v>
          </cell>
          <cell r="S11500" t="str">
            <v>Ignorance</v>
          </cell>
        </row>
        <row r="11501">
          <cell r="B11501" t="str">
            <v>Bruce Bowen</v>
          </cell>
          <cell r="S11501" t="str">
            <v>Ignorance</v>
          </cell>
        </row>
        <row r="11502">
          <cell r="B11502" t="str">
            <v>Walter Herrmann</v>
          </cell>
          <cell r="S11502" t="str">
            <v>Ignorance</v>
          </cell>
        </row>
        <row r="11503">
          <cell r="B11503" t="str">
            <v>Mickael Pietrus</v>
          </cell>
          <cell r="S11503" t="str">
            <v>Sharpshooter</v>
          </cell>
        </row>
        <row r="11504">
          <cell r="B11504" t="str">
            <v>Rashad McCants</v>
          </cell>
          <cell r="S11504" t="str">
            <v>Sharpshooter</v>
          </cell>
        </row>
        <row r="11505">
          <cell r="B11505" t="str">
            <v>Thaddeus Young</v>
          </cell>
          <cell r="S11505" t="str">
            <v>All Star Post Scorer</v>
          </cell>
        </row>
        <row r="11506">
          <cell r="B11506" t="str">
            <v>Nick Young</v>
          </cell>
          <cell r="S11506" t="str">
            <v>Sharpshooter</v>
          </cell>
        </row>
        <row r="11507">
          <cell r="B11507" t="str">
            <v>Maurice Ager</v>
          </cell>
          <cell r="S11507" t="str">
            <v>Ignorance</v>
          </cell>
        </row>
        <row r="11508">
          <cell r="B11508" t="str">
            <v>Sean May</v>
          </cell>
          <cell r="S11508" t="str">
            <v>Post Scorer</v>
          </cell>
        </row>
        <row r="11509">
          <cell r="B11509" t="str">
            <v>Alando Tucker</v>
          </cell>
          <cell r="S11509" t="str">
            <v>Ignorance</v>
          </cell>
        </row>
        <row r="11510">
          <cell r="B11510" t="str">
            <v>Anthony Roberson</v>
          </cell>
          <cell r="S11510" t="str">
            <v>Ignorance</v>
          </cell>
        </row>
        <row r="11511">
          <cell r="B11511" t="str">
            <v>Chris Wilcox</v>
          </cell>
          <cell r="S11511" t="str">
            <v>Post Scorer</v>
          </cell>
        </row>
        <row r="11512">
          <cell r="B11512" t="str">
            <v>Grant Hill</v>
          </cell>
          <cell r="S11512" t="str">
            <v>Playmaker</v>
          </cell>
        </row>
        <row r="11513">
          <cell r="B11513" t="str">
            <v>Sasha Vujacic</v>
          </cell>
          <cell r="S11513" t="str">
            <v>Sharpshooter</v>
          </cell>
        </row>
        <row r="11514">
          <cell r="B11514" t="str">
            <v>Matt Bonner</v>
          </cell>
          <cell r="S11514" t="str">
            <v>Sharpshooter</v>
          </cell>
        </row>
        <row r="11515">
          <cell r="B11515" t="str">
            <v>Damon Jones</v>
          </cell>
          <cell r="S11515" t="str">
            <v>Ignorance</v>
          </cell>
        </row>
        <row r="11516">
          <cell r="B11516" t="str">
            <v>Chuck Hayes</v>
          </cell>
          <cell r="S11516" t="str">
            <v>Post Scorer</v>
          </cell>
        </row>
        <row r="11517">
          <cell r="B11517" t="str">
            <v>Shawne Williams</v>
          </cell>
          <cell r="S11517" t="str">
            <v>Ignorance</v>
          </cell>
        </row>
        <row r="11518">
          <cell r="B11518" t="str">
            <v>Gerald Green</v>
          </cell>
          <cell r="S11518" t="str">
            <v>Ignorance</v>
          </cell>
        </row>
        <row r="11519">
          <cell r="B11519" t="str">
            <v>Calvin Booth</v>
          </cell>
          <cell r="S11519" t="str">
            <v>Ignorance</v>
          </cell>
        </row>
        <row r="11520">
          <cell r="B11520" t="str">
            <v>Courtney Sims</v>
          </cell>
          <cell r="S11520" t="str">
            <v>Ignorance</v>
          </cell>
        </row>
        <row r="11521">
          <cell r="B11521" t="str">
            <v>Rodney Carney</v>
          </cell>
          <cell r="S11521" t="str">
            <v>Sharpshooter</v>
          </cell>
        </row>
        <row r="11522">
          <cell r="B11522" t="str">
            <v>Kyrylo Fesenko</v>
          </cell>
          <cell r="S11522" t="str">
            <v>Ignorance</v>
          </cell>
        </row>
        <row r="11523">
          <cell r="B11523" t="str">
            <v>Anderson Varejão</v>
          </cell>
          <cell r="S11523" t="str">
            <v>Rim Protector</v>
          </cell>
        </row>
        <row r="11524">
          <cell r="B11524" t="str">
            <v>Kurt Thomas</v>
          </cell>
          <cell r="S11524" t="str">
            <v>Post Scorer</v>
          </cell>
        </row>
        <row r="11525">
          <cell r="B11525" t="str">
            <v>Eddy Curry</v>
          </cell>
          <cell r="S11525" t="str">
            <v>Ignorance</v>
          </cell>
        </row>
        <row r="11526">
          <cell r="B11526" t="str">
            <v>Anthony Carter</v>
          </cell>
          <cell r="S11526" t="str">
            <v>Playmaker</v>
          </cell>
        </row>
        <row r="11527">
          <cell r="B11527" t="str">
            <v>Marcus Williams</v>
          </cell>
          <cell r="S11527" t="str">
            <v>Ignorance</v>
          </cell>
        </row>
        <row r="11528">
          <cell r="B11528" t="str">
            <v>Nick Collison</v>
          </cell>
          <cell r="S11528" t="str">
            <v>Rim Protector</v>
          </cell>
        </row>
        <row r="11529">
          <cell r="B11529" t="str">
            <v>Brian Cardinal</v>
          </cell>
          <cell r="S11529" t="str">
            <v>Post Scorer</v>
          </cell>
        </row>
        <row r="11530">
          <cell r="B11530" t="str">
            <v>Devin Brown</v>
          </cell>
          <cell r="S11530" t="str">
            <v>Sharpshooter</v>
          </cell>
        </row>
        <row r="11531">
          <cell r="B11531" t="str">
            <v>Stromile Swift</v>
          </cell>
          <cell r="S11531" t="str">
            <v>Post Scorer</v>
          </cell>
        </row>
        <row r="11532">
          <cell r="B11532" t="str">
            <v>Dwight Howard</v>
          </cell>
          <cell r="S11532" t="str">
            <v>All Star Big Man</v>
          </cell>
        </row>
        <row r="11533">
          <cell r="B11533" t="str">
            <v>Keith Bogans</v>
          </cell>
          <cell r="S11533" t="str">
            <v>Sharpshooter</v>
          </cell>
        </row>
        <row r="11534">
          <cell r="B11534" t="str">
            <v>Brandon Rush</v>
          </cell>
          <cell r="S11534" t="str">
            <v>Sharpshooter</v>
          </cell>
        </row>
        <row r="11535">
          <cell r="B11535" t="str">
            <v>Al Thornton</v>
          </cell>
          <cell r="S11535" t="str">
            <v>All Star Post Scorer</v>
          </cell>
        </row>
        <row r="11536">
          <cell r="B11536" t="str">
            <v>Kenyon Martin</v>
          </cell>
          <cell r="S11536" t="str">
            <v>All Star Post Scorer</v>
          </cell>
        </row>
        <row r="11537">
          <cell r="B11537" t="str">
            <v>Joel Przybilla</v>
          </cell>
          <cell r="S11537" t="str">
            <v>Rim Protector</v>
          </cell>
        </row>
        <row r="11538">
          <cell r="B11538" t="str">
            <v>Chris Andersen</v>
          </cell>
          <cell r="S11538" t="str">
            <v>Rim Protector</v>
          </cell>
        </row>
        <row r="11539">
          <cell r="B11539" t="str">
            <v>Ramon Sessions</v>
          </cell>
          <cell r="S11539" t="str">
            <v>Playmaker</v>
          </cell>
        </row>
        <row r="11540">
          <cell r="B11540" t="str">
            <v>Zaza Pachulia</v>
          </cell>
          <cell r="S11540" t="str">
            <v>Post Scorer</v>
          </cell>
        </row>
        <row r="11541">
          <cell r="B11541" t="str">
            <v>Darius Songaila</v>
          </cell>
          <cell r="S11541" t="str">
            <v>Post Scorer</v>
          </cell>
        </row>
        <row r="11542">
          <cell r="B11542" t="str">
            <v>Jacque Vaughn</v>
          </cell>
          <cell r="S11542" t="str">
            <v>Ignorance</v>
          </cell>
        </row>
        <row r="11543">
          <cell r="B11543" t="str">
            <v>DeMarcus Nelson</v>
          </cell>
          <cell r="S11543" t="str">
            <v>Post Scorer</v>
          </cell>
        </row>
        <row r="11544">
          <cell r="B11544" t="str">
            <v>Julian Wright</v>
          </cell>
          <cell r="S11544" t="str">
            <v>Ignorance</v>
          </cell>
        </row>
        <row r="11545">
          <cell r="B11545" t="str">
            <v>Craig Smith</v>
          </cell>
          <cell r="S11545" t="str">
            <v>Playmaker</v>
          </cell>
        </row>
        <row r="11546">
          <cell r="B11546" t="str">
            <v>Andre Iguodala</v>
          </cell>
          <cell r="S11546" t="str">
            <v>Superstar</v>
          </cell>
        </row>
        <row r="11547">
          <cell r="B11547" t="str">
            <v>Maceo Baston</v>
          </cell>
          <cell r="S11547" t="str">
            <v>Ignorance</v>
          </cell>
        </row>
        <row r="11548">
          <cell r="B11548" t="str">
            <v>Jason Kapono</v>
          </cell>
          <cell r="S11548" t="str">
            <v>Sharpshooter</v>
          </cell>
        </row>
        <row r="11549">
          <cell r="B11549" t="str">
            <v>Andrew Bynum</v>
          </cell>
          <cell r="S11549" t="str">
            <v>All Star Big Man</v>
          </cell>
        </row>
        <row r="11550">
          <cell r="B11550" t="str">
            <v>Nazr Mohammed</v>
          </cell>
          <cell r="S11550" t="str">
            <v>Ignorance</v>
          </cell>
        </row>
        <row r="11551">
          <cell r="B11551" t="str">
            <v>Jamaal Magloire</v>
          </cell>
          <cell r="S11551" t="str">
            <v>Post Scorer</v>
          </cell>
        </row>
        <row r="11552">
          <cell r="B11552" t="str">
            <v>Glen Davis</v>
          </cell>
          <cell r="S11552" t="str">
            <v>Post Scorer</v>
          </cell>
        </row>
        <row r="11553">
          <cell r="B11553" t="str">
            <v>Joey Graham</v>
          </cell>
          <cell r="S11553" t="str">
            <v>Post Scorer</v>
          </cell>
        </row>
        <row r="11554">
          <cell r="B11554" t="str">
            <v>Dwyane Wade</v>
          </cell>
          <cell r="S11554" t="str">
            <v>Superstar</v>
          </cell>
        </row>
        <row r="11555">
          <cell r="B11555" t="str">
            <v>Sean Singletary</v>
          </cell>
          <cell r="S11555" t="str">
            <v>Ignorance</v>
          </cell>
        </row>
        <row r="11556">
          <cell r="B11556" t="str">
            <v>Mike Bibby</v>
          </cell>
          <cell r="S11556" t="str">
            <v>All Star Sharpshooter</v>
          </cell>
        </row>
        <row r="11557">
          <cell r="B11557" t="str">
            <v>Acie Law</v>
          </cell>
          <cell r="S11557" t="str">
            <v>Ignorance</v>
          </cell>
        </row>
        <row r="11558">
          <cell r="B11558" t="str">
            <v>James Harden</v>
          </cell>
          <cell r="S11558" t="str">
            <v>All Star Sharpshooter</v>
          </cell>
        </row>
        <row r="11559">
          <cell r="B11559" t="str">
            <v>Thaddeus Young</v>
          </cell>
          <cell r="S11559" t="str">
            <v>Playmaker</v>
          </cell>
        </row>
        <row r="11560">
          <cell r="B11560" t="str">
            <v>Chris Richard</v>
          </cell>
          <cell r="S11560" t="str">
            <v>Post Scorer</v>
          </cell>
        </row>
        <row r="11561">
          <cell r="B11561" t="str">
            <v>Brian Scalabrine</v>
          </cell>
          <cell r="S11561" t="str">
            <v>Ignorance</v>
          </cell>
        </row>
        <row r="11562">
          <cell r="B11562" t="str">
            <v>Anthony Randolph</v>
          </cell>
          <cell r="S11562" t="str">
            <v>Rim Protector</v>
          </cell>
        </row>
        <row r="11563">
          <cell r="B11563" t="str">
            <v>Oleksiy Pecherov</v>
          </cell>
          <cell r="S11563" t="str">
            <v>Ignorance</v>
          </cell>
        </row>
        <row r="11564">
          <cell r="B11564" t="str">
            <v>Mike Conley</v>
          </cell>
          <cell r="S11564" t="str">
            <v>All Star Playmaker</v>
          </cell>
        </row>
        <row r="11565">
          <cell r="B11565" t="str">
            <v>James Posey</v>
          </cell>
          <cell r="S11565" t="str">
            <v>Sharpshooter</v>
          </cell>
        </row>
        <row r="11566">
          <cell r="B11566" t="str">
            <v>Jon Brockman</v>
          </cell>
          <cell r="S11566" t="str">
            <v>Post Scorer</v>
          </cell>
        </row>
        <row r="11567">
          <cell r="B11567" t="str">
            <v>Brandon Roy</v>
          </cell>
          <cell r="S11567" t="str">
            <v>Superstar</v>
          </cell>
        </row>
        <row r="11568">
          <cell r="B11568" t="str">
            <v>Cedric Jackson</v>
          </cell>
          <cell r="S11568" t="str">
            <v>Ignorance</v>
          </cell>
        </row>
        <row r="11569">
          <cell r="B11569" t="str">
            <v>Carlos Arroyo</v>
          </cell>
          <cell r="S11569" t="str">
            <v>Sharpshooter</v>
          </cell>
        </row>
        <row r="11570">
          <cell r="B11570" t="str">
            <v>Jermaine Taylor</v>
          </cell>
          <cell r="S11570" t="str">
            <v>Ignorance</v>
          </cell>
        </row>
        <row r="11571">
          <cell r="B11571" t="str">
            <v>Andrew Bogut</v>
          </cell>
          <cell r="S11571" t="str">
            <v>All Star Big Man</v>
          </cell>
        </row>
        <row r="11572">
          <cell r="B11572" t="str">
            <v>Brandon Rush</v>
          </cell>
          <cell r="S11572" t="str">
            <v>All Star Sharpshooter</v>
          </cell>
        </row>
        <row r="11573">
          <cell r="B11573" t="str">
            <v>Eric Gordon</v>
          </cell>
          <cell r="S11573" t="str">
            <v>All Star Sharpshooter</v>
          </cell>
        </row>
        <row r="11574">
          <cell r="B11574" t="str">
            <v>Lester Hudson</v>
          </cell>
          <cell r="S11574" t="str">
            <v>Ignorance</v>
          </cell>
        </row>
        <row r="11575">
          <cell r="B11575" t="str">
            <v>Stephen Graham</v>
          </cell>
          <cell r="S11575" t="str">
            <v>Ignorance</v>
          </cell>
        </row>
        <row r="11576">
          <cell r="B11576" t="str">
            <v>Joe Alexander</v>
          </cell>
          <cell r="S11576" t="str">
            <v>Ignorance</v>
          </cell>
        </row>
        <row r="11577">
          <cell r="B11577" t="str">
            <v>Al Jefferson</v>
          </cell>
          <cell r="S11577" t="str">
            <v>All Star Post Scorer</v>
          </cell>
        </row>
        <row r="11578">
          <cell r="B11578" t="str">
            <v>Marcus Thornton</v>
          </cell>
          <cell r="S11578" t="str">
            <v>All Star Sharpshooter</v>
          </cell>
        </row>
        <row r="11579">
          <cell r="B11579" t="str">
            <v>Travis Diener</v>
          </cell>
          <cell r="S11579" t="str">
            <v>Ignorance</v>
          </cell>
        </row>
        <row r="11580">
          <cell r="B11580" t="str">
            <v>Darius Songaila</v>
          </cell>
          <cell r="S11580" t="str">
            <v>Post Scorer</v>
          </cell>
        </row>
        <row r="11581">
          <cell r="B11581" t="str">
            <v>David West</v>
          </cell>
          <cell r="S11581" t="str">
            <v>All Star Post Scorer</v>
          </cell>
        </row>
        <row r="11582">
          <cell r="B11582" t="str">
            <v>D.J. Augustin</v>
          </cell>
          <cell r="S11582" t="str">
            <v>Sharpshooter</v>
          </cell>
        </row>
        <row r="11583">
          <cell r="B11583" t="str">
            <v>Brook Lopez</v>
          </cell>
          <cell r="S11583" t="str">
            <v>All Star Big Man</v>
          </cell>
        </row>
        <row r="11584">
          <cell r="B11584" t="str">
            <v>Steve Novak</v>
          </cell>
          <cell r="S11584" t="str">
            <v>Ignorance</v>
          </cell>
        </row>
        <row r="11585">
          <cell r="B11585" t="str">
            <v>Anthony Johnson</v>
          </cell>
          <cell r="S11585" t="str">
            <v>Ignorance</v>
          </cell>
        </row>
        <row r="11586">
          <cell r="B11586" t="str">
            <v>Matt Carroll</v>
          </cell>
          <cell r="S11586" t="str">
            <v>Ignorance</v>
          </cell>
        </row>
        <row r="11587">
          <cell r="B11587" t="str">
            <v>Baron Davis</v>
          </cell>
          <cell r="S11587" t="str">
            <v>All Star Playmaker</v>
          </cell>
        </row>
        <row r="11588">
          <cell r="B11588" t="str">
            <v>Mikki Moore</v>
          </cell>
          <cell r="S11588" t="str">
            <v>Post Scorer</v>
          </cell>
        </row>
        <row r="11589">
          <cell r="B11589" t="str">
            <v>Jonny Flynn</v>
          </cell>
          <cell r="S11589" t="str">
            <v>All Star Sharpshooter</v>
          </cell>
        </row>
        <row r="11590">
          <cell r="B11590" t="str">
            <v>Ronny Turiaf</v>
          </cell>
          <cell r="S11590" t="str">
            <v>Rim Protector</v>
          </cell>
        </row>
        <row r="11591">
          <cell r="B11591" t="str">
            <v>Reggie Evans</v>
          </cell>
          <cell r="S11591" t="str">
            <v>Post Scorer</v>
          </cell>
        </row>
        <row r="11592">
          <cell r="B11592" t="str">
            <v>Mo Williams</v>
          </cell>
          <cell r="S11592" t="str">
            <v>All Star Sharpshooter</v>
          </cell>
        </row>
        <row r="11593">
          <cell r="B11593" t="str">
            <v>Deron Williams</v>
          </cell>
          <cell r="S11593" t="str">
            <v>All Star Playmaker</v>
          </cell>
        </row>
        <row r="11594">
          <cell r="B11594" t="str">
            <v>Amar'e Stoudemire</v>
          </cell>
          <cell r="S11594" t="str">
            <v>All Star Big Man</v>
          </cell>
        </row>
        <row r="11595">
          <cell r="B11595" t="str">
            <v>Jrue Holiday</v>
          </cell>
          <cell r="S11595" t="str">
            <v>Playmaker</v>
          </cell>
        </row>
        <row r="11596">
          <cell r="B11596" t="str">
            <v>Othyus Jeffers</v>
          </cell>
          <cell r="S11596" t="str">
            <v>Ignorance</v>
          </cell>
        </row>
        <row r="11597">
          <cell r="B11597" t="str">
            <v>Richard Jefferson</v>
          </cell>
          <cell r="S11597" t="str">
            <v>Playmaker</v>
          </cell>
        </row>
        <row r="11598">
          <cell r="B11598" t="str">
            <v>DeMarre Carroll</v>
          </cell>
          <cell r="S11598" t="str">
            <v>Ignorance</v>
          </cell>
        </row>
        <row r="11599">
          <cell r="B11599" t="str">
            <v>Ronald Murray</v>
          </cell>
          <cell r="S11599" t="str">
            <v>Sharpshooter</v>
          </cell>
        </row>
        <row r="11600">
          <cell r="B11600" t="str">
            <v>Jamal Crawford</v>
          </cell>
          <cell r="S11600" t="str">
            <v>All Star Sharpshooter</v>
          </cell>
        </row>
        <row r="11601">
          <cell r="B11601" t="str">
            <v>Ryan Hollins</v>
          </cell>
          <cell r="S11601" t="str">
            <v>Post Scorer</v>
          </cell>
        </row>
        <row r="11602">
          <cell r="B11602" t="str">
            <v>Damien Wilkins</v>
          </cell>
          <cell r="S11602" t="str">
            <v>Post Scorer</v>
          </cell>
        </row>
        <row r="11603">
          <cell r="B11603" t="str">
            <v>Luke Ridnour</v>
          </cell>
          <cell r="S11603" t="str">
            <v>Playmaker</v>
          </cell>
        </row>
        <row r="11604">
          <cell r="B11604" t="str">
            <v>Carlos Delfino</v>
          </cell>
          <cell r="S11604" t="str">
            <v>All Star Sharpshooter</v>
          </cell>
        </row>
        <row r="11605">
          <cell r="B11605" t="str">
            <v>Taylor Griffin</v>
          </cell>
          <cell r="S11605" t="str">
            <v>Ignorance</v>
          </cell>
        </row>
        <row r="11606">
          <cell r="B11606" t="str">
            <v>Leon Powe</v>
          </cell>
          <cell r="S11606" t="str">
            <v>Post Scorer</v>
          </cell>
        </row>
        <row r="11607">
          <cell r="B11607" t="str">
            <v>Nathan Jawai</v>
          </cell>
          <cell r="S11607" t="str">
            <v>Ignorance</v>
          </cell>
        </row>
        <row r="11608">
          <cell r="B11608" t="str">
            <v>Dwayne Jones</v>
          </cell>
          <cell r="S11608" t="str">
            <v>Ignorance</v>
          </cell>
        </row>
        <row r="11609">
          <cell r="B11609" t="str">
            <v>Martell Webster</v>
          </cell>
          <cell r="S11609" t="str">
            <v>Sharpshooter</v>
          </cell>
        </row>
        <row r="11610">
          <cell r="B11610" t="str">
            <v>Nate Robinson</v>
          </cell>
          <cell r="S11610" t="str">
            <v>Sharpshooter</v>
          </cell>
        </row>
        <row r="11611">
          <cell r="B11611" t="str">
            <v>Al Harrington</v>
          </cell>
          <cell r="S11611" t="str">
            <v>All Star Sharpshooter</v>
          </cell>
        </row>
        <row r="11612">
          <cell r="B11612" t="str">
            <v>Marcus Banks</v>
          </cell>
          <cell r="S11612" t="str">
            <v>Ignorance</v>
          </cell>
        </row>
        <row r="11613">
          <cell r="B11613" t="str">
            <v>Andre Iguodala</v>
          </cell>
          <cell r="S11613" t="str">
            <v>All Star Playmaker</v>
          </cell>
        </row>
        <row r="11614">
          <cell r="B11614" t="str">
            <v>Robin Lopez</v>
          </cell>
          <cell r="S11614" t="str">
            <v>Rim Protector</v>
          </cell>
        </row>
        <row r="11615">
          <cell r="B11615" t="str">
            <v>Rasheed Wallace</v>
          </cell>
          <cell r="S11615" t="str">
            <v>Rim Protector</v>
          </cell>
        </row>
        <row r="11616">
          <cell r="B11616" t="str">
            <v>J.R. Giddens</v>
          </cell>
          <cell r="S11616" t="str">
            <v>Ignorance</v>
          </cell>
        </row>
        <row r="11617">
          <cell r="B11617" t="str">
            <v>Primoz Brezec</v>
          </cell>
          <cell r="S11617" t="str">
            <v>Ignorance</v>
          </cell>
        </row>
        <row r="11618">
          <cell r="B11618" t="str">
            <v>Bobby Simmons</v>
          </cell>
          <cell r="S11618" t="str">
            <v>Sharpshooter</v>
          </cell>
        </row>
        <row r="11619">
          <cell r="B11619" t="str">
            <v>Malik Hairston</v>
          </cell>
          <cell r="S11619" t="str">
            <v>Ignorance</v>
          </cell>
        </row>
        <row r="11620">
          <cell r="B11620" t="str">
            <v>Rodrigue Beaubois</v>
          </cell>
          <cell r="S11620" t="str">
            <v>Sharpshooter</v>
          </cell>
        </row>
        <row r="11621">
          <cell r="B11621" t="str">
            <v>Erick Dampier</v>
          </cell>
          <cell r="S11621" t="str">
            <v>Rim Protector</v>
          </cell>
        </row>
        <row r="11622">
          <cell r="B11622" t="str">
            <v>Marreese Speights</v>
          </cell>
          <cell r="S11622" t="str">
            <v>Post Scorer</v>
          </cell>
        </row>
        <row r="11623">
          <cell r="B11623" t="str">
            <v>Jerry Stackhouse</v>
          </cell>
          <cell r="S11623" t="str">
            <v>Sharpshooter</v>
          </cell>
        </row>
        <row r="11624">
          <cell r="B11624" t="str">
            <v>Hilton Armstrong</v>
          </cell>
          <cell r="S11624" t="str">
            <v>Post Scorer</v>
          </cell>
        </row>
        <row r="11625">
          <cell r="B11625" t="str">
            <v>Dahntay Jones</v>
          </cell>
          <cell r="S11625" t="str">
            <v>Playmaker</v>
          </cell>
        </row>
        <row r="11626">
          <cell r="B11626" t="str">
            <v>Brendan Haywood</v>
          </cell>
          <cell r="S11626" t="str">
            <v>Rim Protector</v>
          </cell>
        </row>
        <row r="11627">
          <cell r="B11627" t="str">
            <v>Brian Cardinal</v>
          </cell>
          <cell r="S11627" t="str">
            <v>Ignorance</v>
          </cell>
        </row>
        <row r="11628">
          <cell r="B11628" t="str">
            <v>Kelenna Azubuike</v>
          </cell>
          <cell r="S11628" t="str">
            <v>All Star Sharpshooter</v>
          </cell>
        </row>
        <row r="11629">
          <cell r="B11629" t="str">
            <v>Ime Udoka</v>
          </cell>
          <cell r="S11629" t="str">
            <v>Ignorance</v>
          </cell>
        </row>
        <row r="11630">
          <cell r="B11630" t="str">
            <v>Chris Wilcox</v>
          </cell>
          <cell r="S11630" t="str">
            <v>Post Scorer</v>
          </cell>
        </row>
        <row r="11631">
          <cell r="B11631" t="str">
            <v>Tyrus Thomas</v>
          </cell>
          <cell r="S11631" t="str">
            <v>Rim Protector</v>
          </cell>
        </row>
        <row r="11632">
          <cell r="B11632" t="str">
            <v>Keyon Dooling</v>
          </cell>
          <cell r="S11632" t="str">
            <v>Sharpshooter</v>
          </cell>
        </row>
        <row r="11633">
          <cell r="B11633" t="str">
            <v>Chucky Atkins</v>
          </cell>
          <cell r="S11633" t="str">
            <v>Sharpshooter</v>
          </cell>
        </row>
        <row r="11634">
          <cell r="B11634" t="str">
            <v>Danny Green</v>
          </cell>
          <cell r="S11634" t="str">
            <v>Ignorance</v>
          </cell>
        </row>
        <row r="11635">
          <cell r="B11635" t="str">
            <v>Eduardo Najera</v>
          </cell>
          <cell r="S11635" t="str">
            <v>Post Scorer</v>
          </cell>
        </row>
        <row r="11636">
          <cell r="B11636" t="str">
            <v>Jannero Pargo</v>
          </cell>
          <cell r="S11636" t="str">
            <v>Sharpshooter</v>
          </cell>
        </row>
        <row r="11637">
          <cell r="B11637" t="str">
            <v>Chris Duhon</v>
          </cell>
          <cell r="S11637" t="str">
            <v>All Star Sharpshooter</v>
          </cell>
        </row>
        <row r="11638">
          <cell r="B11638" t="str">
            <v>Serge Ibaka</v>
          </cell>
          <cell r="S11638" t="str">
            <v>Rim Protector</v>
          </cell>
        </row>
        <row r="11639">
          <cell r="B11639" t="str">
            <v>Coby Karl</v>
          </cell>
          <cell r="S11639" t="str">
            <v>Post Scorer</v>
          </cell>
        </row>
        <row r="11640">
          <cell r="B11640" t="str">
            <v>Arron Afflalo</v>
          </cell>
          <cell r="S11640" t="str">
            <v>Sharpshooter</v>
          </cell>
        </row>
        <row r="11641">
          <cell r="B11641" t="str">
            <v>Yi Jianlian</v>
          </cell>
          <cell r="S11641" t="str">
            <v>Rim Protector</v>
          </cell>
        </row>
        <row r="11642">
          <cell r="B11642" t="str">
            <v>Kareem Rush</v>
          </cell>
          <cell r="S11642" t="str">
            <v>Ignorance</v>
          </cell>
        </row>
        <row r="11643">
          <cell r="B11643" t="str">
            <v>Kobe Bryant</v>
          </cell>
          <cell r="S11643" t="str">
            <v>Superstar</v>
          </cell>
        </row>
        <row r="11644">
          <cell r="B11644" t="str">
            <v>LaMarcus Aldridge</v>
          </cell>
          <cell r="S11644" t="str">
            <v>All Star Post Scorer</v>
          </cell>
        </row>
        <row r="11645">
          <cell r="B11645" t="str">
            <v>Joel Anthony</v>
          </cell>
          <cell r="S11645" t="str">
            <v>Post Scorer</v>
          </cell>
        </row>
        <row r="11646">
          <cell r="B11646" t="str">
            <v>Mike Dunleavy</v>
          </cell>
          <cell r="S11646" t="str">
            <v>Sharpshooter</v>
          </cell>
        </row>
        <row r="11647">
          <cell r="B11647" t="str">
            <v>Antonio McDyess</v>
          </cell>
          <cell r="S11647" t="str">
            <v>Post Scorer</v>
          </cell>
        </row>
        <row r="11648">
          <cell r="B11648" t="str">
            <v>Nene Hilario</v>
          </cell>
          <cell r="S11648" t="str">
            <v>All Star Post Scorer</v>
          </cell>
        </row>
        <row r="11649">
          <cell r="B11649" t="str">
            <v>Andray Blatche</v>
          </cell>
          <cell r="S11649" t="str">
            <v>All Star Post Scorer</v>
          </cell>
        </row>
        <row r="11650">
          <cell r="B11650" t="str">
            <v>Andres Nocioni</v>
          </cell>
          <cell r="S11650" t="str">
            <v>Sharpshooter</v>
          </cell>
        </row>
        <row r="11651">
          <cell r="B11651" t="str">
            <v>Sergio Rodriguez</v>
          </cell>
          <cell r="S11651" t="str">
            <v>Sharpshooter</v>
          </cell>
        </row>
        <row r="11652">
          <cell r="B11652" t="str">
            <v>Earl Clark</v>
          </cell>
          <cell r="S11652" t="str">
            <v>Ignorance</v>
          </cell>
        </row>
        <row r="11653">
          <cell r="B11653" t="str">
            <v>Sean Marks</v>
          </cell>
          <cell r="S11653" t="str">
            <v>Ignorance</v>
          </cell>
        </row>
        <row r="11654">
          <cell r="B11654" t="str">
            <v>Shane Battier</v>
          </cell>
          <cell r="S11654" t="str">
            <v>All Star Sharpshooter</v>
          </cell>
        </row>
        <row r="11655">
          <cell r="B11655" t="str">
            <v>Mike Wilks</v>
          </cell>
          <cell r="S11655" t="str">
            <v>Ignorance</v>
          </cell>
        </row>
        <row r="11656">
          <cell r="B11656" t="str">
            <v>Derrick Brown</v>
          </cell>
          <cell r="S11656" t="str">
            <v>Ignorance</v>
          </cell>
        </row>
        <row r="11657">
          <cell r="B11657" t="str">
            <v>Renaldo Balkman</v>
          </cell>
          <cell r="S11657" t="str">
            <v>Ignorance</v>
          </cell>
        </row>
        <row r="11658">
          <cell r="B11658" t="str">
            <v>Channing Frye</v>
          </cell>
          <cell r="S11658" t="str">
            <v>All Star Sharpshooter</v>
          </cell>
        </row>
        <row r="11659">
          <cell r="B11659" t="str">
            <v>Jeff Ayres</v>
          </cell>
          <cell r="S11659" t="str">
            <v>Post Scorer</v>
          </cell>
        </row>
        <row r="11660">
          <cell r="B11660" t="str">
            <v>Aaron Gray</v>
          </cell>
          <cell r="S11660" t="str">
            <v>Post Scorer</v>
          </cell>
        </row>
        <row r="11661">
          <cell r="B11661" t="str">
            <v>Ray Allen</v>
          </cell>
          <cell r="S11661" t="str">
            <v>All Star Sharpshooter</v>
          </cell>
        </row>
        <row r="11662">
          <cell r="B11662" t="str">
            <v>DeSagana Diop</v>
          </cell>
          <cell r="S11662" t="str">
            <v>Ignorance</v>
          </cell>
        </row>
        <row r="11663">
          <cell r="B11663" t="str">
            <v>Byron Mullens</v>
          </cell>
          <cell r="S11663" t="str">
            <v>Ignorance</v>
          </cell>
        </row>
        <row r="11664">
          <cell r="B11664" t="str">
            <v>Jonathan Bender</v>
          </cell>
          <cell r="S11664" t="str">
            <v>Post Scorer</v>
          </cell>
        </row>
        <row r="11665">
          <cell r="B11665" t="str">
            <v>Wesley Matthews</v>
          </cell>
          <cell r="S11665" t="str">
            <v>Sharpshooter</v>
          </cell>
        </row>
        <row r="11666">
          <cell r="B11666" t="str">
            <v>Donte Greene</v>
          </cell>
          <cell r="S11666" t="str">
            <v>Sharpshooter</v>
          </cell>
        </row>
        <row r="11667">
          <cell r="B11667" t="str">
            <v>LeBron James</v>
          </cell>
          <cell r="S11667" t="str">
            <v>Superstar</v>
          </cell>
        </row>
        <row r="11668">
          <cell r="B11668" t="str">
            <v>Carlos Boozer</v>
          </cell>
          <cell r="S11668" t="str">
            <v>All Star Post Scorer</v>
          </cell>
        </row>
        <row r="11669">
          <cell r="B11669" t="str">
            <v>Rasual Butler</v>
          </cell>
          <cell r="S11669" t="str">
            <v>All Star Sharpshooter</v>
          </cell>
        </row>
        <row r="11670">
          <cell r="B11670" t="str">
            <v>Caron Butler</v>
          </cell>
          <cell r="S11670" t="str">
            <v>All Star Post Scorer</v>
          </cell>
        </row>
        <row r="11671">
          <cell r="B11671" t="str">
            <v>Malik Allen</v>
          </cell>
          <cell r="S11671" t="str">
            <v>Ignorance</v>
          </cell>
        </row>
        <row r="11672">
          <cell r="B11672" t="str">
            <v>Chris Bosh</v>
          </cell>
          <cell r="S11672" t="str">
            <v>All Star Big Man</v>
          </cell>
        </row>
        <row r="11673">
          <cell r="B11673" t="str">
            <v>Mario Chalmers</v>
          </cell>
          <cell r="S11673" t="str">
            <v>Playmaker</v>
          </cell>
        </row>
        <row r="11674">
          <cell r="B11674" t="str">
            <v>Zydrunas Ilgauskas</v>
          </cell>
          <cell r="S11674" t="str">
            <v>Rim Protector</v>
          </cell>
        </row>
        <row r="11675">
          <cell r="B11675" t="str">
            <v>Glen Davis</v>
          </cell>
          <cell r="S11675" t="str">
            <v>Post Scorer</v>
          </cell>
        </row>
        <row r="11676">
          <cell r="B11676" t="str">
            <v>Larry Hughes</v>
          </cell>
          <cell r="S11676" t="str">
            <v>Playmaker</v>
          </cell>
        </row>
        <row r="11677">
          <cell r="B11677" t="str">
            <v>Ronnie Brewer</v>
          </cell>
          <cell r="S11677" t="str">
            <v>Playmaker</v>
          </cell>
        </row>
        <row r="11678">
          <cell r="B11678" t="str">
            <v>Anthony Tolliver</v>
          </cell>
          <cell r="S11678" t="str">
            <v>Rim Protector</v>
          </cell>
        </row>
        <row r="11679">
          <cell r="B11679" t="str">
            <v>Jarvis Hayes</v>
          </cell>
          <cell r="S11679" t="str">
            <v>Sharpshooter</v>
          </cell>
        </row>
        <row r="11680">
          <cell r="B11680" t="str">
            <v>Richard Hamilton</v>
          </cell>
          <cell r="S11680" t="str">
            <v>Superstar</v>
          </cell>
        </row>
        <row r="11681">
          <cell r="B11681" t="str">
            <v>Jamaal Magloire</v>
          </cell>
          <cell r="S11681" t="str">
            <v>Post Scorer</v>
          </cell>
        </row>
        <row r="11682">
          <cell r="B11682" t="str">
            <v>Josh Powell</v>
          </cell>
          <cell r="S11682" t="str">
            <v>Ignorance</v>
          </cell>
        </row>
        <row r="11683">
          <cell r="B11683" t="str">
            <v>Rafer Alston</v>
          </cell>
          <cell r="S11683" t="str">
            <v>Playmaker</v>
          </cell>
        </row>
        <row r="11684">
          <cell r="B11684" t="str">
            <v>Anthony Parker</v>
          </cell>
          <cell r="S11684" t="str">
            <v>Sharpshooter</v>
          </cell>
        </row>
        <row r="11685">
          <cell r="B11685" t="str">
            <v>Sasha Vujacic</v>
          </cell>
          <cell r="S11685" t="str">
            <v>Ignorance</v>
          </cell>
        </row>
        <row r="11686">
          <cell r="B11686" t="str">
            <v>Maurice Evans</v>
          </cell>
          <cell r="S11686" t="str">
            <v>Sharpshooter</v>
          </cell>
        </row>
        <row r="11687">
          <cell r="B11687" t="str">
            <v>Shaquille O'Neal</v>
          </cell>
          <cell r="S11687" t="str">
            <v>Rim Protector</v>
          </cell>
        </row>
        <row r="11688">
          <cell r="B11688" t="str">
            <v>Keith Bogans</v>
          </cell>
          <cell r="S11688" t="str">
            <v>Sharpshooter</v>
          </cell>
        </row>
        <row r="11689">
          <cell r="B11689" t="str">
            <v>Julian Wright</v>
          </cell>
          <cell r="S11689" t="str">
            <v>Ignorance</v>
          </cell>
        </row>
        <row r="11690">
          <cell r="B11690" t="str">
            <v>Rudy Gay</v>
          </cell>
          <cell r="S11690" t="str">
            <v>All Star Post Scorer</v>
          </cell>
        </row>
        <row r="11691">
          <cell r="B11691" t="str">
            <v>Zach Randolph</v>
          </cell>
          <cell r="S11691" t="str">
            <v>All Star Post Scorer</v>
          </cell>
        </row>
        <row r="11692">
          <cell r="B11692" t="str">
            <v>Derek Fisher</v>
          </cell>
          <cell r="S11692" t="str">
            <v>Playmaker</v>
          </cell>
        </row>
        <row r="11693">
          <cell r="B11693" t="str">
            <v>Kenny Thomas</v>
          </cell>
          <cell r="S11693" t="str">
            <v>Post Scorer</v>
          </cell>
        </row>
        <row r="11694">
          <cell r="B11694" t="str">
            <v>Danilo Gallinari</v>
          </cell>
          <cell r="S11694" t="str">
            <v>All Star Sharpshooter</v>
          </cell>
        </row>
        <row r="11695">
          <cell r="B11695" t="str">
            <v>Jason Hart</v>
          </cell>
          <cell r="S11695" t="str">
            <v>Ignorance</v>
          </cell>
        </row>
        <row r="11696">
          <cell r="B11696" t="str">
            <v>Adam Morrison</v>
          </cell>
          <cell r="S11696" t="str">
            <v>Ignorance</v>
          </cell>
        </row>
        <row r="11697">
          <cell r="B11697" t="str">
            <v>Chris Quinn</v>
          </cell>
          <cell r="S11697" t="str">
            <v>Ignorance</v>
          </cell>
        </row>
        <row r="11698">
          <cell r="B11698" t="str">
            <v>Austin Daye</v>
          </cell>
          <cell r="S11698" t="str">
            <v>Post Scorer</v>
          </cell>
        </row>
        <row r="11699">
          <cell r="B11699" t="str">
            <v>Josh Boone</v>
          </cell>
          <cell r="S11699" t="str">
            <v>Post Scorer</v>
          </cell>
        </row>
        <row r="11700">
          <cell r="B11700" t="str">
            <v>David Lee</v>
          </cell>
          <cell r="S11700" t="str">
            <v>All Star Post Scorer</v>
          </cell>
        </row>
        <row r="11701">
          <cell r="B11701" t="str">
            <v>Tony Allen</v>
          </cell>
          <cell r="S11701" t="str">
            <v>Post Scorer</v>
          </cell>
        </row>
        <row r="11702">
          <cell r="B11702" t="str">
            <v>Shelden Williams</v>
          </cell>
          <cell r="S11702" t="str">
            <v>Post Scorer</v>
          </cell>
        </row>
        <row r="11703">
          <cell r="B11703" t="str">
            <v>Jason Williams</v>
          </cell>
          <cell r="S11703" t="str">
            <v>Sharpshooter</v>
          </cell>
        </row>
        <row r="11704">
          <cell r="B11704" t="str">
            <v>Marcus Haislip</v>
          </cell>
          <cell r="S11704" t="str">
            <v>Ignorance</v>
          </cell>
        </row>
        <row r="11705">
          <cell r="B11705" t="str">
            <v>Earl Watson</v>
          </cell>
          <cell r="S11705" t="str">
            <v>Playmaker</v>
          </cell>
        </row>
        <row r="11706">
          <cell r="B11706" t="str">
            <v>Jeff Teague</v>
          </cell>
          <cell r="S11706" t="str">
            <v>Ignorance</v>
          </cell>
        </row>
        <row r="11707">
          <cell r="B11707" t="str">
            <v>Patty Mills</v>
          </cell>
          <cell r="S11707" t="str">
            <v>Ignorance</v>
          </cell>
        </row>
        <row r="11708">
          <cell r="B11708" t="str">
            <v>Steve Blake</v>
          </cell>
          <cell r="S11708" t="str">
            <v>Sharpshooter</v>
          </cell>
        </row>
        <row r="11709">
          <cell r="B11709" t="str">
            <v>Jared Jeffries</v>
          </cell>
          <cell r="S11709" t="str">
            <v>Rim Protector</v>
          </cell>
        </row>
        <row r="11710">
          <cell r="B11710" t="str">
            <v>James Johnson</v>
          </cell>
          <cell r="S11710" t="str">
            <v>Post Scorer</v>
          </cell>
        </row>
        <row r="11711">
          <cell r="B11711" t="str">
            <v>Kris Humphries</v>
          </cell>
          <cell r="S11711" t="str">
            <v>Post Scorer</v>
          </cell>
        </row>
        <row r="11712">
          <cell r="B11712" t="str">
            <v>A.J. Price</v>
          </cell>
          <cell r="S11712" t="str">
            <v>Sharpshooter</v>
          </cell>
        </row>
        <row r="11713">
          <cell r="B11713" t="str">
            <v>Chauncey Billups</v>
          </cell>
          <cell r="S11713" t="str">
            <v>Superstar</v>
          </cell>
        </row>
        <row r="11714">
          <cell r="B11714" t="str">
            <v>Royal Ivey</v>
          </cell>
          <cell r="S11714" t="str">
            <v>Ignorance</v>
          </cell>
        </row>
        <row r="11715">
          <cell r="B11715" t="str">
            <v>Goran Dragic</v>
          </cell>
          <cell r="S11715" t="str">
            <v>Sharpshooter</v>
          </cell>
        </row>
        <row r="11716">
          <cell r="B11716" t="str">
            <v>Solomon Jones</v>
          </cell>
          <cell r="S11716" t="str">
            <v>Post Scorer</v>
          </cell>
        </row>
        <row r="11717">
          <cell r="B11717" t="str">
            <v>Sam Young</v>
          </cell>
          <cell r="S11717" t="str">
            <v>Post Scorer</v>
          </cell>
        </row>
        <row r="11718">
          <cell r="B11718" t="str">
            <v>Carmelo Anthony</v>
          </cell>
          <cell r="S11718" t="str">
            <v>Superstar</v>
          </cell>
        </row>
        <row r="11719">
          <cell r="B11719" t="str">
            <v>Jamaal Tinsley</v>
          </cell>
          <cell r="S11719" t="str">
            <v>Sharpshooter</v>
          </cell>
        </row>
        <row r="11720">
          <cell r="B11720" t="str">
            <v>Michael Beasley</v>
          </cell>
          <cell r="S11720" t="str">
            <v>All Star Post Scorer</v>
          </cell>
        </row>
        <row r="11721">
          <cell r="B11721" t="str">
            <v>Rudy Fernandez</v>
          </cell>
          <cell r="S11721" t="str">
            <v>Sharpshooter</v>
          </cell>
        </row>
        <row r="11722">
          <cell r="B11722" t="str">
            <v>Andre Miller</v>
          </cell>
          <cell r="S11722" t="str">
            <v>All Star Playmaker</v>
          </cell>
        </row>
        <row r="11723">
          <cell r="B11723" t="str">
            <v>Dante Cunningham</v>
          </cell>
          <cell r="S11723" t="str">
            <v>Ignorance</v>
          </cell>
        </row>
        <row r="11724">
          <cell r="B11724" t="str">
            <v>Sundiata Gaines</v>
          </cell>
          <cell r="S11724" t="str">
            <v>Ignorance</v>
          </cell>
        </row>
        <row r="11725">
          <cell r="B11725" t="str">
            <v>James Jones</v>
          </cell>
          <cell r="S11725" t="str">
            <v>Ignorance</v>
          </cell>
        </row>
        <row r="11726">
          <cell r="B11726" t="str">
            <v>Anthony Morrow</v>
          </cell>
          <cell r="S11726" t="str">
            <v>All Star Sharpshooter</v>
          </cell>
        </row>
        <row r="11727">
          <cell r="B11727" t="str">
            <v>O.J. Mayo</v>
          </cell>
          <cell r="S11727" t="str">
            <v>All Star Sharpshooter</v>
          </cell>
        </row>
        <row r="11728">
          <cell r="B11728" t="str">
            <v>Terrence Williams</v>
          </cell>
          <cell r="S11728" t="str">
            <v>Playmaker</v>
          </cell>
        </row>
        <row r="11729">
          <cell r="B11729" t="str">
            <v>Bobby Brown</v>
          </cell>
          <cell r="S11729" t="str">
            <v>Ignorance</v>
          </cell>
        </row>
        <row r="11730">
          <cell r="B11730" t="str">
            <v>Trey Gilder</v>
          </cell>
          <cell r="S11730" t="str">
            <v>Ignorance</v>
          </cell>
        </row>
        <row r="11731">
          <cell r="B11731" t="str">
            <v>Marcin Gortat</v>
          </cell>
          <cell r="S11731" t="str">
            <v>Post Scorer</v>
          </cell>
        </row>
        <row r="11732">
          <cell r="B11732" t="str">
            <v>Charlie Villanueva</v>
          </cell>
          <cell r="S11732" t="str">
            <v>All Star Sharpshooter</v>
          </cell>
        </row>
        <row r="11733">
          <cell r="B11733" t="str">
            <v>Kyle Weaver</v>
          </cell>
          <cell r="S11733" t="str">
            <v>Ignorance</v>
          </cell>
        </row>
        <row r="11734">
          <cell r="B11734" t="str">
            <v>Craig Smith</v>
          </cell>
          <cell r="S11734" t="str">
            <v>Post Scorer</v>
          </cell>
        </row>
        <row r="11735">
          <cell r="B11735" t="str">
            <v>Matt Barnes</v>
          </cell>
          <cell r="S11735" t="str">
            <v>Playmaker</v>
          </cell>
        </row>
        <row r="11736">
          <cell r="B11736" t="str">
            <v>Chase Budinger</v>
          </cell>
          <cell r="S11736" t="str">
            <v>Sharpshooter</v>
          </cell>
        </row>
        <row r="11737">
          <cell r="B11737" t="str">
            <v>Antawn Jamison</v>
          </cell>
          <cell r="S11737" t="str">
            <v>All Star Post Scorer</v>
          </cell>
        </row>
        <row r="11738">
          <cell r="B11738" t="str">
            <v>Darren Collison</v>
          </cell>
          <cell r="S11738" t="str">
            <v>Playmaker</v>
          </cell>
        </row>
        <row r="11739">
          <cell r="B11739" t="str">
            <v>Russell Westbrook</v>
          </cell>
          <cell r="S11739" t="str">
            <v>All Star Playmaker</v>
          </cell>
        </row>
        <row r="11740">
          <cell r="B11740" t="str">
            <v>D.J. White</v>
          </cell>
          <cell r="S11740" t="str">
            <v>Ignorance</v>
          </cell>
        </row>
        <row r="11741">
          <cell r="B11741" t="str">
            <v>C.J. Watson</v>
          </cell>
          <cell r="S11741" t="str">
            <v>Playmaker</v>
          </cell>
        </row>
        <row r="11742">
          <cell r="B11742" t="str">
            <v>Sasha Pavlovic</v>
          </cell>
          <cell r="S11742" t="str">
            <v>Ignorance</v>
          </cell>
        </row>
        <row r="11743">
          <cell r="B11743" t="str">
            <v>Lamar Odom</v>
          </cell>
          <cell r="S11743" t="str">
            <v>All Star Post Scorer</v>
          </cell>
        </row>
        <row r="11744">
          <cell r="B11744" t="str">
            <v>Danny Granger</v>
          </cell>
          <cell r="S11744" t="str">
            <v>Superstar</v>
          </cell>
        </row>
        <row r="11745">
          <cell r="B11745" t="str">
            <v>Tracy McGrady</v>
          </cell>
          <cell r="S11745" t="str">
            <v>Playmaker</v>
          </cell>
        </row>
        <row r="11746">
          <cell r="B11746" t="str">
            <v>Eddie House</v>
          </cell>
          <cell r="S11746" t="str">
            <v>Sharpshooter</v>
          </cell>
        </row>
        <row r="11747">
          <cell r="B11747" t="str">
            <v>Manu Ginobili</v>
          </cell>
          <cell r="S11747" t="str">
            <v>All Star Sharpshooter</v>
          </cell>
        </row>
        <row r="11748">
          <cell r="B11748" t="str">
            <v>Rajon Rondo</v>
          </cell>
          <cell r="S11748" t="str">
            <v>All Star Playmaker</v>
          </cell>
        </row>
        <row r="11749">
          <cell r="B11749" t="str">
            <v>Jarron Collins</v>
          </cell>
          <cell r="S11749" t="str">
            <v>Ignorance</v>
          </cell>
        </row>
        <row r="11750">
          <cell r="B11750" t="str">
            <v>Darrell Arthur</v>
          </cell>
          <cell r="S11750" t="str">
            <v>Post Scorer</v>
          </cell>
        </row>
        <row r="11751">
          <cell r="B11751" t="str">
            <v>Patrick O'Bryant</v>
          </cell>
          <cell r="S11751" t="str">
            <v>Ignorance</v>
          </cell>
        </row>
        <row r="11752">
          <cell r="B11752" t="str">
            <v>Etan Thomas</v>
          </cell>
          <cell r="S11752" t="str">
            <v>Post Scorer</v>
          </cell>
        </row>
        <row r="11753">
          <cell r="B11753" t="str">
            <v>J.J. Hickson</v>
          </cell>
          <cell r="S11753" t="str">
            <v>Post Scorer</v>
          </cell>
        </row>
        <row r="11754">
          <cell r="B11754" t="str">
            <v>Quinton Ross</v>
          </cell>
          <cell r="S11754" t="str">
            <v>Ignorance</v>
          </cell>
        </row>
        <row r="11755">
          <cell r="B11755" t="str">
            <v>Jodie Meeks</v>
          </cell>
          <cell r="S11755" t="str">
            <v>Ignorance</v>
          </cell>
        </row>
        <row r="11756">
          <cell r="B11756" t="str">
            <v>Josh Smith</v>
          </cell>
          <cell r="S11756" t="str">
            <v>All Star Big Man</v>
          </cell>
        </row>
        <row r="11757">
          <cell r="B11757" t="str">
            <v>Kevin Ollie</v>
          </cell>
          <cell r="S11757" t="str">
            <v>Ignorance</v>
          </cell>
        </row>
        <row r="11758">
          <cell r="B11758" t="str">
            <v>Shaun Livingston</v>
          </cell>
          <cell r="S11758" t="str">
            <v>Playmaker</v>
          </cell>
        </row>
        <row r="11759">
          <cell r="B11759" t="str">
            <v>Corey Brewer</v>
          </cell>
          <cell r="S11759" t="str">
            <v>All Star Sharpshooter</v>
          </cell>
        </row>
        <row r="11760">
          <cell r="B11760" t="str">
            <v>Wayne Ellington</v>
          </cell>
          <cell r="S11760" t="str">
            <v>Sharpshooter</v>
          </cell>
        </row>
        <row r="11761">
          <cell r="B11761" t="str">
            <v>DeJuan Blair</v>
          </cell>
          <cell r="S11761" t="str">
            <v>Rim Protector</v>
          </cell>
        </row>
        <row r="11762">
          <cell r="B11762" t="str">
            <v>George Hill</v>
          </cell>
          <cell r="S11762" t="str">
            <v>All Star Sharpshooter</v>
          </cell>
        </row>
        <row r="11763">
          <cell r="B11763" t="str">
            <v>Udonis Haslem</v>
          </cell>
          <cell r="S11763" t="str">
            <v>Rim Protector</v>
          </cell>
        </row>
        <row r="11764">
          <cell r="B11764" t="str">
            <v>Daequan Cook</v>
          </cell>
          <cell r="S11764" t="str">
            <v>Sharpshooter</v>
          </cell>
        </row>
        <row r="11765">
          <cell r="B11765" t="str">
            <v>Jerryd Bayless</v>
          </cell>
          <cell r="S11765" t="str">
            <v>Sharpshooter</v>
          </cell>
        </row>
        <row r="11766">
          <cell r="B11766" t="str">
            <v>Thabo Sefolosha</v>
          </cell>
          <cell r="S11766" t="str">
            <v>Playmaker</v>
          </cell>
        </row>
        <row r="11767">
          <cell r="B11767" t="str">
            <v>Mardy Collins</v>
          </cell>
          <cell r="S11767" t="str">
            <v>Ignorance</v>
          </cell>
        </row>
        <row r="11768">
          <cell r="B11768" t="str">
            <v>Matt Bonner</v>
          </cell>
          <cell r="S11768" t="str">
            <v>Sharpshooter</v>
          </cell>
        </row>
        <row r="11769">
          <cell r="B11769" t="str">
            <v>Jason Collins</v>
          </cell>
          <cell r="S11769" t="str">
            <v>Ignorance</v>
          </cell>
        </row>
        <row r="11770">
          <cell r="B11770" t="str">
            <v>Metta World</v>
          </cell>
          <cell r="S11770" t="str">
            <v>All Star Sharpshooter</v>
          </cell>
        </row>
        <row r="11771">
          <cell r="B11771" t="str">
            <v>Michael Finley</v>
          </cell>
          <cell r="S11771" t="str">
            <v>Ignorance</v>
          </cell>
        </row>
        <row r="11772">
          <cell r="B11772" t="str">
            <v>Jeff Foster</v>
          </cell>
          <cell r="S11772" t="str">
            <v>Post Scorer</v>
          </cell>
        </row>
        <row r="11773">
          <cell r="B11773" t="str">
            <v>Tyler Hansbrough</v>
          </cell>
          <cell r="S11773" t="str">
            <v>Post Scorer</v>
          </cell>
        </row>
        <row r="11774">
          <cell r="B11774" t="str">
            <v>Alexis Ajinça</v>
          </cell>
          <cell r="S11774" t="str">
            <v>Ignorance</v>
          </cell>
        </row>
        <row r="11775">
          <cell r="B11775" t="str">
            <v>John Salmons</v>
          </cell>
          <cell r="S11775" t="str">
            <v>All Star Sharpshooter</v>
          </cell>
        </row>
        <row r="11776">
          <cell r="B11776" t="str">
            <v>Eric Maynor</v>
          </cell>
          <cell r="S11776" t="str">
            <v>Sharpshooter</v>
          </cell>
        </row>
        <row r="11777">
          <cell r="B11777" t="str">
            <v>Chris Douglas-Roberts</v>
          </cell>
          <cell r="S11777" t="str">
            <v>Playmaker</v>
          </cell>
        </row>
        <row r="11778">
          <cell r="B11778" t="str">
            <v>DeMar DeRoŽan</v>
          </cell>
          <cell r="S11778" t="str">
            <v>Post Scorer</v>
          </cell>
        </row>
        <row r="11779">
          <cell r="B11779" t="str">
            <v>Ronnie Price</v>
          </cell>
          <cell r="S11779" t="str">
            <v>Sharpshooter</v>
          </cell>
        </row>
        <row r="11780">
          <cell r="B11780" t="str">
            <v>Charlie Bell</v>
          </cell>
          <cell r="S11780" t="str">
            <v>Sharpshooter</v>
          </cell>
        </row>
        <row r="11781">
          <cell r="B11781" t="str">
            <v>Delonte West</v>
          </cell>
          <cell r="S11781" t="str">
            <v>Playmaker</v>
          </cell>
        </row>
        <row r="11782">
          <cell r="B11782" t="str">
            <v>Darnell Jackson</v>
          </cell>
          <cell r="S11782" t="str">
            <v>Ignorance</v>
          </cell>
        </row>
        <row r="11783">
          <cell r="B11783" t="str">
            <v>Hedo Turkoglu</v>
          </cell>
          <cell r="S11783" t="str">
            <v>All Star Sharpshooter</v>
          </cell>
        </row>
        <row r="11784">
          <cell r="B11784" t="str">
            <v>Tim Thomas</v>
          </cell>
          <cell r="S11784" t="str">
            <v>Sharpshooter</v>
          </cell>
        </row>
        <row r="11785">
          <cell r="B11785" t="str">
            <v>DeShawn Stevenson</v>
          </cell>
          <cell r="S11785" t="str">
            <v>Ignorance</v>
          </cell>
        </row>
        <row r="11786">
          <cell r="B11786" t="str">
            <v>Sean Williams</v>
          </cell>
          <cell r="S11786" t="str">
            <v>Post Scorer</v>
          </cell>
        </row>
        <row r="11787">
          <cell r="B11787" t="str">
            <v>Mehmet Okur</v>
          </cell>
          <cell r="S11787" t="str">
            <v>Rim Protector</v>
          </cell>
        </row>
        <row r="11788">
          <cell r="B11788" t="str">
            <v>Theo Ratliff</v>
          </cell>
          <cell r="S11788" t="str">
            <v>Post Scorer</v>
          </cell>
        </row>
        <row r="11789">
          <cell r="B11789" t="str">
            <v>Kevin Garnett</v>
          </cell>
          <cell r="S11789" t="str">
            <v>All Star Post Scorer</v>
          </cell>
        </row>
        <row r="11790">
          <cell r="B11790" t="str">
            <v>Mike James</v>
          </cell>
          <cell r="S11790" t="str">
            <v>Sharpshooter</v>
          </cell>
        </row>
        <row r="11791">
          <cell r="B11791" t="str">
            <v>Tyreke Evans</v>
          </cell>
          <cell r="S11791" t="str">
            <v>Superstar</v>
          </cell>
        </row>
        <row r="11792">
          <cell r="B11792" t="str">
            <v>Ty Lawson</v>
          </cell>
          <cell r="S11792" t="str">
            <v>Sharpshooter</v>
          </cell>
        </row>
        <row r="11793">
          <cell r="B11793" t="str">
            <v>Kirk Hinrich</v>
          </cell>
          <cell r="S11793" t="str">
            <v>All Star Sharpshooter</v>
          </cell>
        </row>
        <row r="11794">
          <cell r="B11794" t="str">
            <v>Pau Gasol</v>
          </cell>
          <cell r="S11794" t="str">
            <v>All Star Big Man</v>
          </cell>
        </row>
        <row r="11795">
          <cell r="B11795" t="str">
            <v>Tyson Chandler</v>
          </cell>
          <cell r="S11795" t="str">
            <v>Rim Protector</v>
          </cell>
        </row>
        <row r="11796">
          <cell r="B11796" t="str">
            <v>Rodney Stuckey</v>
          </cell>
          <cell r="S11796" t="str">
            <v>All Star Playmaker</v>
          </cell>
        </row>
        <row r="11797">
          <cell r="B11797" t="str">
            <v>Nenad Krstic</v>
          </cell>
          <cell r="S11797" t="str">
            <v>Rim Protector</v>
          </cell>
        </row>
        <row r="11798">
          <cell r="B11798" t="str">
            <v>Jordan Farmar</v>
          </cell>
          <cell r="S11798" t="str">
            <v>Sharpshooter</v>
          </cell>
        </row>
        <row r="11799">
          <cell r="B11799" t="str">
            <v>Samuel Dalembert</v>
          </cell>
          <cell r="S11799" t="str">
            <v>Rim Protector</v>
          </cell>
        </row>
        <row r="11800">
          <cell r="B11800" t="str">
            <v>Chris Paul</v>
          </cell>
          <cell r="S11800" t="str">
            <v>All Star Playmaker</v>
          </cell>
        </row>
        <row r="11801">
          <cell r="B11801" t="str">
            <v>Jason Kapono</v>
          </cell>
          <cell r="S11801" t="str">
            <v>Sharpshooter</v>
          </cell>
        </row>
        <row r="11802">
          <cell r="B11802" t="str">
            <v>Earl Boykins</v>
          </cell>
          <cell r="S11802" t="str">
            <v>Sharpshooter</v>
          </cell>
        </row>
        <row r="11803">
          <cell r="B11803" t="str">
            <v>Darko Miličić</v>
          </cell>
          <cell r="S11803" t="str">
            <v>Rim Protector</v>
          </cell>
        </row>
        <row r="11804">
          <cell r="B11804" t="str">
            <v>Aaron Brooks</v>
          </cell>
          <cell r="S11804" t="str">
            <v>All Star Sharpshooter</v>
          </cell>
        </row>
        <row r="11805">
          <cell r="B11805" t="str">
            <v>Anderson Varejão</v>
          </cell>
          <cell r="S11805" t="str">
            <v>Rim Protector</v>
          </cell>
        </row>
        <row r="11806">
          <cell r="B11806" t="str">
            <v>J.J. Barea</v>
          </cell>
          <cell r="S11806" t="str">
            <v>Sharpshooter</v>
          </cell>
        </row>
        <row r="11807">
          <cell r="B11807" t="str">
            <v>Ben Gordon</v>
          </cell>
          <cell r="S11807" t="str">
            <v>All Star Sharpshooter</v>
          </cell>
        </row>
        <row r="11808">
          <cell r="B11808" t="str">
            <v>Marcus Camby</v>
          </cell>
          <cell r="S11808" t="str">
            <v>Rim Protector</v>
          </cell>
        </row>
        <row r="11809">
          <cell r="B11809" t="str">
            <v>Marcus Williams</v>
          </cell>
          <cell r="S11809" t="str">
            <v>Sharpshooter</v>
          </cell>
        </row>
        <row r="11810">
          <cell r="B11810" t="str">
            <v>Kurt Thomas</v>
          </cell>
          <cell r="S11810" t="str">
            <v>Post Scorer</v>
          </cell>
        </row>
        <row r="11811">
          <cell r="B11811" t="str">
            <v>Nick Collison</v>
          </cell>
          <cell r="S11811" t="str">
            <v>Rim Protector</v>
          </cell>
        </row>
        <row r="11812">
          <cell r="B11812" t="str">
            <v>Elton Brand</v>
          </cell>
          <cell r="S11812" t="str">
            <v>All Star Post Scorer</v>
          </cell>
        </row>
        <row r="11813">
          <cell r="B11813" t="str">
            <v>J.R. Smith</v>
          </cell>
          <cell r="S11813" t="str">
            <v>All Star Sharpshooter</v>
          </cell>
        </row>
        <row r="11814">
          <cell r="B11814" t="str">
            <v>Gilbert Arenas</v>
          </cell>
          <cell r="S11814" t="str">
            <v>Superstar</v>
          </cell>
        </row>
        <row r="11815">
          <cell r="B11815" t="str">
            <v>Chris Andersen</v>
          </cell>
          <cell r="S11815" t="str">
            <v>Rim Protector</v>
          </cell>
        </row>
        <row r="11816">
          <cell r="B11816" t="str">
            <v>Kwame Brown</v>
          </cell>
          <cell r="S11816" t="str">
            <v>Post Scorer</v>
          </cell>
        </row>
        <row r="11817">
          <cell r="B11817" t="str">
            <v>Courtney Lee</v>
          </cell>
          <cell r="S11817" t="str">
            <v>All Star Sharpshooter</v>
          </cell>
        </row>
        <row r="11818">
          <cell r="B11818" t="str">
            <v>Raymond Felton</v>
          </cell>
          <cell r="S11818" t="str">
            <v>All Star Playmaker</v>
          </cell>
        </row>
        <row r="11819">
          <cell r="B11819" t="str">
            <v>Mike Miller</v>
          </cell>
          <cell r="S11819" t="str">
            <v>All Star Sharpshooter</v>
          </cell>
        </row>
        <row r="11820">
          <cell r="B11820" t="str">
            <v>Toney Douglas</v>
          </cell>
          <cell r="S11820" t="str">
            <v>Sharpshooter</v>
          </cell>
        </row>
        <row r="11821">
          <cell r="B11821" t="str">
            <v>J.J. Redick</v>
          </cell>
          <cell r="S11821" t="str">
            <v>Sharpshooter</v>
          </cell>
        </row>
        <row r="11822">
          <cell r="B11822" t="str">
            <v>JaVale McGee</v>
          </cell>
          <cell r="S11822" t="str">
            <v>Rim Protector</v>
          </cell>
        </row>
        <row r="11823">
          <cell r="B11823" t="str">
            <v>Paul Millsap</v>
          </cell>
          <cell r="S11823" t="str">
            <v>Rim Protector</v>
          </cell>
        </row>
        <row r="11824">
          <cell r="B11824" t="str">
            <v>Antoine Wright</v>
          </cell>
          <cell r="S11824" t="str">
            <v>Sharpshooter</v>
          </cell>
        </row>
        <row r="11825">
          <cell r="B11825" t="str">
            <v>Kyrylo Fesenko</v>
          </cell>
          <cell r="S11825" t="str">
            <v>Ignorance</v>
          </cell>
        </row>
        <row r="11826">
          <cell r="B11826" t="str">
            <v>Dwight Howard</v>
          </cell>
          <cell r="S11826" t="str">
            <v>All Star Big Man</v>
          </cell>
        </row>
        <row r="11827">
          <cell r="B11827" t="str">
            <v>Joakim Noah</v>
          </cell>
          <cell r="S11827" t="str">
            <v>Rim Protector</v>
          </cell>
        </row>
        <row r="11828">
          <cell r="B11828" t="str">
            <v>Cartier Martin</v>
          </cell>
          <cell r="S11828" t="str">
            <v>Sharpshooter</v>
          </cell>
        </row>
        <row r="11829">
          <cell r="B11829" t="str">
            <v>Gerald Henderson</v>
          </cell>
          <cell r="S11829" t="str">
            <v>Ignorance</v>
          </cell>
        </row>
        <row r="11830">
          <cell r="B11830" t="str">
            <v>Lou Williams</v>
          </cell>
          <cell r="S11830" t="str">
            <v>All Star Sharpshooter</v>
          </cell>
        </row>
        <row r="11831">
          <cell r="B11831" t="str">
            <v>Hasheem Thabeet</v>
          </cell>
          <cell r="S11831" t="str">
            <v>Post Scorer</v>
          </cell>
        </row>
        <row r="11832">
          <cell r="B11832" t="str">
            <v>Vladimir Radmanović</v>
          </cell>
          <cell r="S11832" t="str">
            <v>Sharpshooter</v>
          </cell>
        </row>
        <row r="11833">
          <cell r="B11833" t="str">
            <v>Taj Gibson</v>
          </cell>
          <cell r="S11833" t="str">
            <v>Rim Protector</v>
          </cell>
        </row>
        <row r="11834">
          <cell r="B11834" t="str">
            <v>Juwan Howard</v>
          </cell>
          <cell r="S11834" t="str">
            <v>Post Scorer</v>
          </cell>
        </row>
        <row r="11835">
          <cell r="B11835" t="str">
            <v>Randolph Morris</v>
          </cell>
          <cell r="S11835" t="str">
            <v>Ignorance</v>
          </cell>
        </row>
        <row r="11836">
          <cell r="B11836" t="str">
            <v>Brian Skinner</v>
          </cell>
          <cell r="S11836" t="str">
            <v>Ignorance</v>
          </cell>
        </row>
        <row r="11837">
          <cell r="B11837" t="str">
            <v>Dorell Wright</v>
          </cell>
          <cell r="S11837" t="str">
            <v>Sharpshooter</v>
          </cell>
        </row>
        <row r="11838">
          <cell r="B11838" t="str">
            <v>Garrett Temple</v>
          </cell>
          <cell r="S11838" t="str">
            <v>Sharpshooter</v>
          </cell>
        </row>
        <row r="11839">
          <cell r="B11839" t="str">
            <v>Jordan Hill</v>
          </cell>
          <cell r="S11839" t="str">
            <v>Post Scorer</v>
          </cell>
        </row>
        <row r="11840">
          <cell r="B11840" t="str">
            <v>Johan Petro</v>
          </cell>
          <cell r="S11840" t="str">
            <v>Post Scorer</v>
          </cell>
        </row>
        <row r="11841">
          <cell r="B11841" t="str">
            <v>Dominic McGuire</v>
          </cell>
          <cell r="S11841" t="str">
            <v>Ignorance</v>
          </cell>
        </row>
        <row r="11842">
          <cell r="B11842" t="str">
            <v>Ben Wallace</v>
          </cell>
          <cell r="S11842" t="str">
            <v>Rim Protector</v>
          </cell>
        </row>
        <row r="11843">
          <cell r="B11843" t="str">
            <v>Luke Walton</v>
          </cell>
          <cell r="S11843" t="str">
            <v>Ignorance</v>
          </cell>
        </row>
        <row r="11844">
          <cell r="B11844" t="str">
            <v>Troy Murphy</v>
          </cell>
          <cell r="S11844" t="str">
            <v>All Star Sharpshooter</v>
          </cell>
        </row>
        <row r="11845">
          <cell r="B11845" t="str">
            <v>Jason Maxiell</v>
          </cell>
          <cell r="S11845" t="str">
            <v>Post Scorer</v>
          </cell>
        </row>
        <row r="11846">
          <cell r="B11846" t="str">
            <v>Sonny Weems</v>
          </cell>
          <cell r="S11846" t="str">
            <v>Post Scorer</v>
          </cell>
        </row>
        <row r="11847">
          <cell r="B11847" t="str">
            <v>Lou Amundson</v>
          </cell>
          <cell r="S11847" t="str">
            <v>Post Scorer</v>
          </cell>
        </row>
        <row r="11848">
          <cell r="B11848" t="str">
            <v>Stephen Curry</v>
          </cell>
          <cell r="S11848" t="str">
            <v>All Star Playmaker</v>
          </cell>
        </row>
        <row r="11849">
          <cell r="B11849" t="str">
            <v>Sebastian Telfair</v>
          </cell>
          <cell r="S11849" t="str">
            <v>Sharpshooter</v>
          </cell>
        </row>
        <row r="11850">
          <cell r="B11850" t="str">
            <v>Will Bynum</v>
          </cell>
          <cell r="S11850" t="str">
            <v>Playmaker</v>
          </cell>
        </row>
        <row r="11851">
          <cell r="B11851" t="str">
            <v>Reggie Williams</v>
          </cell>
          <cell r="S11851" t="str">
            <v>All Star Sharpshooter</v>
          </cell>
        </row>
        <row r="11852">
          <cell r="B11852" t="str">
            <v>Jason Thompson</v>
          </cell>
          <cell r="S11852" t="str">
            <v>All Star Post Scorer</v>
          </cell>
        </row>
        <row r="11853">
          <cell r="B11853" t="str">
            <v>Josh Howard</v>
          </cell>
          <cell r="S11853" t="str">
            <v>Playmaker</v>
          </cell>
        </row>
        <row r="11854">
          <cell r="B11854" t="str">
            <v>Emeka Okafor</v>
          </cell>
          <cell r="S11854" t="str">
            <v>Rim Protector</v>
          </cell>
        </row>
        <row r="11855">
          <cell r="B11855" t="str">
            <v>Andris Biedrins</v>
          </cell>
          <cell r="S11855" t="str">
            <v>Rim Protector</v>
          </cell>
        </row>
        <row r="11856">
          <cell r="B11856" t="str">
            <v>Zaza Pachulia</v>
          </cell>
          <cell r="S11856" t="str">
            <v>Post Scorer</v>
          </cell>
        </row>
        <row r="11857">
          <cell r="B11857" t="str">
            <v>Nicolas Batum</v>
          </cell>
          <cell r="S11857" t="str">
            <v>Sharpshooter</v>
          </cell>
        </row>
        <row r="11858">
          <cell r="B11858" t="str">
            <v>D.J. Mbenga</v>
          </cell>
          <cell r="S11858" t="str">
            <v>Ignorance</v>
          </cell>
        </row>
        <row r="11859">
          <cell r="B11859" t="str">
            <v>Joey Graham</v>
          </cell>
          <cell r="S11859" t="str">
            <v>Post Scorer</v>
          </cell>
        </row>
        <row r="11860">
          <cell r="B11860" t="str">
            <v>Ricky Davis</v>
          </cell>
          <cell r="S11860" t="str">
            <v>Ignorance</v>
          </cell>
        </row>
        <row r="11861">
          <cell r="B11861" t="str">
            <v>C.J. Miles</v>
          </cell>
          <cell r="S11861" t="str">
            <v>All Star Sharpshooter</v>
          </cell>
        </row>
        <row r="11862">
          <cell r="B11862" t="str">
            <v>Willie Green</v>
          </cell>
          <cell r="S11862" t="str">
            <v>Sharpshooter</v>
          </cell>
        </row>
        <row r="11863">
          <cell r="B11863" t="str">
            <v>Greg Oden</v>
          </cell>
          <cell r="S11863" t="str">
            <v>All Star Big Man</v>
          </cell>
        </row>
        <row r="11864">
          <cell r="B11864" t="str">
            <v>Luol Deng</v>
          </cell>
          <cell r="S11864" t="str">
            <v>All Star Post Scorer</v>
          </cell>
        </row>
        <row r="11865">
          <cell r="B11865" t="str">
            <v>Marvin Williams</v>
          </cell>
          <cell r="S11865" t="str">
            <v>Rim Protector</v>
          </cell>
        </row>
        <row r="11866">
          <cell r="B11866" t="str">
            <v>Josh McRoberts</v>
          </cell>
          <cell r="S11866" t="str">
            <v>Post Scorer</v>
          </cell>
        </row>
        <row r="11867">
          <cell r="B11867" t="str">
            <v>Amir Johnson</v>
          </cell>
          <cell r="S11867" t="str">
            <v>Rim Protector</v>
          </cell>
        </row>
        <row r="11868">
          <cell r="B11868" t="str">
            <v>Stephen Jackson</v>
          </cell>
          <cell r="S11868" t="str">
            <v>Superstar</v>
          </cell>
        </row>
        <row r="11869">
          <cell r="B11869" t="str">
            <v>Steven Hunter</v>
          </cell>
          <cell r="S11869" t="str">
            <v>Ignorance</v>
          </cell>
        </row>
        <row r="11870">
          <cell r="B11870" t="str">
            <v>Joe Johnson</v>
          </cell>
          <cell r="S11870" t="str">
            <v>All Star Sharpshooter</v>
          </cell>
        </row>
        <row r="11871">
          <cell r="B11871" t="str">
            <v>David Andersen</v>
          </cell>
          <cell r="S11871" t="str">
            <v>Post Scorer</v>
          </cell>
        </row>
        <row r="11872">
          <cell r="B11872" t="str">
            <v>Ersan Ilyasova</v>
          </cell>
          <cell r="S11872" t="str">
            <v>Rim Protector</v>
          </cell>
        </row>
        <row r="11873">
          <cell r="B11873" t="str">
            <v>James Singleton</v>
          </cell>
          <cell r="S11873" t="str">
            <v>Post Scorer</v>
          </cell>
        </row>
        <row r="11874">
          <cell r="B11874" t="str">
            <v>Kenyon Martin</v>
          </cell>
          <cell r="S11874" t="str">
            <v>All Star Post Scorer</v>
          </cell>
        </row>
        <row r="11875">
          <cell r="B11875" t="str">
            <v>Tony Battie</v>
          </cell>
          <cell r="S11875" t="str">
            <v>Ignorance</v>
          </cell>
        </row>
        <row r="11876">
          <cell r="B11876" t="str">
            <v>Jason Terry</v>
          </cell>
          <cell r="S11876" t="str">
            <v>All Star Sharpshooter</v>
          </cell>
        </row>
        <row r="11877">
          <cell r="B11877" t="str">
            <v>Anthony Carter</v>
          </cell>
          <cell r="S11877" t="str">
            <v>Sharpshooter</v>
          </cell>
        </row>
        <row r="11878">
          <cell r="B11878" t="str">
            <v>Hakim Warrick</v>
          </cell>
          <cell r="S11878" t="str">
            <v>Post Scorer</v>
          </cell>
        </row>
        <row r="11879">
          <cell r="B11879" t="str">
            <v>Al Horford</v>
          </cell>
          <cell r="S11879" t="str">
            <v>All Star Post Scorer</v>
          </cell>
        </row>
        <row r="11880">
          <cell r="B11880" t="str">
            <v>Jason Smith</v>
          </cell>
          <cell r="S11880" t="str">
            <v>Post Scorer</v>
          </cell>
        </row>
        <row r="11881">
          <cell r="B11881" t="str">
            <v>Paul Davis</v>
          </cell>
          <cell r="S11881" t="str">
            <v>Ignorance</v>
          </cell>
        </row>
        <row r="11882">
          <cell r="B11882" t="str">
            <v>Francisco Elson</v>
          </cell>
          <cell r="S11882" t="str">
            <v>Ignorance</v>
          </cell>
        </row>
        <row r="11883">
          <cell r="B11883" t="str">
            <v>Vince Carter</v>
          </cell>
          <cell r="S11883" t="str">
            <v>All Star Sharpshooter</v>
          </cell>
        </row>
        <row r="11884">
          <cell r="B11884" t="str">
            <v>Daniel Gibson</v>
          </cell>
          <cell r="S11884" t="str">
            <v>Sharpshooter</v>
          </cell>
        </row>
        <row r="11885">
          <cell r="B11885" t="str">
            <v>Jason Richardson</v>
          </cell>
          <cell r="S11885" t="str">
            <v>All Star Sharpshooter</v>
          </cell>
        </row>
        <row r="11886">
          <cell r="B11886" t="str">
            <v>Dan Gadzuric</v>
          </cell>
          <cell r="S11886" t="str">
            <v>Post Scorer</v>
          </cell>
        </row>
        <row r="11887">
          <cell r="B11887" t="str">
            <v>Andrei Kirilenko</v>
          </cell>
          <cell r="S11887" t="str">
            <v>Playmaker</v>
          </cell>
        </row>
        <row r="11888">
          <cell r="B11888" t="str">
            <v>Brandon Bass</v>
          </cell>
          <cell r="S11888" t="str">
            <v>Post Scorer</v>
          </cell>
        </row>
        <row r="11889">
          <cell r="B11889" t="str">
            <v>Shavlik Randolph</v>
          </cell>
          <cell r="S11889" t="str">
            <v>Ignorance</v>
          </cell>
        </row>
        <row r="11890">
          <cell r="B11890" t="str">
            <v>Kyle Korver</v>
          </cell>
          <cell r="S11890" t="str">
            <v>Sharpshooter</v>
          </cell>
        </row>
        <row r="11891">
          <cell r="B11891" t="str">
            <v>Travis Outlaw</v>
          </cell>
          <cell r="S11891" t="str">
            <v>Sharpshooter</v>
          </cell>
        </row>
        <row r="11892">
          <cell r="B11892" t="str">
            <v>Quentin Richardson</v>
          </cell>
          <cell r="S11892" t="str">
            <v>All Star Sharpshooter</v>
          </cell>
        </row>
        <row r="11893">
          <cell r="B11893" t="str">
            <v>Roy Hibbert</v>
          </cell>
          <cell r="S11893" t="str">
            <v>Rim Protector</v>
          </cell>
        </row>
        <row r="11894">
          <cell r="B11894" t="str">
            <v>Randy Foye</v>
          </cell>
          <cell r="S11894" t="str">
            <v>Sharpshooter</v>
          </cell>
        </row>
        <row r="11895">
          <cell r="B11895" t="str">
            <v>Devean George</v>
          </cell>
          <cell r="S11895" t="str">
            <v>Sharpshooter</v>
          </cell>
        </row>
        <row r="11896">
          <cell r="B11896" t="str">
            <v>Jonas Jerebko</v>
          </cell>
          <cell r="S11896" t="str">
            <v>Rim Protector</v>
          </cell>
        </row>
        <row r="11897">
          <cell r="B11897" t="str">
            <v>Brandon Jennings</v>
          </cell>
          <cell r="S11897" t="str">
            <v>All Star Sharpshooter</v>
          </cell>
        </row>
        <row r="11898">
          <cell r="B11898" t="str">
            <v>Mario West</v>
          </cell>
          <cell r="S11898" t="str">
            <v>Ignorance</v>
          </cell>
        </row>
        <row r="11899">
          <cell r="B11899" t="str">
            <v>Kevin Love</v>
          </cell>
          <cell r="S11899" t="str">
            <v>All Star Post Scorer</v>
          </cell>
        </row>
        <row r="11900">
          <cell r="B11900" t="str">
            <v>Rashard Lewis</v>
          </cell>
          <cell r="S11900" t="str">
            <v>All Star Sharpshooter</v>
          </cell>
        </row>
        <row r="11901">
          <cell r="B11901" t="str">
            <v>Ryan Gomes</v>
          </cell>
          <cell r="S11901" t="str">
            <v>All Star Sharpshooter</v>
          </cell>
        </row>
        <row r="11902">
          <cell r="B11902" t="str">
            <v>Trenton Hassell</v>
          </cell>
          <cell r="S11902" t="str">
            <v>Post Scorer</v>
          </cell>
        </row>
        <row r="11903">
          <cell r="B11903" t="str">
            <v>Grant Hill</v>
          </cell>
          <cell r="S11903" t="str">
            <v>Playmaker</v>
          </cell>
        </row>
        <row r="11904">
          <cell r="B11904" t="str">
            <v>Rasho Nesterovic</v>
          </cell>
          <cell r="S11904" t="str">
            <v>Ignorance</v>
          </cell>
        </row>
        <row r="11905">
          <cell r="B11905" t="str">
            <v>Shawn Marion</v>
          </cell>
          <cell r="S11905" t="str">
            <v>Rim Protector</v>
          </cell>
        </row>
        <row r="11906">
          <cell r="B11906" t="str">
            <v>Jason Kidd</v>
          </cell>
          <cell r="S11906" t="str">
            <v>All Star Playmaker</v>
          </cell>
        </row>
        <row r="11907">
          <cell r="B11907" t="str">
            <v>DaJuan Summers</v>
          </cell>
          <cell r="S11907" t="str">
            <v>Ignorance</v>
          </cell>
        </row>
        <row r="11908">
          <cell r="B11908" t="str">
            <v>Kosta Koufos</v>
          </cell>
          <cell r="S11908" t="str">
            <v>Ignorance</v>
          </cell>
        </row>
        <row r="11909">
          <cell r="B11909" t="str">
            <v>Trevor Ariza</v>
          </cell>
          <cell r="S11909" t="str">
            <v>All Star Sharpshooter</v>
          </cell>
        </row>
        <row r="11910">
          <cell r="B11910" t="str">
            <v>Andrew Bynum</v>
          </cell>
          <cell r="S11910" t="str">
            <v>All Star Post Scorer</v>
          </cell>
        </row>
        <row r="11911">
          <cell r="B11911" t="str">
            <v>Pops Mensah-Bonsu</v>
          </cell>
          <cell r="S11911" t="str">
            <v>Ignorance</v>
          </cell>
        </row>
        <row r="11912">
          <cell r="B11912" t="str">
            <v>Mike Harris</v>
          </cell>
          <cell r="S11912" t="str">
            <v>Ignorance</v>
          </cell>
        </row>
        <row r="11913">
          <cell r="B11913" t="str">
            <v>Chuck Hayes</v>
          </cell>
          <cell r="S11913" t="str">
            <v>Post Scorer</v>
          </cell>
        </row>
        <row r="11914">
          <cell r="B11914" t="str">
            <v>Jameer Nelson</v>
          </cell>
          <cell r="S11914" t="str">
            <v>All Star Sharpshooter</v>
          </cell>
        </row>
        <row r="11915">
          <cell r="B11915" t="str">
            <v>Ian Mahinmi</v>
          </cell>
          <cell r="S11915" t="str">
            <v>Ignorance</v>
          </cell>
        </row>
        <row r="11916">
          <cell r="B11916" t="str">
            <v>Roger Mason</v>
          </cell>
          <cell r="S11916" t="str">
            <v>Sharpshooter</v>
          </cell>
        </row>
        <row r="11917">
          <cell r="B11917" t="str">
            <v>Luc Mbah</v>
          </cell>
          <cell r="S11917" t="str">
            <v>Rim Protector</v>
          </cell>
        </row>
        <row r="11918">
          <cell r="B11918" t="str">
            <v>Kyle Lowry</v>
          </cell>
          <cell r="S11918" t="str">
            <v>Playmaker</v>
          </cell>
        </row>
        <row r="11919">
          <cell r="B11919" t="str">
            <v>Othello Hunter</v>
          </cell>
          <cell r="S11919" t="str">
            <v>Ignorance</v>
          </cell>
        </row>
        <row r="11920">
          <cell r="B11920" t="str">
            <v>Tim Duncan</v>
          </cell>
          <cell r="S11920" t="str">
            <v>All Star Big Man</v>
          </cell>
        </row>
        <row r="11921">
          <cell r="B11921" t="str">
            <v>Joey Dorsey</v>
          </cell>
          <cell r="S11921" t="str">
            <v>Ignorance</v>
          </cell>
        </row>
        <row r="11922">
          <cell r="B11922" t="str">
            <v>Jared Dudley</v>
          </cell>
          <cell r="S11922" t="str">
            <v>Sharpshooter</v>
          </cell>
        </row>
        <row r="11923">
          <cell r="B11923" t="str">
            <v>Luis Scola</v>
          </cell>
          <cell r="S11923" t="str">
            <v>All Star Post Scorer</v>
          </cell>
        </row>
        <row r="11924">
          <cell r="B11924" t="str">
            <v>Leandro Barbosa</v>
          </cell>
          <cell r="S11924" t="str">
            <v>Sharpshooter</v>
          </cell>
        </row>
        <row r="11925">
          <cell r="B11925" t="str">
            <v>Oliver Lafayette</v>
          </cell>
          <cell r="S11925" t="str">
            <v>Sharpshooter</v>
          </cell>
        </row>
        <row r="11926">
          <cell r="B11926" t="str">
            <v>Andrea Bargnani</v>
          </cell>
          <cell r="S11926" t="str">
            <v>All Star Sharpshooter</v>
          </cell>
        </row>
        <row r="11927">
          <cell r="B11927" t="str">
            <v>Dirk Nowitzki</v>
          </cell>
          <cell r="S11927" t="str">
            <v>Superstar</v>
          </cell>
        </row>
        <row r="11928">
          <cell r="B11928" t="str">
            <v>Corey Maggette</v>
          </cell>
          <cell r="S11928" t="str">
            <v>All Star Post Scorer</v>
          </cell>
        </row>
        <row r="11929">
          <cell r="B11929" t="str">
            <v>Sean May</v>
          </cell>
          <cell r="S11929" t="str">
            <v>Ignorance</v>
          </cell>
        </row>
        <row r="11930">
          <cell r="B11930" t="str">
            <v>Jeff Green</v>
          </cell>
          <cell r="S11930" t="str">
            <v>All Star Sharpshooter</v>
          </cell>
        </row>
        <row r="11931">
          <cell r="B11931" t="str">
            <v>Luther Head</v>
          </cell>
          <cell r="S11931" t="str">
            <v>Sharpshooter</v>
          </cell>
        </row>
        <row r="11932">
          <cell r="B11932" t="str">
            <v>Shannon Brown</v>
          </cell>
          <cell r="S11932" t="str">
            <v>Sharpshooter</v>
          </cell>
        </row>
        <row r="11933">
          <cell r="B11933" t="str">
            <v>Kevin Martin</v>
          </cell>
          <cell r="S11933" t="str">
            <v>Superstar</v>
          </cell>
        </row>
        <row r="11934">
          <cell r="B11934" t="str">
            <v>Jose Calderon</v>
          </cell>
          <cell r="S11934" t="str">
            <v>Playmaker</v>
          </cell>
        </row>
        <row r="11935">
          <cell r="B11935" t="str">
            <v>Francisco Garcia</v>
          </cell>
          <cell r="S11935" t="str">
            <v>Sharpshooter</v>
          </cell>
        </row>
        <row r="11936">
          <cell r="B11936" t="str">
            <v>Devin Harris</v>
          </cell>
          <cell r="S11936" t="str">
            <v>All Star Playmaker</v>
          </cell>
        </row>
        <row r="11937">
          <cell r="B11937" t="str">
            <v>Carl Landry</v>
          </cell>
          <cell r="S11937" t="str">
            <v>All Star Post Scorer</v>
          </cell>
        </row>
        <row r="11938">
          <cell r="B11938" t="str">
            <v>Joe Smith</v>
          </cell>
          <cell r="S11938" t="str">
            <v>Ignorance</v>
          </cell>
        </row>
        <row r="11939">
          <cell r="B11939" t="str">
            <v>Gerald Wallace</v>
          </cell>
          <cell r="S11939" t="str">
            <v>All Star Post Scorer</v>
          </cell>
        </row>
        <row r="11940">
          <cell r="B11940" t="str">
            <v>Earl Barron</v>
          </cell>
          <cell r="S11940" t="str">
            <v>All Star Post Scorer</v>
          </cell>
        </row>
        <row r="11941">
          <cell r="B11941" t="str">
            <v>Jamario Moon</v>
          </cell>
          <cell r="S11941" t="str">
            <v>Sharpshooter</v>
          </cell>
        </row>
        <row r="11942">
          <cell r="B11942" t="str">
            <v>Chris Hunter</v>
          </cell>
          <cell r="S11942" t="str">
            <v>Post Scorer</v>
          </cell>
        </row>
        <row r="11943">
          <cell r="B11943" t="str">
            <v>Marcus Landry</v>
          </cell>
          <cell r="S11943" t="str">
            <v>Ignorance</v>
          </cell>
        </row>
        <row r="11944">
          <cell r="B11944" t="str">
            <v>Mickael Pietrus</v>
          </cell>
          <cell r="S11944" t="str">
            <v>Sharpshooter</v>
          </cell>
        </row>
        <row r="11945">
          <cell r="B11945" t="str">
            <v>Nick Young</v>
          </cell>
          <cell r="S11945" t="str">
            <v>Sharpshooter</v>
          </cell>
        </row>
        <row r="11946">
          <cell r="B11946" t="str">
            <v>Derrick Rose</v>
          </cell>
          <cell r="S11946" t="str">
            <v>All Star Playmaker</v>
          </cell>
        </row>
        <row r="11947">
          <cell r="B11947" t="str">
            <v>Monta Ellis</v>
          </cell>
          <cell r="S11947" t="str">
            <v>Superstar</v>
          </cell>
        </row>
        <row r="11948">
          <cell r="B11948" t="str">
            <v>Kevin Durant</v>
          </cell>
          <cell r="S11948" t="str">
            <v>Superstar</v>
          </cell>
        </row>
        <row r="11949">
          <cell r="B11949" t="str">
            <v>Wilson Chandler</v>
          </cell>
          <cell r="S11949" t="str">
            <v>All Star Post Scorer</v>
          </cell>
        </row>
        <row r="11950">
          <cell r="B11950" t="str">
            <v>Devin Brown</v>
          </cell>
          <cell r="S11950" t="str">
            <v>Sharpshooter</v>
          </cell>
        </row>
        <row r="11951">
          <cell r="B11951" t="str">
            <v>Tony Parker</v>
          </cell>
          <cell r="S11951" t="str">
            <v>All Star Playmaker</v>
          </cell>
        </row>
        <row r="11952">
          <cell r="B11952" t="str">
            <v>Al Thornton</v>
          </cell>
          <cell r="S11952" t="str">
            <v>Rim Protector</v>
          </cell>
        </row>
        <row r="11953">
          <cell r="B11953" t="str">
            <v>Paul Pierce</v>
          </cell>
          <cell r="S11953" t="str">
            <v>Superstar</v>
          </cell>
        </row>
        <row r="11954">
          <cell r="B11954" t="str">
            <v>Drew Gooden</v>
          </cell>
          <cell r="S11954" t="str">
            <v>Rim Protector</v>
          </cell>
        </row>
        <row r="11955">
          <cell r="B11955" t="str">
            <v>Brad Miller</v>
          </cell>
          <cell r="S11955" t="str">
            <v>Playmaker</v>
          </cell>
        </row>
        <row r="11956">
          <cell r="B11956" t="str">
            <v>Beno Udrih</v>
          </cell>
          <cell r="S11956" t="str">
            <v>Playmaker</v>
          </cell>
        </row>
        <row r="11957">
          <cell r="B11957" t="str">
            <v>Roko Ukic</v>
          </cell>
          <cell r="S11957" t="str">
            <v>Ignorance</v>
          </cell>
        </row>
        <row r="11958">
          <cell r="B11958" t="str">
            <v>Morris Peterson</v>
          </cell>
          <cell r="S11958" t="str">
            <v>Sharpshooter</v>
          </cell>
        </row>
        <row r="11959">
          <cell r="B11959" t="str">
            <v>Peja Stojakovic</v>
          </cell>
          <cell r="S11959" t="str">
            <v>All Star Sharpshooter</v>
          </cell>
        </row>
        <row r="11960">
          <cell r="B11960" t="str">
            <v>Joel Przybilla</v>
          </cell>
          <cell r="S11960" t="str">
            <v>Rim Protector</v>
          </cell>
        </row>
        <row r="11961">
          <cell r="B11961" t="str">
            <v>Rodney Carney</v>
          </cell>
          <cell r="S11961" t="str">
            <v>Ignorance</v>
          </cell>
        </row>
        <row r="11962">
          <cell r="B11962" t="str">
            <v>Tayshaun Prince</v>
          </cell>
          <cell r="S11962" t="str">
            <v>Playmaker</v>
          </cell>
        </row>
        <row r="11963">
          <cell r="B11963" t="str">
            <v>Michael Redd</v>
          </cell>
          <cell r="S11963" t="str">
            <v>Playmaker</v>
          </cell>
        </row>
        <row r="11964">
          <cell r="B11964" t="str">
            <v>Ryan Anderson</v>
          </cell>
          <cell r="S11964" t="str">
            <v>Sharpshooter</v>
          </cell>
        </row>
        <row r="11965">
          <cell r="B11965" t="str">
            <v>Jarrett Jack</v>
          </cell>
          <cell r="S11965" t="str">
            <v>Playmaker</v>
          </cell>
        </row>
        <row r="11966">
          <cell r="B11966" t="str">
            <v>Marc Gasol</v>
          </cell>
          <cell r="S11966" t="str">
            <v>All Star Big Man</v>
          </cell>
        </row>
        <row r="11967">
          <cell r="B11967" t="str">
            <v>Marquis Daniels</v>
          </cell>
          <cell r="S11967" t="str">
            <v>Post Scorer</v>
          </cell>
        </row>
        <row r="11968">
          <cell r="B11968" t="str">
            <v>Steve Nash</v>
          </cell>
          <cell r="S11968" t="str">
            <v>All Star Playmaker</v>
          </cell>
        </row>
        <row r="11969">
          <cell r="B11969" t="str">
            <v>Jermaine O'Neal</v>
          </cell>
          <cell r="S11969" t="str">
            <v>Rim Protector</v>
          </cell>
        </row>
        <row r="11970">
          <cell r="B11970" t="str">
            <v>Chris Kaman</v>
          </cell>
          <cell r="S11970" t="str">
            <v>All Star Big Man</v>
          </cell>
        </row>
        <row r="11971">
          <cell r="B11971" t="str">
            <v>Raja Bell</v>
          </cell>
          <cell r="S11971" t="str">
            <v>All Star Sharpshooter</v>
          </cell>
        </row>
        <row r="11972">
          <cell r="B11972" t="str">
            <v>T.J. Ford</v>
          </cell>
          <cell r="S11972" t="str">
            <v>Playmaker</v>
          </cell>
        </row>
        <row r="11973">
          <cell r="B11973" t="str">
            <v>Brian Cook</v>
          </cell>
          <cell r="S11973" t="str">
            <v>Ignorance</v>
          </cell>
        </row>
        <row r="11974">
          <cell r="B11974" t="str">
            <v>Omri Casspi</v>
          </cell>
          <cell r="S11974" t="str">
            <v>Sharpshooter</v>
          </cell>
        </row>
        <row r="11975">
          <cell r="B11975" t="str">
            <v>Henry Walker</v>
          </cell>
          <cell r="S11975" t="str">
            <v>Sharpshooter</v>
          </cell>
        </row>
        <row r="11976">
          <cell r="B11976" t="str">
            <v>Ryan Bowen</v>
          </cell>
          <cell r="S11976" t="str">
            <v>Post Scorer</v>
          </cell>
        </row>
        <row r="11977">
          <cell r="B11977" t="str">
            <v>Alonzo Gee</v>
          </cell>
          <cell r="S11977" t="str">
            <v>Sharpshooter</v>
          </cell>
        </row>
        <row r="11978">
          <cell r="B11978" t="str">
            <v>Hamed Haddadi</v>
          </cell>
          <cell r="S11978" t="str">
            <v>Ignorance</v>
          </cell>
        </row>
        <row r="11979">
          <cell r="B11979" t="str">
            <v>Marco Belinelli</v>
          </cell>
          <cell r="S11979" t="str">
            <v>Sharpshooter</v>
          </cell>
        </row>
        <row r="11980">
          <cell r="B11980" t="str">
            <v>Spencer Hawes</v>
          </cell>
          <cell r="S11980" t="str">
            <v>Rim Protector</v>
          </cell>
        </row>
        <row r="11981">
          <cell r="B11981" t="str">
            <v>Ramon Sessions</v>
          </cell>
          <cell r="S11981" t="str">
            <v>Playmaker</v>
          </cell>
        </row>
        <row r="11982">
          <cell r="B11982" t="str">
            <v>Alando Tucker</v>
          </cell>
          <cell r="S11982" t="str">
            <v>Ignorance</v>
          </cell>
        </row>
        <row r="11983">
          <cell r="B11983" t="str">
            <v>Allen Iverson</v>
          </cell>
          <cell r="S11983" t="str">
            <v>Playmaker</v>
          </cell>
        </row>
        <row r="11984">
          <cell r="B11984" t="str">
            <v>Fabricio Oberto</v>
          </cell>
          <cell r="S11984" t="str">
            <v>Post Scorer</v>
          </cell>
        </row>
        <row r="11985">
          <cell r="B11985" t="str">
            <v>Boris Diaw</v>
          </cell>
          <cell r="S11985" t="str">
            <v>All Star Sharpshooter</v>
          </cell>
        </row>
        <row r="11986">
          <cell r="B11986" t="str">
            <v>Desmond Mason</v>
          </cell>
          <cell r="S11986" t="str">
            <v>Ignorance</v>
          </cell>
        </row>
        <row r="11987">
          <cell r="B11987" t="str">
            <v>Dwyane Wade</v>
          </cell>
          <cell r="S11987" t="str">
            <v>Superstar</v>
          </cell>
        </row>
        <row r="11988">
          <cell r="B11988" t="str">
            <v>Kendrick Perkins</v>
          </cell>
          <cell r="S11988" t="str">
            <v>Rim Protector</v>
          </cell>
        </row>
        <row r="11989">
          <cell r="B11989" t="str">
            <v>Nazr Mohammed</v>
          </cell>
          <cell r="S11989" t="str">
            <v>Post Scorer</v>
          </cell>
        </row>
        <row r="11990">
          <cell r="B11990" t="str">
            <v>Jawad Williams</v>
          </cell>
          <cell r="S11990" t="str">
            <v>Ignorance</v>
          </cell>
        </row>
        <row r="11991">
          <cell r="B11991" t="str">
            <v>DeAndre Jordan</v>
          </cell>
          <cell r="S11991" t="str">
            <v>Post Scorer</v>
          </cell>
        </row>
        <row r="11992">
          <cell r="B11992" t="str">
            <v>Ian Mahinmi</v>
          </cell>
          <cell r="S11992" t="str">
            <v>Post Scorer</v>
          </cell>
        </row>
        <row r="11993">
          <cell r="B11993" t="str">
            <v>Theo Ratliff</v>
          </cell>
          <cell r="S11993" t="str">
            <v>Ignorance</v>
          </cell>
        </row>
        <row r="11994">
          <cell r="B11994" t="str">
            <v>LeBron James</v>
          </cell>
          <cell r="S11994" t="str">
            <v>Superstar</v>
          </cell>
        </row>
        <row r="11995">
          <cell r="B11995" t="str">
            <v>Lester Hudson</v>
          </cell>
          <cell r="S11995" t="str">
            <v>Ignorance</v>
          </cell>
        </row>
        <row r="11996">
          <cell r="B11996" t="str">
            <v>Beno Udrih</v>
          </cell>
          <cell r="S11996" t="str">
            <v>All Star Playmaker</v>
          </cell>
        </row>
        <row r="11997">
          <cell r="B11997" t="str">
            <v>Nikola Pekovic</v>
          </cell>
          <cell r="S11997" t="str">
            <v>Post Scorer</v>
          </cell>
        </row>
        <row r="11998">
          <cell r="B11998" t="str">
            <v>Jarrett Jack</v>
          </cell>
          <cell r="S11998" t="str">
            <v>Playmaker</v>
          </cell>
        </row>
        <row r="11999">
          <cell r="B11999" t="str">
            <v>Eric Maynor</v>
          </cell>
          <cell r="S11999" t="str">
            <v>Sharpshooter</v>
          </cell>
        </row>
        <row r="12000">
          <cell r="B12000" t="str">
            <v>Luol Deng</v>
          </cell>
          <cell r="S12000" t="str">
            <v>All Star Sharpshooter</v>
          </cell>
        </row>
        <row r="12001">
          <cell r="B12001" t="str">
            <v>Marco Belinelli</v>
          </cell>
          <cell r="S12001" t="str">
            <v>Sharpshooter</v>
          </cell>
        </row>
        <row r="12002">
          <cell r="B12002" t="str">
            <v>Ryan Gomes</v>
          </cell>
          <cell r="S12002" t="str">
            <v>Sharpshooter</v>
          </cell>
        </row>
        <row r="12003">
          <cell r="B12003" t="str">
            <v>Ronnie Brewer</v>
          </cell>
          <cell r="S12003" t="str">
            <v>Sharpshooter</v>
          </cell>
        </row>
        <row r="12004">
          <cell r="B12004" t="str">
            <v>Antonio McDyess</v>
          </cell>
          <cell r="S12004" t="str">
            <v>Post Scorer</v>
          </cell>
        </row>
        <row r="12005">
          <cell r="B12005" t="str">
            <v>Marquis Daniels</v>
          </cell>
          <cell r="S12005" t="str">
            <v>Post Scorer</v>
          </cell>
        </row>
        <row r="12006">
          <cell r="B12006" t="str">
            <v>Omer Asik</v>
          </cell>
          <cell r="S12006" t="str">
            <v>Post Scorer</v>
          </cell>
        </row>
        <row r="12007">
          <cell r="B12007" t="str">
            <v>James Johnson</v>
          </cell>
          <cell r="S12007" t="str">
            <v>Rim Protector</v>
          </cell>
        </row>
        <row r="12008">
          <cell r="B12008" t="str">
            <v>Ben Wallace</v>
          </cell>
          <cell r="S12008" t="str">
            <v>Post Scorer</v>
          </cell>
        </row>
        <row r="12009">
          <cell r="B12009" t="str">
            <v>Kevin Seraphin</v>
          </cell>
          <cell r="S12009" t="str">
            <v>Post Scorer</v>
          </cell>
        </row>
        <row r="12010">
          <cell r="B12010" t="str">
            <v>Jermaine Taylor</v>
          </cell>
          <cell r="S12010" t="str">
            <v>Sharpshooter</v>
          </cell>
        </row>
        <row r="12011">
          <cell r="B12011" t="str">
            <v>Rashard Lewis</v>
          </cell>
          <cell r="S12011" t="str">
            <v>All Star Sharpshooter</v>
          </cell>
        </row>
        <row r="12012">
          <cell r="B12012" t="str">
            <v>Mike Bibby</v>
          </cell>
          <cell r="S12012" t="str">
            <v>All Star Sharpshooter</v>
          </cell>
        </row>
        <row r="12013">
          <cell r="B12013" t="str">
            <v>Ben Uzoh</v>
          </cell>
          <cell r="S12013" t="str">
            <v>Ignorance</v>
          </cell>
        </row>
        <row r="12014">
          <cell r="B12014" t="str">
            <v>John Salmons</v>
          </cell>
          <cell r="S12014" t="str">
            <v>All Star Sharpshooter</v>
          </cell>
        </row>
        <row r="12015">
          <cell r="B12015" t="str">
            <v>Melvin Ely</v>
          </cell>
          <cell r="S12015" t="str">
            <v>Post Scorer</v>
          </cell>
        </row>
        <row r="12016">
          <cell r="B12016" t="str">
            <v>Gordon Hayward</v>
          </cell>
          <cell r="S12016" t="str">
            <v>Sharpshooter</v>
          </cell>
        </row>
        <row r="12017">
          <cell r="B12017" t="str">
            <v>Al Horford</v>
          </cell>
          <cell r="S12017" t="str">
            <v>All Star Post Scorer</v>
          </cell>
        </row>
        <row r="12018">
          <cell r="B12018" t="str">
            <v>Jameer Nelson</v>
          </cell>
          <cell r="S12018" t="str">
            <v>All Star Sharpshooter</v>
          </cell>
        </row>
        <row r="12019">
          <cell r="B12019" t="str">
            <v>DeAndre Jordan</v>
          </cell>
          <cell r="S12019" t="str">
            <v>Rim Protector</v>
          </cell>
        </row>
        <row r="12020">
          <cell r="B12020" t="str">
            <v>Patrick Patterson</v>
          </cell>
          <cell r="S12020" t="str">
            <v>Post Scorer</v>
          </cell>
        </row>
        <row r="12021">
          <cell r="B12021" t="str">
            <v>Marcus Banks</v>
          </cell>
          <cell r="S12021" t="str">
            <v>Ignorance</v>
          </cell>
        </row>
        <row r="12022">
          <cell r="B12022" t="str">
            <v>Josh McRoberts</v>
          </cell>
          <cell r="S12022" t="str">
            <v>Rim Protector</v>
          </cell>
        </row>
        <row r="12023">
          <cell r="B12023" t="str">
            <v>Chris Quinn</v>
          </cell>
          <cell r="S12023" t="str">
            <v>Ignorance</v>
          </cell>
        </row>
        <row r="12024">
          <cell r="B12024" t="str">
            <v>Brandon Jennings</v>
          </cell>
          <cell r="S12024" t="str">
            <v>All Star Sharpshooter</v>
          </cell>
        </row>
        <row r="12025">
          <cell r="B12025" t="str">
            <v>Larry Owens</v>
          </cell>
          <cell r="S12025" t="str">
            <v>Ignorance</v>
          </cell>
        </row>
        <row r="12026">
          <cell r="B12026" t="str">
            <v>Derrick Brown</v>
          </cell>
          <cell r="S12026" t="str">
            <v>Ignorance</v>
          </cell>
        </row>
        <row r="12027">
          <cell r="B12027" t="str">
            <v>Sherron Collins</v>
          </cell>
          <cell r="S12027" t="str">
            <v>Ignorance</v>
          </cell>
        </row>
        <row r="12028">
          <cell r="B12028" t="str">
            <v>Roger Mason</v>
          </cell>
          <cell r="S12028" t="str">
            <v>Ignorance</v>
          </cell>
        </row>
        <row r="12029">
          <cell r="B12029" t="str">
            <v>Kurt Thomas</v>
          </cell>
          <cell r="S12029" t="str">
            <v>Rim Protector</v>
          </cell>
        </row>
        <row r="12030">
          <cell r="B12030" t="str">
            <v>Kris Humphries</v>
          </cell>
          <cell r="S12030" t="str">
            <v>Rim Protector</v>
          </cell>
        </row>
        <row r="12031">
          <cell r="B12031" t="str">
            <v>Patrick Ewing</v>
          </cell>
          <cell r="S12031" t="str">
            <v>Ignorance</v>
          </cell>
        </row>
        <row r="12032">
          <cell r="B12032" t="str">
            <v>Earl Barron</v>
          </cell>
          <cell r="S12032" t="str">
            <v>Post Scorer</v>
          </cell>
        </row>
        <row r="12033">
          <cell r="B12033" t="str">
            <v>Vince Carter</v>
          </cell>
          <cell r="S12033" t="str">
            <v>All Star Sharpshooter</v>
          </cell>
        </row>
        <row r="12034">
          <cell r="B12034" t="str">
            <v>Kendrick Perkins</v>
          </cell>
          <cell r="S12034" t="str">
            <v>Rim Protector</v>
          </cell>
        </row>
        <row r="12035">
          <cell r="B12035" t="str">
            <v>Jordan Farmar</v>
          </cell>
          <cell r="S12035" t="str">
            <v>All Star Sharpshooter</v>
          </cell>
        </row>
        <row r="12036">
          <cell r="B12036" t="str">
            <v>Carlos Delfino</v>
          </cell>
          <cell r="S12036" t="str">
            <v>All Star Sharpshooter</v>
          </cell>
        </row>
        <row r="12037">
          <cell r="B12037" t="str">
            <v>Darnell Jackson</v>
          </cell>
          <cell r="S12037" t="str">
            <v>Ignorance</v>
          </cell>
        </row>
        <row r="12038">
          <cell r="B12038" t="str">
            <v>Dorell Wright</v>
          </cell>
          <cell r="S12038" t="str">
            <v>All Star Sharpshooter</v>
          </cell>
        </row>
        <row r="12039">
          <cell r="B12039" t="str">
            <v>Trevor Booker</v>
          </cell>
          <cell r="S12039" t="str">
            <v>Post Scorer</v>
          </cell>
        </row>
        <row r="12040">
          <cell r="B12040" t="str">
            <v>DaJuan Summers</v>
          </cell>
          <cell r="S12040" t="str">
            <v>Ignorance</v>
          </cell>
        </row>
        <row r="12041">
          <cell r="B12041" t="str">
            <v>Francisco Elson</v>
          </cell>
          <cell r="S12041" t="str">
            <v>Ignorance</v>
          </cell>
        </row>
        <row r="12042">
          <cell r="B12042" t="str">
            <v>Kyle Korver</v>
          </cell>
          <cell r="S12042" t="str">
            <v>Sharpshooter</v>
          </cell>
        </row>
        <row r="12043">
          <cell r="B12043" t="str">
            <v>DeMarcus Cousins</v>
          </cell>
          <cell r="S12043" t="str">
            <v>All Star Post Scorer</v>
          </cell>
        </row>
        <row r="12044">
          <cell r="B12044" t="str">
            <v>Jermaine O'Neal</v>
          </cell>
          <cell r="S12044" t="str">
            <v>Rim Protector</v>
          </cell>
        </row>
        <row r="12045">
          <cell r="B12045" t="str">
            <v>Aaron Brooks</v>
          </cell>
          <cell r="S12045" t="str">
            <v>Playmaker</v>
          </cell>
        </row>
        <row r="12046">
          <cell r="B12046" t="str">
            <v>Russell Westbrook</v>
          </cell>
          <cell r="S12046" t="str">
            <v>Superstar</v>
          </cell>
        </row>
        <row r="12047">
          <cell r="B12047" t="str">
            <v>A.J. Price</v>
          </cell>
          <cell r="S12047" t="str">
            <v>Sharpshooter</v>
          </cell>
        </row>
        <row r="12048">
          <cell r="B12048" t="str">
            <v>Kenyon Martin</v>
          </cell>
          <cell r="S12048" t="str">
            <v>Rim Protector</v>
          </cell>
        </row>
        <row r="12049">
          <cell r="B12049" t="str">
            <v>Daequan Cook</v>
          </cell>
          <cell r="S12049" t="str">
            <v>Sharpshooter</v>
          </cell>
        </row>
        <row r="12050">
          <cell r="B12050" t="str">
            <v>Chuck Hayes</v>
          </cell>
          <cell r="S12050" t="str">
            <v>Rim Protector</v>
          </cell>
        </row>
        <row r="12051">
          <cell r="B12051" t="str">
            <v>Sasha Vujacic</v>
          </cell>
          <cell r="S12051" t="str">
            <v>Sharpshooter</v>
          </cell>
        </row>
        <row r="12052">
          <cell r="B12052" t="str">
            <v>C.J. Watson</v>
          </cell>
          <cell r="S12052" t="str">
            <v>Sharpshooter</v>
          </cell>
        </row>
        <row r="12053">
          <cell r="B12053" t="str">
            <v>Chase Budinger</v>
          </cell>
          <cell r="S12053" t="str">
            <v>Sharpshooter</v>
          </cell>
        </row>
        <row r="12054">
          <cell r="B12054" t="str">
            <v>Richard Jefferson</v>
          </cell>
          <cell r="S12054" t="str">
            <v>All Star Sharpshooter</v>
          </cell>
        </row>
        <row r="12055">
          <cell r="B12055" t="str">
            <v>Jeff Green</v>
          </cell>
          <cell r="S12055" t="str">
            <v>All Star Sharpshooter</v>
          </cell>
        </row>
        <row r="12056">
          <cell r="B12056" t="str">
            <v>JaVale McGee</v>
          </cell>
          <cell r="S12056" t="str">
            <v>Rim Protector</v>
          </cell>
        </row>
        <row r="12057">
          <cell r="B12057" t="str">
            <v>Juwan Howard</v>
          </cell>
          <cell r="S12057" t="str">
            <v>Ignorance</v>
          </cell>
        </row>
        <row r="12058">
          <cell r="B12058" t="str">
            <v>Chris Wilcox</v>
          </cell>
          <cell r="S12058" t="str">
            <v>Post Scorer</v>
          </cell>
        </row>
        <row r="12059">
          <cell r="B12059" t="str">
            <v>Tracy McGrady</v>
          </cell>
          <cell r="S12059" t="str">
            <v>Playmaker</v>
          </cell>
        </row>
        <row r="12060">
          <cell r="B12060" t="str">
            <v>J.J. Barea</v>
          </cell>
          <cell r="S12060" t="str">
            <v>Playmaker</v>
          </cell>
        </row>
        <row r="12061">
          <cell r="B12061" t="str">
            <v>Rudy Fernandez</v>
          </cell>
          <cell r="S12061" t="str">
            <v>Sharpshooter</v>
          </cell>
        </row>
        <row r="12062">
          <cell r="B12062" t="str">
            <v>Jason Kapono</v>
          </cell>
          <cell r="S12062" t="str">
            <v>Ignorance</v>
          </cell>
        </row>
        <row r="12063">
          <cell r="B12063" t="str">
            <v>Jerry Stackhouse</v>
          </cell>
          <cell r="S12063" t="str">
            <v>Ignorance</v>
          </cell>
        </row>
        <row r="12064">
          <cell r="B12064" t="str">
            <v>Donte Greene</v>
          </cell>
          <cell r="S12064" t="str">
            <v>Sharpshooter</v>
          </cell>
        </row>
        <row r="12065">
          <cell r="B12065" t="str">
            <v>Alonzo Gee</v>
          </cell>
          <cell r="S12065" t="str">
            <v>Post Scorer</v>
          </cell>
        </row>
        <row r="12066">
          <cell r="B12066" t="str">
            <v>J.J. Hickson</v>
          </cell>
          <cell r="S12066" t="str">
            <v>All Star Post Scorer</v>
          </cell>
        </row>
        <row r="12067">
          <cell r="B12067" t="str">
            <v>Anthony Tolliver</v>
          </cell>
          <cell r="S12067" t="str">
            <v>Sharpshooter</v>
          </cell>
        </row>
        <row r="12068">
          <cell r="B12068" t="str">
            <v>Ryan Anderson</v>
          </cell>
          <cell r="S12068" t="str">
            <v>All Star Sharpshooter</v>
          </cell>
        </row>
        <row r="12069">
          <cell r="B12069" t="str">
            <v>Sonny Weems</v>
          </cell>
          <cell r="S12069" t="str">
            <v>Playmaker</v>
          </cell>
        </row>
        <row r="12070">
          <cell r="B12070" t="str">
            <v>Lazar Hayward</v>
          </cell>
          <cell r="S12070" t="str">
            <v>Ignorance</v>
          </cell>
        </row>
        <row r="12071">
          <cell r="B12071" t="str">
            <v>Linas Kleiza</v>
          </cell>
          <cell r="S12071" t="str">
            <v>Playmaker</v>
          </cell>
        </row>
        <row r="12072">
          <cell r="B12072" t="str">
            <v>Marcus Camby</v>
          </cell>
          <cell r="S12072" t="str">
            <v>Rim Protector</v>
          </cell>
        </row>
        <row r="12073">
          <cell r="B12073" t="str">
            <v>Dominic McGuire</v>
          </cell>
          <cell r="S12073" t="str">
            <v>Post Scorer</v>
          </cell>
        </row>
        <row r="12074">
          <cell r="B12074" t="str">
            <v>Nene Hilario</v>
          </cell>
          <cell r="S12074" t="str">
            <v>All Star Post Scorer</v>
          </cell>
        </row>
        <row r="12075">
          <cell r="B12075" t="str">
            <v>James Jones</v>
          </cell>
          <cell r="S12075" t="str">
            <v>Sharpshooter</v>
          </cell>
        </row>
        <row r="12076">
          <cell r="B12076" t="str">
            <v>Luke Walton</v>
          </cell>
          <cell r="S12076" t="str">
            <v>Ignorance</v>
          </cell>
        </row>
        <row r="12077">
          <cell r="B12077" t="str">
            <v>Gary Neal</v>
          </cell>
          <cell r="S12077" t="str">
            <v>Sharpshooter</v>
          </cell>
        </row>
        <row r="12078">
          <cell r="B12078" t="str">
            <v>Terrence Williams</v>
          </cell>
          <cell r="S12078" t="str">
            <v>Sharpshooter</v>
          </cell>
        </row>
        <row r="12079">
          <cell r="B12079" t="str">
            <v>Nate Robinson</v>
          </cell>
          <cell r="S12079" t="str">
            <v>Sharpshooter</v>
          </cell>
        </row>
        <row r="12080">
          <cell r="B12080" t="str">
            <v>Nick Young</v>
          </cell>
          <cell r="S12080" t="str">
            <v>All Star Sharpshooter</v>
          </cell>
        </row>
        <row r="12081">
          <cell r="B12081" t="str">
            <v>Kyle Weaver</v>
          </cell>
          <cell r="S12081" t="str">
            <v>Sharpshooter</v>
          </cell>
        </row>
        <row r="12082">
          <cell r="B12082" t="str">
            <v>Josh Howard</v>
          </cell>
          <cell r="S12082" t="str">
            <v>Playmaker</v>
          </cell>
        </row>
        <row r="12083">
          <cell r="B12083" t="str">
            <v>Josh Smith</v>
          </cell>
          <cell r="S12083" t="str">
            <v>All Star Big Man</v>
          </cell>
        </row>
        <row r="12084">
          <cell r="B12084" t="str">
            <v>Ish Smith</v>
          </cell>
          <cell r="S12084" t="str">
            <v>Ignorance</v>
          </cell>
        </row>
        <row r="12085">
          <cell r="B12085" t="str">
            <v>Steve Blake</v>
          </cell>
          <cell r="S12085" t="str">
            <v>Sharpshooter</v>
          </cell>
        </row>
        <row r="12086">
          <cell r="B12086" t="str">
            <v>Kosta Koufos</v>
          </cell>
          <cell r="S12086" t="str">
            <v>Ignorance</v>
          </cell>
        </row>
        <row r="12087">
          <cell r="B12087" t="str">
            <v>Renaldo Balkman</v>
          </cell>
          <cell r="S12087" t="str">
            <v>Ignorance</v>
          </cell>
        </row>
        <row r="12088">
          <cell r="B12088" t="str">
            <v>Avery Bradley</v>
          </cell>
          <cell r="S12088" t="str">
            <v>Ignorance</v>
          </cell>
        </row>
        <row r="12089">
          <cell r="B12089" t="str">
            <v>Chris Duhon</v>
          </cell>
          <cell r="S12089" t="str">
            <v>Ignorance</v>
          </cell>
        </row>
        <row r="12090">
          <cell r="B12090" t="str">
            <v>C.J. Miles</v>
          </cell>
          <cell r="S12090" t="str">
            <v>All Star Sharpshooter</v>
          </cell>
        </row>
        <row r="12091">
          <cell r="B12091" t="str">
            <v>Andray Blatche</v>
          </cell>
          <cell r="S12091" t="str">
            <v>All Star Post Scorer</v>
          </cell>
        </row>
        <row r="12092">
          <cell r="B12092" t="str">
            <v>Derek Fisher</v>
          </cell>
          <cell r="S12092" t="str">
            <v>Playmaker</v>
          </cell>
        </row>
        <row r="12093">
          <cell r="B12093" t="str">
            <v>Trevor Ariza</v>
          </cell>
          <cell r="S12093" t="str">
            <v>All Star Sharpshooter</v>
          </cell>
        </row>
        <row r="12094">
          <cell r="B12094" t="str">
            <v>Amar'e Stoudemire</v>
          </cell>
          <cell r="S12094" t="str">
            <v>All Star Big Man</v>
          </cell>
        </row>
        <row r="12095">
          <cell r="B12095" t="str">
            <v>Etan Thomas</v>
          </cell>
          <cell r="S12095" t="str">
            <v>Ignorance</v>
          </cell>
        </row>
        <row r="12096">
          <cell r="B12096" t="str">
            <v>Danny Green</v>
          </cell>
          <cell r="S12096" t="str">
            <v>Ignorance</v>
          </cell>
        </row>
        <row r="12097">
          <cell r="B12097" t="str">
            <v>Julian Wright</v>
          </cell>
          <cell r="S12097" t="str">
            <v>Ignorance</v>
          </cell>
        </row>
        <row r="12098">
          <cell r="B12098" t="str">
            <v>Brad Miller</v>
          </cell>
          <cell r="S12098" t="str">
            <v>Sharpshooter</v>
          </cell>
        </row>
        <row r="12099">
          <cell r="B12099" t="str">
            <v>Reggie Williams</v>
          </cell>
          <cell r="S12099" t="str">
            <v>Sharpshooter</v>
          </cell>
        </row>
        <row r="12100">
          <cell r="B12100" t="str">
            <v>Luke Harangody</v>
          </cell>
          <cell r="S12100" t="str">
            <v>Post Scorer</v>
          </cell>
        </row>
        <row r="12101">
          <cell r="B12101" t="str">
            <v>Tony Parker</v>
          </cell>
          <cell r="S12101" t="str">
            <v>All Star Playmaker</v>
          </cell>
        </row>
        <row r="12102">
          <cell r="B12102" t="str">
            <v>Brandon Bass</v>
          </cell>
          <cell r="S12102" t="str">
            <v>Rim Protector</v>
          </cell>
        </row>
        <row r="12103">
          <cell r="B12103" t="str">
            <v>Anderson Varejão</v>
          </cell>
          <cell r="S12103" t="str">
            <v>Rim Protector</v>
          </cell>
        </row>
        <row r="12104">
          <cell r="B12104" t="str">
            <v>John Lucas</v>
          </cell>
          <cell r="S12104" t="str">
            <v>Ignorance</v>
          </cell>
        </row>
        <row r="12105">
          <cell r="B12105" t="str">
            <v>Andris Biedrins</v>
          </cell>
          <cell r="S12105" t="str">
            <v>Rim Protector</v>
          </cell>
        </row>
        <row r="12106">
          <cell r="B12106" t="str">
            <v>Thaddeus Young</v>
          </cell>
          <cell r="S12106" t="str">
            <v>Playmaker</v>
          </cell>
        </row>
        <row r="12107">
          <cell r="B12107" t="str">
            <v>Garrett Temple</v>
          </cell>
          <cell r="S12107" t="str">
            <v>Ignorance</v>
          </cell>
        </row>
        <row r="12108">
          <cell r="B12108" t="str">
            <v>Troy Murphy</v>
          </cell>
          <cell r="S12108" t="str">
            <v>Ignorance</v>
          </cell>
        </row>
        <row r="12109">
          <cell r="B12109" t="str">
            <v>Solomon Jones</v>
          </cell>
          <cell r="S12109" t="str">
            <v>Post Scorer</v>
          </cell>
        </row>
        <row r="12110">
          <cell r="B12110" t="str">
            <v>Trey Johnson</v>
          </cell>
          <cell r="S12110" t="str">
            <v>Ignorance</v>
          </cell>
        </row>
        <row r="12111">
          <cell r="B12111" t="str">
            <v>Jonny Flynn</v>
          </cell>
          <cell r="S12111" t="str">
            <v>Sharpshooter</v>
          </cell>
        </row>
        <row r="12112">
          <cell r="B12112" t="str">
            <v>Erick Dampier</v>
          </cell>
          <cell r="S12112" t="str">
            <v>Post Scorer</v>
          </cell>
        </row>
        <row r="12113">
          <cell r="B12113" t="str">
            <v>Devin Ebanks</v>
          </cell>
          <cell r="S12113" t="str">
            <v>Ignorance</v>
          </cell>
        </row>
        <row r="12114">
          <cell r="B12114" t="str">
            <v>Ike Diogu</v>
          </cell>
          <cell r="S12114" t="str">
            <v>Post Scorer</v>
          </cell>
        </row>
        <row r="12115">
          <cell r="B12115" t="str">
            <v>Wesley Johnson</v>
          </cell>
          <cell r="S12115" t="str">
            <v>Sharpshooter</v>
          </cell>
        </row>
        <row r="12116">
          <cell r="B12116" t="str">
            <v>Tiago Splitter</v>
          </cell>
          <cell r="S12116" t="str">
            <v>Post Scorer</v>
          </cell>
        </row>
        <row r="12117">
          <cell r="B12117" t="str">
            <v>Dahntay Jones</v>
          </cell>
          <cell r="S12117" t="str">
            <v>Post Scorer</v>
          </cell>
        </row>
        <row r="12118">
          <cell r="B12118" t="str">
            <v>Rasual Butler</v>
          </cell>
          <cell r="S12118" t="str">
            <v>Ignorance</v>
          </cell>
        </row>
        <row r="12119">
          <cell r="B12119" t="str">
            <v>Omri Casspi</v>
          </cell>
          <cell r="S12119" t="str">
            <v>Sharpshooter</v>
          </cell>
        </row>
        <row r="12120">
          <cell r="B12120" t="str">
            <v>Shaun Livingston</v>
          </cell>
          <cell r="S12120" t="str">
            <v>Post Scorer</v>
          </cell>
        </row>
        <row r="12121">
          <cell r="B12121" t="str">
            <v>Tyler Hansbrough</v>
          </cell>
          <cell r="S12121" t="str">
            <v>Rim Protector</v>
          </cell>
        </row>
        <row r="12122">
          <cell r="B12122" t="str">
            <v>Willie Warren</v>
          </cell>
          <cell r="S12122" t="str">
            <v>Ignorance</v>
          </cell>
        </row>
        <row r="12123">
          <cell r="B12123" t="str">
            <v>Lou Williams</v>
          </cell>
          <cell r="S12123" t="str">
            <v>All Star Sharpshooter</v>
          </cell>
        </row>
        <row r="12124">
          <cell r="B12124" t="str">
            <v>Danny Granger</v>
          </cell>
          <cell r="S12124" t="str">
            <v>Superstar</v>
          </cell>
        </row>
        <row r="12125">
          <cell r="B12125" t="str">
            <v>Reggie Evans</v>
          </cell>
          <cell r="S12125" t="str">
            <v>Rim Protector</v>
          </cell>
        </row>
        <row r="12126">
          <cell r="B12126" t="str">
            <v>J.J. Redick</v>
          </cell>
          <cell r="S12126" t="str">
            <v>Sharpshooter</v>
          </cell>
        </row>
        <row r="12127">
          <cell r="B12127" t="str">
            <v>Ronald Dupree</v>
          </cell>
          <cell r="S12127" t="str">
            <v>Ignorance</v>
          </cell>
        </row>
        <row r="12128">
          <cell r="B12128" t="str">
            <v>Lou Amundson</v>
          </cell>
          <cell r="S12128" t="str">
            <v>Post Scorer</v>
          </cell>
        </row>
        <row r="12129">
          <cell r="B12129" t="str">
            <v>Matt Bonner</v>
          </cell>
          <cell r="S12129" t="str">
            <v>Sharpshooter</v>
          </cell>
        </row>
        <row r="12130">
          <cell r="B12130" t="str">
            <v>Joey Graham</v>
          </cell>
          <cell r="S12130" t="str">
            <v>Post Scorer</v>
          </cell>
        </row>
        <row r="12131">
          <cell r="B12131" t="str">
            <v>Johan Petro</v>
          </cell>
          <cell r="S12131" t="str">
            <v>Post Scorer</v>
          </cell>
        </row>
        <row r="12132">
          <cell r="B12132" t="str">
            <v>Andrea Bargnani</v>
          </cell>
          <cell r="S12132" t="str">
            <v>All Star Post Scorer</v>
          </cell>
        </row>
        <row r="12133">
          <cell r="B12133" t="str">
            <v>Willie Green</v>
          </cell>
          <cell r="S12133" t="str">
            <v>Sharpshooter</v>
          </cell>
        </row>
        <row r="12134">
          <cell r="B12134" t="str">
            <v>Daniel Gibson</v>
          </cell>
          <cell r="S12134" t="str">
            <v>All Star Sharpshooter</v>
          </cell>
        </row>
        <row r="12135">
          <cell r="B12135" t="str">
            <v>Pops Mensah-Bonsu</v>
          </cell>
          <cell r="S12135" t="str">
            <v>Ignorance</v>
          </cell>
        </row>
        <row r="12136">
          <cell r="B12136" t="str">
            <v>Damion James</v>
          </cell>
          <cell r="S12136" t="str">
            <v>Post Scorer</v>
          </cell>
        </row>
        <row r="12137">
          <cell r="B12137" t="str">
            <v>Andrew Bogut</v>
          </cell>
          <cell r="S12137" t="str">
            <v>All Star Big Man</v>
          </cell>
        </row>
        <row r="12138">
          <cell r="B12138" t="str">
            <v>Vladimir Radmanović</v>
          </cell>
          <cell r="S12138" t="str">
            <v>Sharpshooter</v>
          </cell>
        </row>
        <row r="12139">
          <cell r="B12139" t="str">
            <v>Jason Thompson</v>
          </cell>
          <cell r="S12139" t="str">
            <v>Rim Protector</v>
          </cell>
        </row>
        <row r="12140">
          <cell r="B12140" t="str">
            <v>Jamaal Magloire</v>
          </cell>
          <cell r="S12140" t="str">
            <v>Ignorance</v>
          </cell>
        </row>
        <row r="12141">
          <cell r="B12141" t="str">
            <v>Jordan Hill</v>
          </cell>
          <cell r="S12141" t="str">
            <v>Post Scorer</v>
          </cell>
        </row>
        <row r="12142">
          <cell r="B12142" t="str">
            <v>Brook Lopez</v>
          </cell>
          <cell r="S12142" t="str">
            <v>All Star Big Man</v>
          </cell>
        </row>
        <row r="12143">
          <cell r="B12143" t="str">
            <v>Martell Webster</v>
          </cell>
          <cell r="S12143" t="str">
            <v>Sharpshooter</v>
          </cell>
        </row>
        <row r="12144">
          <cell r="B12144" t="str">
            <v>James Posey</v>
          </cell>
          <cell r="S12144" t="str">
            <v>Sharpshooter</v>
          </cell>
        </row>
        <row r="12145">
          <cell r="B12145" t="str">
            <v>Quincy Pondexter</v>
          </cell>
          <cell r="S12145" t="str">
            <v>Ignorance</v>
          </cell>
        </row>
        <row r="12146">
          <cell r="B12146" t="str">
            <v>Corey Brewer</v>
          </cell>
          <cell r="S12146" t="str">
            <v>Playmaker</v>
          </cell>
        </row>
        <row r="12147">
          <cell r="B12147" t="str">
            <v>DeShawn Stevenson</v>
          </cell>
          <cell r="S12147" t="str">
            <v>Sharpshooter</v>
          </cell>
        </row>
        <row r="12148">
          <cell r="B12148" t="str">
            <v>Acie Law</v>
          </cell>
          <cell r="S12148" t="str">
            <v>Ignorance</v>
          </cell>
        </row>
        <row r="12149">
          <cell r="B12149" t="str">
            <v>Ime Udoka</v>
          </cell>
          <cell r="S12149" t="str">
            <v>Ignorance</v>
          </cell>
        </row>
        <row r="12150">
          <cell r="B12150" t="str">
            <v>Stephen Graham</v>
          </cell>
          <cell r="S12150" t="str">
            <v>Post Scorer</v>
          </cell>
        </row>
        <row r="12151">
          <cell r="B12151" t="str">
            <v>Quentin Richardson</v>
          </cell>
          <cell r="S12151" t="str">
            <v>Sharpshooter</v>
          </cell>
        </row>
        <row r="12152">
          <cell r="B12152" t="str">
            <v>Ty Lawson</v>
          </cell>
          <cell r="S12152" t="str">
            <v>Playmaker</v>
          </cell>
        </row>
        <row r="12153">
          <cell r="B12153" t="str">
            <v>Damien Wilkins</v>
          </cell>
          <cell r="S12153" t="str">
            <v>Ignorance</v>
          </cell>
        </row>
        <row r="12154">
          <cell r="B12154" t="str">
            <v>Will Bynum</v>
          </cell>
          <cell r="S12154" t="str">
            <v>Playmaker</v>
          </cell>
        </row>
        <row r="12155">
          <cell r="B12155" t="str">
            <v>Brian Cardinal</v>
          </cell>
          <cell r="S12155" t="str">
            <v>Ignorance</v>
          </cell>
        </row>
        <row r="12156">
          <cell r="B12156" t="str">
            <v>Austin Daye</v>
          </cell>
          <cell r="S12156" t="str">
            <v>Sharpshooter</v>
          </cell>
        </row>
        <row r="12157">
          <cell r="B12157" t="str">
            <v>Darko Miličić</v>
          </cell>
          <cell r="S12157" t="str">
            <v>Rim Protector</v>
          </cell>
        </row>
        <row r="12158">
          <cell r="B12158" t="str">
            <v>Serge Ibaka</v>
          </cell>
          <cell r="S12158" t="str">
            <v>Rim Protector</v>
          </cell>
        </row>
        <row r="12159">
          <cell r="B12159" t="str">
            <v>Henry Walker</v>
          </cell>
          <cell r="S12159" t="str">
            <v>Sharpshooter</v>
          </cell>
        </row>
        <row r="12160">
          <cell r="B12160" t="str">
            <v>Brendan Haywood</v>
          </cell>
          <cell r="S12160" t="str">
            <v>Post Scorer</v>
          </cell>
        </row>
        <row r="12161">
          <cell r="B12161" t="str">
            <v>Shane Battier</v>
          </cell>
          <cell r="S12161" t="str">
            <v>Sharpshooter</v>
          </cell>
        </row>
        <row r="12162">
          <cell r="B12162" t="str">
            <v>Arron Afflalo</v>
          </cell>
          <cell r="S12162" t="str">
            <v>All Star Sharpshooter</v>
          </cell>
        </row>
        <row r="12163">
          <cell r="B12163" t="str">
            <v>Delonte West</v>
          </cell>
          <cell r="S12163" t="str">
            <v>Sharpshooter</v>
          </cell>
        </row>
        <row r="12164">
          <cell r="B12164" t="str">
            <v>Darius Songaila</v>
          </cell>
          <cell r="S12164" t="str">
            <v>Ignorance</v>
          </cell>
        </row>
        <row r="12165">
          <cell r="B12165" t="str">
            <v>Gerald Henderson</v>
          </cell>
          <cell r="S12165" t="str">
            <v>Playmaker</v>
          </cell>
        </row>
        <row r="12166">
          <cell r="B12166" t="str">
            <v>Goran Dragic</v>
          </cell>
          <cell r="S12166" t="str">
            <v>Sharpshooter</v>
          </cell>
        </row>
        <row r="12167">
          <cell r="B12167" t="str">
            <v>Josh Childress</v>
          </cell>
          <cell r="S12167" t="str">
            <v>Post Scorer</v>
          </cell>
        </row>
        <row r="12168">
          <cell r="B12168" t="str">
            <v>Corey Maggette</v>
          </cell>
          <cell r="S12168" t="str">
            <v>Playmaker</v>
          </cell>
        </row>
        <row r="12169">
          <cell r="B12169" t="str">
            <v>Dominique Jones</v>
          </cell>
          <cell r="S12169" t="str">
            <v>Ignorance</v>
          </cell>
        </row>
        <row r="12170">
          <cell r="B12170" t="str">
            <v>Tony Battie</v>
          </cell>
          <cell r="S12170" t="str">
            <v>Ignorance</v>
          </cell>
        </row>
        <row r="12171">
          <cell r="B12171" t="str">
            <v>Andrew Bynum</v>
          </cell>
          <cell r="S12171" t="str">
            <v>Rim Protector</v>
          </cell>
        </row>
        <row r="12172">
          <cell r="B12172" t="str">
            <v>Courtney Lee</v>
          </cell>
          <cell r="S12172" t="str">
            <v>Sharpshooter</v>
          </cell>
        </row>
        <row r="12173">
          <cell r="B12173" t="str">
            <v>Samardo Samuels</v>
          </cell>
          <cell r="S12173" t="str">
            <v>Post Scorer</v>
          </cell>
        </row>
        <row r="12174">
          <cell r="B12174" t="str">
            <v>Zaza Pachulia</v>
          </cell>
          <cell r="S12174" t="str">
            <v>Post Scorer</v>
          </cell>
        </row>
        <row r="12175">
          <cell r="B12175" t="str">
            <v>Mario West</v>
          </cell>
          <cell r="S12175" t="str">
            <v>Sharpshooter</v>
          </cell>
        </row>
        <row r="12176">
          <cell r="B12176" t="str">
            <v>Carmelo Anthony</v>
          </cell>
          <cell r="S12176" t="str">
            <v>Superstar</v>
          </cell>
        </row>
        <row r="12177">
          <cell r="B12177" t="str">
            <v>Shelden Williams</v>
          </cell>
          <cell r="S12177" t="str">
            <v>Post Scorer</v>
          </cell>
        </row>
        <row r="12178">
          <cell r="B12178" t="str">
            <v>Boris Diaw</v>
          </cell>
          <cell r="S12178" t="str">
            <v>All Star Sharpshooter</v>
          </cell>
        </row>
        <row r="12179">
          <cell r="B12179" t="str">
            <v>Brian Cook</v>
          </cell>
          <cell r="S12179" t="str">
            <v>Sharpshooter</v>
          </cell>
        </row>
        <row r="12180">
          <cell r="B12180" t="str">
            <v>Von Wafer</v>
          </cell>
          <cell r="S12180" t="str">
            <v>Ignorance</v>
          </cell>
        </row>
        <row r="12181">
          <cell r="B12181" t="str">
            <v>George Hill</v>
          </cell>
          <cell r="S12181" t="str">
            <v>All Star Sharpshooter</v>
          </cell>
        </row>
        <row r="12182">
          <cell r="B12182" t="str">
            <v>Evan Turner</v>
          </cell>
          <cell r="S12182" t="str">
            <v>Post Scorer</v>
          </cell>
        </row>
        <row r="12183">
          <cell r="B12183" t="str">
            <v>Emeka Okafor</v>
          </cell>
          <cell r="S12183" t="str">
            <v>Rim Protector</v>
          </cell>
        </row>
        <row r="12184">
          <cell r="B12184" t="str">
            <v>Luke Ridnour</v>
          </cell>
          <cell r="S12184" t="str">
            <v>All Star Sharpshooter</v>
          </cell>
        </row>
        <row r="12185">
          <cell r="B12185" t="str">
            <v>Gilbert Arenas</v>
          </cell>
          <cell r="S12185" t="str">
            <v>All Star Sharpshooter</v>
          </cell>
        </row>
        <row r="12186">
          <cell r="B12186" t="str">
            <v>Chris Paul</v>
          </cell>
          <cell r="S12186" t="str">
            <v>All Star Playmaker</v>
          </cell>
        </row>
        <row r="12187">
          <cell r="B12187" t="str">
            <v>Anthony Randolph</v>
          </cell>
          <cell r="S12187" t="str">
            <v>Post Scorer</v>
          </cell>
        </row>
        <row r="12188">
          <cell r="B12188" t="str">
            <v>Richard Hamilton</v>
          </cell>
          <cell r="S12188" t="str">
            <v>All Star Sharpshooter</v>
          </cell>
        </row>
        <row r="12189">
          <cell r="B12189" t="str">
            <v>Zydrunas Ilgauskas</v>
          </cell>
          <cell r="S12189" t="str">
            <v>Post Scorer</v>
          </cell>
        </row>
        <row r="12190">
          <cell r="B12190" t="str">
            <v>Maurice Evans</v>
          </cell>
          <cell r="S12190" t="str">
            <v>Sharpshooter</v>
          </cell>
        </row>
        <row r="12191">
          <cell r="B12191" t="str">
            <v>David Andersen</v>
          </cell>
          <cell r="S12191" t="str">
            <v>Ignorance</v>
          </cell>
        </row>
        <row r="12192">
          <cell r="B12192" t="str">
            <v>Semih Erden</v>
          </cell>
          <cell r="S12192" t="str">
            <v>Post Scorer</v>
          </cell>
        </row>
        <row r="12193">
          <cell r="B12193" t="str">
            <v>Xavier Henry</v>
          </cell>
          <cell r="S12193" t="str">
            <v>Ignorance</v>
          </cell>
        </row>
        <row r="12194">
          <cell r="B12194" t="str">
            <v>T.J. Ford</v>
          </cell>
          <cell r="S12194" t="str">
            <v>Playmaker</v>
          </cell>
        </row>
        <row r="12195">
          <cell r="B12195" t="str">
            <v>Chris Kaman</v>
          </cell>
          <cell r="S12195" t="str">
            <v>Rim Protector</v>
          </cell>
        </row>
        <row r="12196">
          <cell r="B12196" t="str">
            <v>Baron Davis</v>
          </cell>
          <cell r="S12196" t="str">
            <v>All Star Playmaker</v>
          </cell>
        </row>
        <row r="12197">
          <cell r="B12197" t="str">
            <v>Jose Calderon</v>
          </cell>
          <cell r="S12197" t="str">
            <v>All Star Playmaker</v>
          </cell>
        </row>
        <row r="12198">
          <cell r="B12198" t="str">
            <v>Rodney Stuckey</v>
          </cell>
          <cell r="S12198" t="str">
            <v>All Star Playmaker</v>
          </cell>
        </row>
        <row r="12199">
          <cell r="B12199" t="str">
            <v>Joel Przybilla</v>
          </cell>
          <cell r="S12199" t="str">
            <v>Post Scorer</v>
          </cell>
        </row>
        <row r="12200">
          <cell r="B12200" t="str">
            <v>Kwame Brown</v>
          </cell>
          <cell r="S12200" t="str">
            <v>Rim Protector</v>
          </cell>
        </row>
        <row r="12201">
          <cell r="B12201" t="str">
            <v>Danilo Gallinari</v>
          </cell>
          <cell r="S12201" t="str">
            <v>All Star Sharpshooter</v>
          </cell>
        </row>
        <row r="12202">
          <cell r="B12202" t="str">
            <v>Jamario Moon</v>
          </cell>
          <cell r="S12202" t="str">
            <v>Sharpshooter</v>
          </cell>
        </row>
        <row r="12203">
          <cell r="B12203" t="str">
            <v>Steve Novak</v>
          </cell>
          <cell r="S12203" t="str">
            <v>Ignorance</v>
          </cell>
        </row>
        <row r="12204">
          <cell r="B12204" t="str">
            <v>Jason Terry</v>
          </cell>
          <cell r="S12204" t="str">
            <v>All Star Sharpshooter</v>
          </cell>
        </row>
        <row r="12205">
          <cell r="B12205" t="str">
            <v>Ben Gordon</v>
          </cell>
          <cell r="S12205" t="str">
            <v>All Star Sharpshooter</v>
          </cell>
        </row>
        <row r="12206">
          <cell r="B12206" t="str">
            <v>Shawne Williams</v>
          </cell>
          <cell r="S12206" t="str">
            <v>Sharpshooter</v>
          </cell>
        </row>
        <row r="12207">
          <cell r="B12207" t="str">
            <v>Gary Forbes</v>
          </cell>
          <cell r="S12207" t="str">
            <v>Ignorance</v>
          </cell>
        </row>
        <row r="12208">
          <cell r="B12208" t="str">
            <v>Mehmet Okur</v>
          </cell>
          <cell r="S12208" t="str">
            <v>Post Scorer</v>
          </cell>
        </row>
        <row r="12209">
          <cell r="B12209" t="str">
            <v>Ronnie Price</v>
          </cell>
          <cell r="S12209" t="str">
            <v>Post Scorer</v>
          </cell>
        </row>
        <row r="12210">
          <cell r="B12210" t="str">
            <v>Cartier Martin</v>
          </cell>
          <cell r="S12210" t="str">
            <v>Ignorance</v>
          </cell>
        </row>
        <row r="12211">
          <cell r="B12211" t="str">
            <v>Aaron Gray</v>
          </cell>
          <cell r="S12211" t="str">
            <v>Post Scorer</v>
          </cell>
        </row>
        <row r="12212">
          <cell r="B12212" t="str">
            <v>Deron Williams</v>
          </cell>
          <cell r="S12212" t="str">
            <v>All Star Playmaker</v>
          </cell>
        </row>
        <row r="12213">
          <cell r="B12213" t="str">
            <v>Nenad Krstic</v>
          </cell>
          <cell r="S12213" t="str">
            <v>Post Scorer</v>
          </cell>
        </row>
        <row r="12214">
          <cell r="B12214" t="str">
            <v>Craig Smith</v>
          </cell>
          <cell r="S12214" t="str">
            <v>Post Scorer</v>
          </cell>
        </row>
        <row r="12215">
          <cell r="B12215" t="str">
            <v>Hamed Haddadi</v>
          </cell>
          <cell r="S12215" t="str">
            <v>Ignorance</v>
          </cell>
        </row>
        <row r="12216">
          <cell r="B12216" t="str">
            <v>Glen Davis</v>
          </cell>
          <cell r="S12216" t="str">
            <v>Rim Protector</v>
          </cell>
        </row>
        <row r="12217">
          <cell r="B12217" t="str">
            <v>Sam Young</v>
          </cell>
          <cell r="S12217" t="str">
            <v>Sharpshooter</v>
          </cell>
        </row>
        <row r="12218">
          <cell r="B12218" t="str">
            <v>Shawn Marion</v>
          </cell>
          <cell r="S12218" t="str">
            <v>All Star Post Scorer</v>
          </cell>
        </row>
        <row r="12219">
          <cell r="B12219" t="str">
            <v>Marc Gasol</v>
          </cell>
          <cell r="S12219" t="str">
            <v>Rim Protector</v>
          </cell>
        </row>
        <row r="12220">
          <cell r="B12220" t="str">
            <v>J.R. Smith</v>
          </cell>
          <cell r="S12220" t="str">
            <v>All Star Sharpshooter</v>
          </cell>
        </row>
        <row r="12221">
          <cell r="B12221" t="str">
            <v>Jason Smith</v>
          </cell>
          <cell r="S12221" t="str">
            <v>Post Scorer</v>
          </cell>
        </row>
        <row r="12222">
          <cell r="B12222" t="str">
            <v>Jeff Adrien</v>
          </cell>
          <cell r="S12222" t="str">
            <v>Ignorance</v>
          </cell>
        </row>
        <row r="12223">
          <cell r="B12223" t="str">
            <v>Eddie House</v>
          </cell>
          <cell r="S12223" t="str">
            <v>Sharpshooter</v>
          </cell>
        </row>
        <row r="12224">
          <cell r="B12224" t="str">
            <v>Paul George</v>
          </cell>
          <cell r="S12224" t="str">
            <v>Sharpshooter</v>
          </cell>
        </row>
        <row r="12225">
          <cell r="B12225" t="str">
            <v>D.J. Mbenga</v>
          </cell>
          <cell r="S12225" t="str">
            <v>Ignorance</v>
          </cell>
        </row>
        <row r="12226">
          <cell r="B12226" t="str">
            <v>Larry Sanders</v>
          </cell>
          <cell r="S12226" t="str">
            <v>Post Scorer</v>
          </cell>
        </row>
        <row r="12227">
          <cell r="B12227" t="str">
            <v>Orien Greene</v>
          </cell>
          <cell r="S12227" t="str">
            <v>Ignorance</v>
          </cell>
        </row>
        <row r="12228">
          <cell r="B12228" t="str">
            <v>Devin Harris</v>
          </cell>
          <cell r="S12228" t="str">
            <v>All Star Playmaker</v>
          </cell>
        </row>
        <row r="12229">
          <cell r="B12229" t="str">
            <v>James Harden</v>
          </cell>
          <cell r="S12229" t="str">
            <v>All Star Sharpshooter</v>
          </cell>
        </row>
        <row r="12230">
          <cell r="B12230" t="str">
            <v>Darrell Arthur</v>
          </cell>
          <cell r="S12230" t="str">
            <v>Rim Protector</v>
          </cell>
        </row>
        <row r="12231">
          <cell r="B12231" t="str">
            <v>Wesley Matthews</v>
          </cell>
          <cell r="S12231" t="str">
            <v>All Star Sharpshooter</v>
          </cell>
        </row>
        <row r="12232">
          <cell r="B12232" t="str">
            <v>Derrick Rose</v>
          </cell>
          <cell r="S12232" t="str">
            <v>Superstar</v>
          </cell>
        </row>
        <row r="12233">
          <cell r="B12233" t="str">
            <v>Grant Hill</v>
          </cell>
          <cell r="S12233" t="str">
            <v>Playmaker</v>
          </cell>
        </row>
        <row r="12234">
          <cell r="B12234" t="str">
            <v>Armon Johnson</v>
          </cell>
          <cell r="S12234" t="str">
            <v>Ignorance</v>
          </cell>
        </row>
        <row r="12235">
          <cell r="B12235" t="str">
            <v>Leon Powe</v>
          </cell>
          <cell r="S12235" t="str">
            <v>Ignorance</v>
          </cell>
        </row>
        <row r="12236">
          <cell r="B12236" t="str">
            <v>Andrei Kirilenko</v>
          </cell>
          <cell r="S12236" t="str">
            <v>All Star Post Scorer</v>
          </cell>
        </row>
        <row r="12237">
          <cell r="B12237" t="str">
            <v>Manny Harris</v>
          </cell>
          <cell r="S12237" t="str">
            <v>Sharpshooter</v>
          </cell>
        </row>
        <row r="12238">
          <cell r="B12238" t="str">
            <v>Mario Chalmers</v>
          </cell>
          <cell r="S12238" t="str">
            <v>Sharpshooter</v>
          </cell>
        </row>
        <row r="12239">
          <cell r="B12239" t="str">
            <v>Greivis Vasquez</v>
          </cell>
          <cell r="S12239" t="str">
            <v>Ignorance</v>
          </cell>
        </row>
        <row r="12240">
          <cell r="B12240" t="str">
            <v>Royal Ivey</v>
          </cell>
          <cell r="S12240" t="str">
            <v>Ignorance</v>
          </cell>
        </row>
        <row r="12241">
          <cell r="B12241" t="str">
            <v>Malik Allen</v>
          </cell>
          <cell r="S12241" t="str">
            <v>Ignorance</v>
          </cell>
        </row>
        <row r="12242">
          <cell r="B12242" t="str">
            <v>DeSagana Diop</v>
          </cell>
          <cell r="S12242" t="str">
            <v>Post Scorer</v>
          </cell>
        </row>
        <row r="12243">
          <cell r="B12243" t="str">
            <v>Andre Iguodala</v>
          </cell>
          <cell r="S12243" t="str">
            <v>All Star Playmaker</v>
          </cell>
        </row>
        <row r="12244">
          <cell r="B12244" t="str">
            <v>Luc Mbah</v>
          </cell>
          <cell r="S12244" t="str">
            <v>Rim Protector</v>
          </cell>
        </row>
        <row r="12245">
          <cell r="B12245" t="str">
            <v>DeMar DeRoŽan</v>
          </cell>
          <cell r="S12245" t="str">
            <v>All Star Post Scorer</v>
          </cell>
        </row>
        <row r="12246">
          <cell r="B12246" t="str">
            <v>Zabian Dowdell</v>
          </cell>
          <cell r="S12246" t="str">
            <v>Sharpshooter</v>
          </cell>
        </row>
        <row r="12247">
          <cell r="B12247" t="str">
            <v>Hedo Turkoglu</v>
          </cell>
          <cell r="S12247" t="str">
            <v>All Star Sharpshooter</v>
          </cell>
        </row>
        <row r="12248">
          <cell r="B12248" t="str">
            <v>Eduardo Najera</v>
          </cell>
          <cell r="S12248" t="str">
            <v>Ignorance</v>
          </cell>
        </row>
        <row r="12249">
          <cell r="B12249" t="str">
            <v>Brandon Rush</v>
          </cell>
          <cell r="S12249" t="str">
            <v>Sharpshooter</v>
          </cell>
        </row>
        <row r="12250">
          <cell r="B12250" t="str">
            <v>Jeremy Lin</v>
          </cell>
          <cell r="S12250" t="str">
            <v>Ignorance</v>
          </cell>
        </row>
        <row r="12251">
          <cell r="B12251" t="str">
            <v>James Anderson</v>
          </cell>
          <cell r="S12251" t="str">
            <v>Ignorance</v>
          </cell>
        </row>
        <row r="12252">
          <cell r="B12252" t="str">
            <v>Dan Gadzuric</v>
          </cell>
          <cell r="S12252" t="str">
            <v>Post Scorer</v>
          </cell>
        </row>
        <row r="12253">
          <cell r="B12253" t="str">
            <v>Marcus Thornton</v>
          </cell>
          <cell r="S12253" t="str">
            <v>All Star Sharpshooter</v>
          </cell>
        </row>
        <row r="12254">
          <cell r="B12254" t="str">
            <v>D.J. Augustin</v>
          </cell>
          <cell r="S12254" t="str">
            <v>All Star Sharpshooter</v>
          </cell>
        </row>
        <row r="12255">
          <cell r="B12255" t="str">
            <v>Michael Redd</v>
          </cell>
          <cell r="S12255" t="str">
            <v>Ignorance</v>
          </cell>
        </row>
        <row r="12256">
          <cell r="B12256" t="str">
            <v>Cole Aldrich</v>
          </cell>
          <cell r="S12256" t="str">
            <v>Ignorance</v>
          </cell>
        </row>
        <row r="12257">
          <cell r="B12257" t="str">
            <v>Charlie Bell</v>
          </cell>
          <cell r="S12257" t="str">
            <v>Ignorance</v>
          </cell>
        </row>
        <row r="12258">
          <cell r="B12258" t="str">
            <v>Chauncey Billups</v>
          </cell>
          <cell r="S12258" t="str">
            <v>All Star Sharpshooter</v>
          </cell>
        </row>
        <row r="12259">
          <cell r="B12259" t="str">
            <v>Byron Mullens</v>
          </cell>
          <cell r="S12259" t="str">
            <v>Ignorance</v>
          </cell>
        </row>
        <row r="12260">
          <cell r="B12260" t="str">
            <v>Stephen Curry</v>
          </cell>
          <cell r="S12260" t="str">
            <v>All Star Playmaker</v>
          </cell>
        </row>
        <row r="12261">
          <cell r="B12261" t="str">
            <v>Roy Hibbert</v>
          </cell>
          <cell r="S12261" t="str">
            <v>All Star Big Man</v>
          </cell>
        </row>
        <row r="12262">
          <cell r="B12262" t="str">
            <v>Ryan Hollins</v>
          </cell>
          <cell r="S12262" t="str">
            <v>Post Scorer</v>
          </cell>
        </row>
        <row r="12263">
          <cell r="B12263" t="str">
            <v>Tyrus Thomas</v>
          </cell>
          <cell r="S12263" t="str">
            <v>Rim Protector</v>
          </cell>
        </row>
        <row r="12264">
          <cell r="B12264" t="str">
            <v>Sundiata Gaines</v>
          </cell>
          <cell r="S12264" t="str">
            <v>Sharpshooter</v>
          </cell>
        </row>
        <row r="12265">
          <cell r="B12265" t="str">
            <v>Alexis Ajinça</v>
          </cell>
          <cell r="S12265" t="str">
            <v>Post Scorer</v>
          </cell>
        </row>
        <row r="12266">
          <cell r="B12266" t="str">
            <v>Robin Lopez</v>
          </cell>
          <cell r="S12266" t="str">
            <v>Post Scorer</v>
          </cell>
        </row>
        <row r="12267">
          <cell r="B12267" t="str">
            <v>Tony Allen</v>
          </cell>
          <cell r="S12267" t="str">
            <v>Playmaker</v>
          </cell>
        </row>
        <row r="12268">
          <cell r="B12268" t="str">
            <v>D.J. White</v>
          </cell>
          <cell r="S12268" t="str">
            <v>Post Scorer</v>
          </cell>
        </row>
        <row r="12269">
          <cell r="B12269" t="str">
            <v>Zach Randolph</v>
          </cell>
          <cell r="S12269" t="str">
            <v>All Star Post Scorer</v>
          </cell>
        </row>
        <row r="12270">
          <cell r="B12270" t="str">
            <v>Nick Collison</v>
          </cell>
          <cell r="S12270" t="str">
            <v>Post Scorer</v>
          </cell>
        </row>
        <row r="12271">
          <cell r="B12271" t="str">
            <v>Quinton Ross</v>
          </cell>
          <cell r="S12271" t="str">
            <v>Ignorance</v>
          </cell>
        </row>
        <row r="12272">
          <cell r="B12272" t="str">
            <v>Travis Outlaw</v>
          </cell>
          <cell r="S12272" t="str">
            <v>Sharpshooter</v>
          </cell>
        </row>
        <row r="12273">
          <cell r="B12273" t="str">
            <v>Mo Williams</v>
          </cell>
          <cell r="S12273" t="str">
            <v>All Star Playmaker</v>
          </cell>
        </row>
        <row r="12274">
          <cell r="B12274" t="str">
            <v>Rodrigue Beaubois</v>
          </cell>
          <cell r="S12274" t="str">
            <v>Sharpshooter</v>
          </cell>
        </row>
        <row r="12275">
          <cell r="B12275" t="str">
            <v>Hilton Armstrong</v>
          </cell>
          <cell r="S12275" t="str">
            <v>Ignorance</v>
          </cell>
        </row>
        <row r="12276">
          <cell r="B12276" t="str">
            <v>Eric Bledsoe</v>
          </cell>
          <cell r="S12276" t="str">
            <v>Playmaker</v>
          </cell>
        </row>
        <row r="12277">
          <cell r="B12277" t="str">
            <v>Earl Boykins</v>
          </cell>
          <cell r="S12277" t="str">
            <v>Sharpshooter</v>
          </cell>
        </row>
        <row r="12278">
          <cell r="B12278" t="str">
            <v>Mickael Pietrus</v>
          </cell>
          <cell r="S12278" t="str">
            <v>Sharpshooter</v>
          </cell>
        </row>
        <row r="12279">
          <cell r="B12279" t="str">
            <v>Hasheem Thabeet</v>
          </cell>
          <cell r="S12279" t="str">
            <v>Ignorance</v>
          </cell>
        </row>
        <row r="12280">
          <cell r="B12280" t="str">
            <v>Kirk Hinrich</v>
          </cell>
          <cell r="S12280" t="str">
            <v>Playmaker</v>
          </cell>
        </row>
        <row r="12281">
          <cell r="B12281" t="str">
            <v>Derrick Favors</v>
          </cell>
          <cell r="S12281" t="str">
            <v>Rim Protector</v>
          </cell>
        </row>
        <row r="12282">
          <cell r="B12282" t="str">
            <v>Yao Ming*</v>
          </cell>
          <cell r="S12282" t="str">
            <v>Rim Protector</v>
          </cell>
        </row>
        <row r="12283">
          <cell r="B12283" t="str">
            <v>Shannon Brown</v>
          </cell>
          <cell r="S12283" t="str">
            <v>Sharpshooter</v>
          </cell>
        </row>
        <row r="12284">
          <cell r="B12284" t="str">
            <v>Pau Gasol</v>
          </cell>
          <cell r="S12284" t="str">
            <v>All Star Big Man</v>
          </cell>
        </row>
        <row r="12285">
          <cell r="B12285" t="str">
            <v>Garret Siler</v>
          </cell>
          <cell r="S12285" t="str">
            <v>Ignorance</v>
          </cell>
        </row>
        <row r="12286">
          <cell r="B12286" t="str">
            <v>Ed Davis</v>
          </cell>
          <cell r="S12286" t="str">
            <v>Rim Protector</v>
          </cell>
        </row>
        <row r="12287">
          <cell r="B12287" t="str">
            <v>Darren Collison</v>
          </cell>
          <cell r="S12287" t="str">
            <v>Playmaker</v>
          </cell>
        </row>
        <row r="12288">
          <cell r="B12288" t="str">
            <v>Marreese Speights</v>
          </cell>
          <cell r="S12288" t="str">
            <v>Post Scorer</v>
          </cell>
        </row>
        <row r="12289">
          <cell r="B12289" t="str">
            <v>Anthony Parker</v>
          </cell>
          <cell r="S12289" t="str">
            <v>Sharpshooter</v>
          </cell>
        </row>
        <row r="12290">
          <cell r="B12290" t="str">
            <v>Joey Dorsey</v>
          </cell>
          <cell r="S12290" t="str">
            <v>Post Scorer</v>
          </cell>
        </row>
        <row r="12291">
          <cell r="B12291" t="str">
            <v>Lance Stephenson</v>
          </cell>
          <cell r="S12291" t="str">
            <v>Ignorance</v>
          </cell>
        </row>
        <row r="12292">
          <cell r="B12292" t="str">
            <v>Luther Head</v>
          </cell>
          <cell r="S12292" t="str">
            <v>Sharpshooter</v>
          </cell>
        </row>
        <row r="12293">
          <cell r="B12293" t="str">
            <v>Chris Andersen</v>
          </cell>
          <cell r="S12293" t="str">
            <v>Post Scorer</v>
          </cell>
        </row>
        <row r="12294">
          <cell r="B12294" t="str">
            <v>Luke Babbitt</v>
          </cell>
          <cell r="S12294" t="str">
            <v>Ignorance</v>
          </cell>
        </row>
        <row r="12295">
          <cell r="B12295" t="str">
            <v>Brian Scalabrine</v>
          </cell>
          <cell r="S12295" t="str">
            <v>Ignorance</v>
          </cell>
        </row>
        <row r="12296">
          <cell r="B12296" t="str">
            <v>DeMarre Carroll</v>
          </cell>
          <cell r="S12296" t="str">
            <v>Ignorance</v>
          </cell>
        </row>
        <row r="12297">
          <cell r="B12297" t="str">
            <v>Michael Beasley</v>
          </cell>
          <cell r="S12297" t="str">
            <v>All Star Post Scorer</v>
          </cell>
        </row>
        <row r="12298">
          <cell r="B12298" t="str">
            <v>Keyon Dooling</v>
          </cell>
          <cell r="S12298" t="str">
            <v>Sharpshooter</v>
          </cell>
        </row>
        <row r="12299">
          <cell r="B12299" t="str">
            <v>Drew Gooden</v>
          </cell>
          <cell r="S12299" t="str">
            <v>Rim Protector</v>
          </cell>
        </row>
        <row r="12300">
          <cell r="B12300" t="str">
            <v>Jason Collins</v>
          </cell>
          <cell r="S12300" t="str">
            <v>Post Scorer</v>
          </cell>
        </row>
        <row r="12301">
          <cell r="B12301" t="str">
            <v>Matt Carroll</v>
          </cell>
          <cell r="S12301" t="str">
            <v>Ignorance</v>
          </cell>
        </row>
        <row r="12302">
          <cell r="B12302" t="str">
            <v>Jared Dudley</v>
          </cell>
          <cell r="S12302" t="str">
            <v>All Star Sharpshooter</v>
          </cell>
        </row>
        <row r="12303">
          <cell r="B12303" t="str">
            <v>Al Jefferson</v>
          </cell>
          <cell r="S12303" t="str">
            <v>All Star Big Man</v>
          </cell>
        </row>
        <row r="12304">
          <cell r="B12304" t="str">
            <v>Jason Kidd</v>
          </cell>
          <cell r="S12304" t="str">
            <v>All Star Playmaker</v>
          </cell>
        </row>
        <row r="12305">
          <cell r="B12305" t="str">
            <v>Gerald Wallace</v>
          </cell>
          <cell r="S12305" t="str">
            <v>All Star Post Scorer</v>
          </cell>
        </row>
        <row r="12306">
          <cell r="B12306" t="str">
            <v>Al Thornton</v>
          </cell>
          <cell r="S12306" t="str">
            <v>Post Scorer</v>
          </cell>
        </row>
        <row r="12307">
          <cell r="B12307" t="str">
            <v>Tayshaun Prince</v>
          </cell>
          <cell r="S12307" t="str">
            <v>Playmaker</v>
          </cell>
        </row>
        <row r="12308">
          <cell r="B12308" t="str">
            <v>Kobe Bryant</v>
          </cell>
          <cell r="S12308" t="str">
            <v>Superstar</v>
          </cell>
        </row>
        <row r="12309">
          <cell r="B12309" t="str">
            <v>Timofey Mozgov</v>
          </cell>
          <cell r="S12309" t="str">
            <v>Post Scorer</v>
          </cell>
        </row>
        <row r="12310">
          <cell r="B12310" t="str">
            <v>Randy Foye</v>
          </cell>
          <cell r="S12310" t="str">
            <v>Sharpshooter</v>
          </cell>
        </row>
        <row r="12311">
          <cell r="B12311" t="str">
            <v>LaMarcus Aldridge</v>
          </cell>
          <cell r="S12311" t="str">
            <v>All Star Post Scorer</v>
          </cell>
        </row>
        <row r="12312">
          <cell r="B12312" t="str">
            <v>Charlie Villanueva</v>
          </cell>
          <cell r="S12312" t="str">
            <v>Sharpshooter</v>
          </cell>
        </row>
        <row r="12313">
          <cell r="B12313" t="str">
            <v>Tim Duncan</v>
          </cell>
          <cell r="S12313" t="str">
            <v>All Star Big Man</v>
          </cell>
        </row>
        <row r="12314">
          <cell r="B12314" t="str">
            <v>Caron Butler</v>
          </cell>
          <cell r="S12314" t="str">
            <v>All Star Sharpshooter</v>
          </cell>
        </row>
        <row r="12315">
          <cell r="B12315" t="str">
            <v>Earl Watson</v>
          </cell>
          <cell r="S12315" t="str">
            <v>Sharpshooter</v>
          </cell>
        </row>
        <row r="12316">
          <cell r="B12316" t="str">
            <v>Greg Monroe</v>
          </cell>
          <cell r="S12316" t="str">
            <v>Rim Protector</v>
          </cell>
        </row>
        <row r="12317">
          <cell r="B12317" t="str">
            <v>Stephen Jackson</v>
          </cell>
          <cell r="S12317" t="str">
            <v>Superstar</v>
          </cell>
        </row>
        <row r="12318">
          <cell r="B12318" t="str">
            <v>Shaquille O'Neal</v>
          </cell>
          <cell r="S12318" t="str">
            <v>Rim Protector</v>
          </cell>
        </row>
        <row r="12319">
          <cell r="B12319" t="str">
            <v>Metta World</v>
          </cell>
          <cell r="S12319" t="str">
            <v>Playmaker</v>
          </cell>
        </row>
        <row r="12320">
          <cell r="B12320" t="str">
            <v>Elton Brand</v>
          </cell>
          <cell r="S12320" t="str">
            <v>All Star Post Scorer</v>
          </cell>
        </row>
        <row r="12321">
          <cell r="B12321" t="str">
            <v>Ersan Ilyasova</v>
          </cell>
          <cell r="S12321" t="str">
            <v>Rim Protector</v>
          </cell>
        </row>
        <row r="12322">
          <cell r="B12322" t="str">
            <v>Nazr Mohammed</v>
          </cell>
          <cell r="S12322" t="str">
            <v>Post Scorer</v>
          </cell>
        </row>
        <row r="12323">
          <cell r="B12323" t="str">
            <v>Antonio Daniels</v>
          </cell>
          <cell r="S12323" t="str">
            <v>Ignorance</v>
          </cell>
        </row>
        <row r="12324">
          <cell r="B12324" t="str">
            <v>Al-Farouq Aminu</v>
          </cell>
          <cell r="S12324" t="str">
            <v>Sharpshooter</v>
          </cell>
        </row>
        <row r="12325">
          <cell r="B12325" t="str">
            <v>Marcus Cousin</v>
          </cell>
          <cell r="S12325" t="str">
            <v>Ignorance</v>
          </cell>
        </row>
        <row r="12326">
          <cell r="B12326" t="str">
            <v>Raymond Felton</v>
          </cell>
          <cell r="S12326" t="str">
            <v>All Star Playmaker</v>
          </cell>
        </row>
        <row r="12327">
          <cell r="B12327" t="str">
            <v>Ekpe Udoh</v>
          </cell>
          <cell r="S12327" t="str">
            <v>Post Scorer</v>
          </cell>
        </row>
        <row r="12328">
          <cell r="B12328" t="str">
            <v>Kevin Martin</v>
          </cell>
          <cell r="S12328" t="str">
            <v>Superstar</v>
          </cell>
        </row>
        <row r="12329">
          <cell r="B12329" t="str">
            <v>Carl Landry</v>
          </cell>
          <cell r="S12329" t="str">
            <v>Rim Protector</v>
          </cell>
        </row>
        <row r="12330">
          <cell r="B12330" t="str">
            <v>Francisco Garcia</v>
          </cell>
          <cell r="S12330" t="str">
            <v>Sharpshooter</v>
          </cell>
        </row>
        <row r="12331">
          <cell r="B12331" t="str">
            <v>Brandan Wright</v>
          </cell>
          <cell r="S12331" t="str">
            <v>Ignorance</v>
          </cell>
        </row>
        <row r="12332">
          <cell r="B12332" t="str">
            <v>Carlos Arroyo</v>
          </cell>
          <cell r="S12332" t="str">
            <v>Sharpshooter</v>
          </cell>
        </row>
        <row r="12333">
          <cell r="B12333" t="str">
            <v>Solomon Alabi</v>
          </cell>
          <cell r="S12333" t="str">
            <v>Ignorance</v>
          </cell>
        </row>
        <row r="12334">
          <cell r="B12334" t="str">
            <v>Wayne Ellington</v>
          </cell>
          <cell r="S12334" t="str">
            <v>Sharpshooter</v>
          </cell>
        </row>
        <row r="12335">
          <cell r="B12335" t="str">
            <v>Joel Anthony</v>
          </cell>
          <cell r="S12335" t="str">
            <v>Post Scorer</v>
          </cell>
        </row>
        <row r="12336">
          <cell r="B12336" t="str">
            <v>Eugene Jeter</v>
          </cell>
          <cell r="S12336" t="str">
            <v>Ignorance</v>
          </cell>
        </row>
        <row r="12337">
          <cell r="B12337" t="str">
            <v>DeJuan Blair</v>
          </cell>
          <cell r="S12337" t="str">
            <v>Rim Protector</v>
          </cell>
        </row>
        <row r="12338">
          <cell r="B12338" t="str">
            <v>David West</v>
          </cell>
          <cell r="S12338" t="str">
            <v>All Star Post Scorer</v>
          </cell>
        </row>
        <row r="12339">
          <cell r="B12339" t="str">
            <v>Rudy Gay</v>
          </cell>
          <cell r="S12339" t="str">
            <v>Superstar</v>
          </cell>
        </row>
        <row r="12340">
          <cell r="B12340" t="str">
            <v>Josh Powell</v>
          </cell>
          <cell r="S12340" t="str">
            <v>Ignorance</v>
          </cell>
        </row>
        <row r="12341">
          <cell r="B12341" t="str">
            <v>Hamady N'Diaye</v>
          </cell>
          <cell r="S12341" t="str">
            <v>Ignorance</v>
          </cell>
        </row>
        <row r="12342">
          <cell r="B12342" t="str">
            <v>Maurice Ager</v>
          </cell>
          <cell r="S12342" t="str">
            <v>Ignorance</v>
          </cell>
        </row>
        <row r="12343">
          <cell r="B12343" t="str">
            <v>Marvin Williams</v>
          </cell>
          <cell r="S12343" t="str">
            <v>Playmaker</v>
          </cell>
        </row>
        <row r="12344">
          <cell r="B12344" t="str">
            <v>Othyus Jeffers</v>
          </cell>
          <cell r="S12344" t="str">
            <v>Post Scorer</v>
          </cell>
        </row>
        <row r="12345">
          <cell r="B12345" t="str">
            <v>Jawad Williams</v>
          </cell>
          <cell r="S12345" t="str">
            <v>Ignorance</v>
          </cell>
        </row>
        <row r="12346">
          <cell r="B12346" t="str">
            <v>Dante Cunningham</v>
          </cell>
          <cell r="S12346" t="str">
            <v>Post Scorer</v>
          </cell>
        </row>
        <row r="12347">
          <cell r="B12347" t="str">
            <v>Dwyane Wade</v>
          </cell>
          <cell r="S12347" t="str">
            <v>Superstar</v>
          </cell>
        </row>
        <row r="12348">
          <cell r="B12348" t="str">
            <v>Chris Bosh</v>
          </cell>
          <cell r="S12348" t="str">
            <v>All Star Post Scorer</v>
          </cell>
        </row>
        <row r="12349">
          <cell r="B12349" t="str">
            <v>Sasha Pavlovic</v>
          </cell>
          <cell r="S12349" t="str">
            <v>Ignorance</v>
          </cell>
        </row>
        <row r="12350">
          <cell r="B12350" t="str">
            <v>Mike Dunleavy</v>
          </cell>
          <cell r="S12350" t="str">
            <v>All Star Sharpshooter</v>
          </cell>
        </row>
        <row r="12351">
          <cell r="B12351" t="str">
            <v>Tyreke Evans</v>
          </cell>
          <cell r="S12351" t="str">
            <v>All Star Playmaker</v>
          </cell>
        </row>
        <row r="12352">
          <cell r="B12352" t="str">
            <v>Keith Bogans</v>
          </cell>
          <cell r="S12352" t="str">
            <v>Sharpshooter</v>
          </cell>
        </row>
        <row r="12353">
          <cell r="B12353" t="str">
            <v>Dwight Howard</v>
          </cell>
          <cell r="S12353" t="str">
            <v>All Star Big Man</v>
          </cell>
        </row>
        <row r="12354">
          <cell r="B12354" t="str">
            <v>Kyrylo Fesenko</v>
          </cell>
          <cell r="S12354" t="str">
            <v>Ignorance</v>
          </cell>
        </row>
        <row r="12355">
          <cell r="B12355" t="str">
            <v>Nicolas Batum</v>
          </cell>
          <cell r="S12355" t="str">
            <v>All Star Sharpshooter</v>
          </cell>
        </row>
        <row r="12356">
          <cell r="B12356" t="str">
            <v>Al Harrington</v>
          </cell>
          <cell r="S12356" t="str">
            <v>All Star Sharpshooter</v>
          </cell>
        </row>
        <row r="12357">
          <cell r="B12357" t="str">
            <v>Manu Ginobili</v>
          </cell>
          <cell r="S12357" t="str">
            <v>All Star Sharpshooter</v>
          </cell>
        </row>
        <row r="12358">
          <cell r="B12358" t="str">
            <v>Amir Johnson</v>
          </cell>
          <cell r="S12358" t="str">
            <v>Rim Protector</v>
          </cell>
        </row>
        <row r="12359">
          <cell r="B12359" t="str">
            <v>Earl Clark</v>
          </cell>
          <cell r="S12359" t="str">
            <v>Ignorance</v>
          </cell>
        </row>
        <row r="12360">
          <cell r="B12360" t="str">
            <v>Kyle Lowry</v>
          </cell>
          <cell r="S12360" t="str">
            <v>All Star Playmaker</v>
          </cell>
        </row>
        <row r="12361">
          <cell r="B12361" t="str">
            <v>Jason Williams</v>
          </cell>
          <cell r="S12361" t="str">
            <v>Ignorance</v>
          </cell>
        </row>
        <row r="12362">
          <cell r="B12362" t="str">
            <v>Dirk Nowitzki</v>
          </cell>
          <cell r="S12362" t="str">
            <v>Superstar</v>
          </cell>
        </row>
        <row r="12363">
          <cell r="B12363" t="str">
            <v>Rodney Carney</v>
          </cell>
          <cell r="S12363" t="str">
            <v>Ignorance</v>
          </cell>
        </row>
        <row r="12364">
          <cell r="B12364" t="str">
            <v>Paul Pierce</v>
          </cell>
          <cell r="S12364" t="str">
            <v>Superstar</v>
          </cell>
        </row>
        <row r="12365">
          <cell r="B12365" t="str">
            <v>Mike Conley</v>
          </cell>
          <cell r="S12365" t="str">
            <v>All Star Playmaker</v>
          </cell>
        </row>
        <row r="12366">
          <cell r="B12366" t="str">
            <v>Jarron Collins</v>
          </cell>
          <cell r="S12366" t="str">
            <v>Ignorance</v>
          </cell>
        </row>
        <row r="12367">
          <cell r="B12367" t="str">
            <v>Anthony Morrow</v>
          </cell>
          <cell r="S12367" t="str">
            <v>All Star Sharpshooter</v>
          </cell>
        </row>
        <row r="12368">
          <cell r="B12368" t="str">
            <v>David Lee</v>
          </cell>
          <cell r="S12368" t="str">
            <v>All Star Post Scorer</v>
          </cell>
        </row>
        <row r="12369">
          <cell r="B12369" t="str">
            <v>Jeff Foster</v>
          </cell>
          <cell r="S12369" t="str">
            <v>Post Scorer</v>
          </cell>
        </row>
        <row r="12370">
          <cell r="B12370" t="str">
            <v>Jason Richardson</v>
          </cell>
          <cell r="S12370" t="str">
            <v>All Star Sharpshooter</v>
          </cell>
        </row>
        <row r="12371">
          <cell r="B12371" t="str">
            <v>Derrick Caracter</v>
          </cell>
          <cell r="S12371" t="str">
            <v>Ignorance</v>
          </cell>
        </row>
        <row r="12372">
          <cell r="B12372" t="str">
            <v>Jason Maxiell</v>
          </cell>
          <cell r="S12372" t="str">
            <v>Post Scorer</v>
          </cell>
        </row>
        <row r="12373">
          <cell r="B12373" t="str">
            <v>Mike Harris</v>
          </cell>
          <cell r="S12373" t="str">
            <v>Ignorance</v>
          </cell>
        </row>
        <row r="12374">
          <cell r="B12374" t="str">
            <v>Landry Fields</v>
          </cell>
          <cell r="S12374" t="str">
            <v>All Star Sharpshooter</v>
          </cell>
        </row>
        <row r="12375">
          <cell r="B12375" t="str">
            <v>Fabricio Oberto</v>
          </cell>
          <cell r="S12375" t="str">
            <v>Ignorance</v>
          </cell>
        </row>
        <row r="12376">
          <cell r="B12376" t="str">
            <v>Christian Eyenga</v>
          </cell>
          <cell r="S12376" t="str">
            <v>Sharpshooter</v>
          </cell>
        </row>
        <row r="12377">
          <cell r="B12377" t="str">
            <v>O.J. Mayo</v>
          </cell>
          <cell r="S12377" t="str">
            <v>All Star Sharpshooter</v>
          </cell>
        </row>
        <row r="12378">
          <cell r="B12378" t="str">
            <v>Thabo Sefolosha</v>
          </cell>
          <cell r="S12378" t="str">
            <v>Sharpshooter</v>
          </cell>
        </row>
        <row r="12379">
          <cell r="B12379" t="str">
            <v>Peja Stojakovic</v>
          </cell>
          <cell r="S12379" t="str">
            <v>Sharpshooter</v>
          </cell>
        </row>
        <row r="12380">
          <cell r="B12380" t="str">
            <v>Patty Mills</v>
          </cell>
          <cell r="S12380" t="str">
            <v>Sharpshooter</v>
          </cell>
        </row>
        <row r="12381">
          <cell r="B12381" t="str">
            <v>Mustafa Shakur</v>
          </cell>
          <cell r="S12381" t="str">
            <v>Ignorance</v>
          </cell>
        </row>
        <row r="12382">
          <cell r="B12382" t="str">
            <v>Tyson Chandler</v>
          </cell>
          <cell r="S12382" t="str">
            <v>Rim Protector</v>
          </cell>
        </row>
        <row r="12383">
          <cell r="B12383" t="str">
            <v>Blake Griffin</v>
          </cell>
          <cell r="S12383" t="str">
            <v>All Star Post Scorer</v>
          </cell>
        </row>
        <row r="12384">
          <cell r="B12384" t="str">
            <v>Kevin Love</v>
          </cell>
          <cell r="S12384" t="str">
            <v>All Star Post Scorer</v>
          </cell>
        </row>
        <row r="12385">
          <cell r="B12385" t="str">
            <v>Matt Barnes</v>
          </cell>
          <cell r="S12385" t="str">
            <v>Post Scorer</v>
          </cell>
        </row>
        <row r="12386">
          <cell r="B12386" t="str">
            <v>Ramon Sessions</v>
          </cell>
          <cell r="S12386" t="str">
            <v>Playmaker</v>
          </cell>
        </row>
        <row r="12387">
          <cell r="B12387" t="str">
            <v>Channing Frye</v>
          </cell>
          <cell r="S12387" t="str">
            <v>All Star Sharpshooter</v>
          </cell>
        </row>
        <row r="12388">
          <cell r="B12388" t="str">
            <v>Jeff Teague</v>
          </cell>
          <cell r="S12388" t="str">
            <v>Sharpshooter</v>
          </cell>
        </row>
        <row r="12389">
          <cell r="B12389" t="str">
            <v>Luis Scola</v>
          </cell>
          <cell r="S12389" t="str">
            <v>All Star Post Scorer</v>
          </cell>
        </row>
        <row r="12390">
          <cell r="B12390" t="str">
            <v>Chris Johnson</v>
          </cell>
          <cell r="S12390" t="str">
            <v>Post Scorer</v>
          </cell>
        </row>
        <row r="12391">
          <cell r="B12391" t="str">
            <v>Jrue Holiday</v>
          </cell>
          <cell r="S12391" t="str">
            <v>All Star Playmaker</v>
          </cell>
        </row>
        <row r="12392">
          <cell r="B12392" t="str">
            <v>Rajon Rondo</v>
          </cell>
          <cell r="S12392" t="str">
            <v>All Star Playmaker</v>
          </cell>
        </row>
        <row r="12393">
          <cell r="B12393" t="str">
            <v>Jared Jeffries</v>
          </cell>
          <cell r="S12393" t="str">
            <v>Post Scorer</v>
          </cell>
        </row>
        <row r="12394">
          <cell r="B12394" t="str">
            <v>Leandro Barbosa</v>
          </cell>
          <cell r="S12394" t="str">
            <v>All Star Sharpshooter</v>
          </cell>
        </row>
        <row r="12395">
          <cell r="B12395" t="str">
            <v>Sebastian Telfair</v>
          </cell>
          <cell r="S12395" t="str">
            <v>Sharpshooter</v>
          </cell>
        </row>
        <row r="12396">
          <cell r="B12396" t="str">
            <v>Andre Miller</v>
          </cell>
          <cell r="S12396" t="str">
            <v>All Star Playmaker</v>
          </cell>
        </row>
        <row r="12397">
          <cell r="B12397" t="str">
            <v>Jamal Crawford</v>
          </cell>
          <cell r="S12397" t="str">
            <v>All Star Sharpshooter</v>
          </cell>
        </row>
        <row r="12398">
          <cell r="B12398" t="str">
            <v>Joakim Noah</v>
          </cell>
          <cell r="S12398" t="str">
            <v>All Star Big Man</v>
          </cell>
        </row>
        <row r="12399">
          <cell r="B12399" t="str">
            <v>Andres Nocioni</v>
          </cell>
          <cell r="S12399" t="str">
            <v>Sharpshooter</v>
          </cell>
        </row>
        <row r="12400">
          <cell r="B12400" t="str">
            <v>Taj Gibson</v>
          </cell>
          <cell r="S12400" t="str">
            <v>Rim Protector</v>
          </cell>
        </row>
        <row r="12401">
          <cell r="B12401" t="str">
            <v>Pape Sy</v>
          </cell>
          <cell r="S12401" t="str">
            <v>Ignorance</v>
          </cell>
        </row>
        <row r="12402">
          <cell r="B12402" t="str">
            <v>Marcin Gortat</v>
          </cell>
          <cell r="S12402" t="str">
            <v>Rim Protector</v>
          </cell>
        </row>
        <row r="12403">
          <cell r="B12403" t="str">
            <v>Udonis Haslem</v>
          </cell>
          <cell r="S12403" t="str">
            <v>Rim Protector</v>
          </cell>
        </row>
        <row r="12404">
          <cell r="B12404" t="str">
            <v>Sean Marks</v>
          </cell>
          <cell r="S12404" t="str">
            <v>Ignorance</v>
          </cell>
        </row>
        <row r="12405">
          <cell r="B12405" t="str">
            <v>Spencer Hawes</v>
          </cell>
          <cell r="S12405" t="str">
            <v>Rim Protector</v>
          </cell>
        </row>
        <row r="12406">
          <cell r="B12406" t="str">
            <v>Monta Ellis</v>
          </cell>
          <cell r="S12406" t="str">
            <v>Superstar</v>
          </cell>
        </row>
        <row r="12407">
          <cell r="B12407" t="str">
            <v>Kevin Durant</v>
          </cell>
          <cell r="S12407" t="str">
            <v>Superstar</v>
          </cell>
        </row>
        <row r="12408">
          <cell r="B12408" t="str">
            <v>Chris Douglas-Roberts</v>
          </cell>
          <cell r="S12408" t="str">
            <v>Sharpshooter</v>
          </cell>
        </row>
        <row r="12409">
          <cell r="B12409" t="str">
            <v>Hakim Warrick</v>
          </cell>
          <cell r="S12409" t="str">
            <v>Post Scorer</v>
          </cell>
        </row>
        <row r="12410">
          <cell r="B12410" t="str">
            <v>Samuel Dalembert</v>
          </cell>
          <cell r="S12410" t="str">
            <v>Rim Protector</v>
          </cell>
        </row>
        <row r="12411">
          <cell r="B12411" t="str">
            <v>Paul Millsap</v>
          </cell>
          <cell r="S12411" t="str">
            <v>All Star Post Scorer</v>
          </cell>
        </row>
        <row r="12412">
          <cell r="B12412" t="str">
            <v>Jodie Meeks</v>
          </cell>
          <cell r="S12412" t="str">
            <v>All Star Sharpshooter</v>
          </cell>
        </row>
        <row r="12413">
          <cell r="B12413" t="str">
            <v>Jon Brockman</v>
          </cell>
          <cell r="S12413" t="str">
            <v>Ignorance</v>
          </cell>
        </row>
        <row r="12414">
          <cell r="B12414" t="str">
            <v>Ray Allen</v>
          </cell>
          <cell r="S12414" t="str">
            <v>All Star Sharpshooter</v>
          </cell>
        </row>
        <row r="12415">
          <cell r="B12415" t="str">
            <v>John Wall</v>
          </cell>
          <cell r="S12415" t="str">
            <v>All Star Playmaker</v>
          </cell>
        </row>
        <row r="12416">
          <cell r="B12416" t="str">
            <v>Jordan Crawford</v>
          </cell>
          <cell r="S12416" t="str">
            <v>Playmaker</v>
          </cell>
        </row>
        <row r="12417">
          <cell r="B12417" t="str">
            <v>Raja Bell</v>
          </cell>
          <cell r="S12417" t="str">
            <v>Sharpshooter</v>
          </cell>
        </row>
        <row r="12418">
          <cell r="B12418" t="str">
            <v>Carlos Boozer</v>
          </cell>
          <cell r="S12418" t="str">
            <v>All Star Post Scorer</v>
          </cell>
        </row>
        <row r="12419">
          <cell r="B12419" t="str">
            <v>Eric Gordon</v>
          </cell>
          <cell r="S12419" t="str">
            <v>Superstar</v>
          </cell>
        </row>
        <row r="12420">
          <cell r="B12420" t="str">
            <v>Kevin Garnett</v>
          </cell>
          <cell r="S12420" t="str">
            <v>All Star Post Scorer</v>
          </cell>
        </row>
        <row r="12421">
          <cell r="B12421" t="str">
            <v>Brandon Roy</v>
          </cell>
          <cell r="S12421" t="str">
            <v>Playmaker</v>
          </cell>
        </row>
        <row r="12422">
          <cell r="B12422" t="str">
            <v>Toney Douglas</v>
          </cell>
          <cell r="S12422" t="str">
            <v>All Star Sharpshooter</v>
          </cell>
        </row>
        <row r="12423">
          <cell r="B12423" t="str">
            <v>Mike Miller</v>
          </cell>
          <cell r="S12423" t="str">
            <v>Sharpshooter</v>
          </cell>
        </row>
        <row r="12424">
          <cell r="B12424" t="str">
            <v>Craig Brackins</v>
          </cell>
          <cell r="S12424" t="str">
            <v>Ignorance</v>
          </cell>
        </row>
        <row r="12425">
          <cell r="B12425" t="str">
            <v>Wilson Chandler</v>
          </cell>
          <cell r="S12425" t="str">
            <v>All Star Sharpshooter</v>
          </cell>
        </row>
        <row r="12426">
          <cell r="B12426" t="str">
            <v>Joe Johnson</v>
          </cell>
          <cell r="S12426" t="str">
            <v>All Star Sharpshooter</v>
          </cell>
        </row>
        <row r="12427">
          <cell r="B12427" t="str">
            <v>Jerryd Bayless</v>
          </cell>
          <cell r="S12427" t="str">
            <v>Playmaker</v>
          </cell>
        </row>
        <row r="12428">
          <cell r="B12428" t="str">
            <v>Anthony Carter</v>
          </cell>
          <cell r="S12428" t="str">
            <v>Sharpshooter</v>
          </cell>
        </row>
        <row r="12429">
          <cell r="B12429" t="str">
            <v>Jeremy Evans</v>
          </cell>
          <cell r="S12429" t="str">
            <v>Ignorance</v>
          </cell>
        </row>
        <row r="12430">
          <cell r="B12430" t="str">
            <v>Lamar Odom</v>
          </cell>
          <cell r="S12430" t="str">
            <v>All Star Post Scorer</v>
          </cell>
        </row>
        <row r="12431">
          <cell r="B12431" t="str">
            <v>Steve Nash</v>
          </cell>
          <cell r="S12431" t="str">
            <v>All Star Playmaker</v>
          </cell>
        </row>
        <row r="12432">
          <cell r="B12432" t="str">
            <v>Yi Jianlian</v>
          </cell>
          <cell r="S12432" t="str">
            <v>Post Scorer</v>
          </cell>
        </row>
        <row r="12433">
          <cell r="B12433" t="str">
            <v>Morris Peterson</v>
          </cell>
          <cell r="S12433" t="str">
            <v>Ignorance</v>
          </cell>
        </row>
        <row r="12434">
          <cell r="B12434" t="str">
            <v>Ronny Turiaf</v>
          </cell>
          <cell r="S12434" t="str">
            <v>Post Scorer</v>
          </cell>
        </row>
        <row r="12435">
          <cell r="B12435" t="str">
            <v>Antawn Jamison</v>
          </cell>
          <cell r="S12435" t="str">
            <v>All Star Sharpshooter</v>
          </cell>
        </row>
        <row r="12436">
          <cell r="B12436" t="str">
            <v>Joe Smith</v>
          </cell>
          <cell r="S12436" t="str">
            <v>Ignorance</v>
          </cell>
        </row>
        <row r="12437">
          <cell r="B12437" t="str">
            <v>Kirk Hinrich</v>
          </cell>
          <cell r="S12437" t="str">
            <v>Sharpshooter</v>
          </cell>
        </row>
        <row r="12438">
          <cell r="B12438" t="str">
            <v>Shelden Williams</v>
          </cell>
          <cell r="S12438" t="str">
            <v>Rim Protector</v>
          </cell>
        </row>
        <row r="12439">
          <cell r="B12439" t="str">
            <v>Jared Dudley</v>
          </cell>
          <cell r="S12439" t="str">
            <v>All Star Sharpshooter</v>
          </cell>
        </row>
        <row r="12440">
          <cell r="B12440" t="str">
            <v>Rasual Butler</v>
          </cell>
          <cell r="S12440" t="str">
            <v>Ignorance</v>
          </cell>
        </row>
        <row r="12441">
          <cell r="B12441" t="str">
            <v>Andris Biedrins</v>
          </cell>
          <cell r="S12441" t="str">
            <v>Post Scorer</v>
          </cell>
        </row>
        <row r="12442">
          <cell r="B12442" t="str">
            <v>Alec Burks</v>
          </cell>
          <cell r="S12442" t="str">
            <v>Sharpshooter</v>
          </cell>
        </row>
        <row r="12443">
          <cell r="B12443" t="str">
            <v>Donte Greene</v>
          </cell>
          <cell r="S12443" t="str">
            <v>Post Scorer</v>
          </cell>
        </row>
        <row r="12444">
          <cell r="B12444" t="str">
            <v>Josh Smith</v>
          </cell>
          <cell r="S12444" t="str">
            <v>All Star Big Man</v>
          </cell>
        </row>
        <row r="12445">
          <cell r="B12445" t="str">
            <v>Francisco Elson</v>
          </cell>
          <cell r="S12445" t="str">
            <v>Ignorance</v>
          </cell>
        </row>
        <row r="12446">
          <cell r="B12446" t="str">
            <v>Jarrett Jack</v>
          </cell>
          <cell r="S12446" t="str">
            <v>All Star Playmaker</v>
          </cell>
        </row>
        <row r="12447">
          <cell r="B12447" t="str">
            <v>JaVale McGee</v>
          </cell>
          <cell r="S12447" t="str">
            <v>Rim Protector</v>
          </cell>
        </row>
        <row r="12448">
          <cell r="B12448" t="str">
            <v>Andrew Bynum</v>
          </cell>
          <cell r="S12448" t="str">
            <v>All Star Big Man</v>
          </cell>
        </row>
        <row r="12449">
          <cell r="B12449" t="str">
            <v>E'Twaun Moore</v>
          </cell>
          <cell r="S12449" t="str">
            <v>Ignorance</v>
          </cell>
        </row>
        <row r="12450">
          <cell r="B12450" t="str">
            <v>Ronnie Price</v>
          </cell>
          <cell r="S12450" t="str">
            <v>Sharpshooter</v>
          </cell>
        </row>
        <row r="12451">
          <cell r="B12451" t="str">
            <v>Tobias Harris</v>
          </cell>
          <cell r="S12451" t="str">
            <v>Ignorance</v>
          </cell>
        </row>
        <row r="12452">
          <cell r="B12452" t="str">
            <v>Marcus Thornton</v>
          </cell>
          <cell r="S12452" t="str">
            <v>All Star Sharpshooter</v>
          </cell>
        </row>
        <row r="12453">
          <cell r="B12453" t="str">
            <v>Paul Pierce</v>
          </cell>
          <cell r="S12453" t="str">
            <v>Superstar</v>
          </cell>
        </row>
        <row r="12454">
          <cell r="B12454" t="str">
            <v>Luke Harangody</v>
          </cell>
          <cell r="S12454" t="str">
            <v>Ignorance</v>
          </cell>
        </row>
        <row r="12455">
          <cell r="B12455" t="str">
            <v>Derek Fisher</v>
          </cell>
          <cell r="S12455" t="str">
            <v>Sharpshooter</v>
          </cell>
        </row>
        <row r="12456">
          <cell r="B12456" t="str">
            <v>Omri Casspi</v>
          </cell>
          <cell r="S12456" t="str">
            <v>Sharpshooter</v>
          </cell>
        </row>
        <row r="12457">
          <cell r="B12457" t="str">
            <v>J.J. Barea</v>
          </cell>
          <cell r="S12457" t="str">
            <v>All Star Sharpshooter</v>
          </cell>
        </row>
        <row r="12458">
          <cell r="B12458" t="str">
            <v>Nick Young</v>
          </cell>
          <cell r="S12458" t="str">
            <v>All Star Sharpshooter</v>
          </cell>
        </row>
        <row r="12459">
          <cell r="B12459" t="str">
            <v>Tyrus Thomas</v>
          </cell>
          <cell r="S12459" t="str">
            <v>Rim Protector</v>
          </cell>
        </row>
        <row r="12460">
          <cell r="B12460" t="str">
            <v>Ben Gordon</v>
          </cell>
          <cell r="S12460" t="str">
            <v>All Star Sharpshooter</v>
          </cell>
        </row>
        <row r="12461">
          <cell r="B12461" t="str">
            <v>Jerome Dyson</v>
          </cell>
          <cell r="S12461" t="str">
            <v>Playmaker</v>
          </cell>
        </row>
        <row r="12462">
          <cell r="B12462" t="str">
            <v>Kobe Bryant</v>
          </cell>
          <cell r="S12462" t="str">
            <v>Superstar</v>
          </cell>
        </row>
        <row r="12463">
          <cell r="B12463" t="str">
            <v>Marquis Daniels</v>
          </cell>
          <cell r="S12463" t="str">
            <v>Ignorance</v>
          </cell>
        </row>
        <row r="12464">
          <cell r="B12464" t="str">
            <v>Marcus Camby</v>
          </cell>
          <cell r="S12464" t="str">
            <v>Rim Protector</v>
          </cell>
        </row>
        <row r="12465">
          <cell r="B12465" t="str">
            <v>Luc Mbah</v>
          </cell>
          <cell r="S12465" t="str">
            <v>Rim Protector</v>
          </cell>
        </row>
        <row r="12466">
          <cell r="B12466" t="str">
            <v>Nikola Pekovic</v>
          </cell>
          <cell r="S12466" t="str">
            <v>All Star Post Scorer</v>
          </cell>
        </row>
        <row r="12467">
          <cell r="B12467" t="str">
            <v>Jeff Foster</v>
          </cell>
          <cell r="S12467" t="str">
            <v>Post Scorer</v>
          </cell>
        </row>
        <row r="12468">
          <cell r="B12468" t="str">
            <v>Ramon Sessions</v>
          </cell>
          <cell r="S12468" t="str">
            <v>Playmaker</v>
          </cell>
        </row>
        <row r="12469">
          <cell r="B12469" t="str">
            <v>Mike Dunleavy</v>
          </cell>
          <cell r="S12469" t="str">
            <v>All Star Sharpshooter</v>
          </cell>
        </row>
        <row r="12470">
          <cell r="B12470" t="str">
            <v>Jan Vesely</v>
          </cell>
          <cell r="S12470" t="str">
            <v>Post Scorer</v>
          </cell>
        </row>
        <row r="12471">
          <cell r="B12471" t="str">
            <v>Reggie Evans</v>
          </cell>
          <cell r="S12471" t="str">
            <v>Post Scorer</v>
          </cell>
        </row>
        <row r="12472">
          <cell r="B12472" t="str">
            <v>Linas Kleiza</v>
          </cell>
          <cell r="S12472" t="str">
            <v>Sharpshooter</v>
          </cell>
        </row>
        <row r="12473">
          <cell r="B12473" t="str">
            <v>Nolan Smith</v>
          </cell>
          <cell r="S12473" t="str">
            <v>Ignorance</v>
          </cell>
        </row>
        <row r="12474">
          <cell r="B12474" t="str">
            <v>Jamal Crawford</v>
          </cell>
          <cell r="S12474" t="str">
            <v>All Star Sharpshooter</v>
          </cell>
        </row>
        <row r="12475">
          <cell r="B12475" t="str">
            <v>Brad Miller</v>
          </cell>
          <cell r="S12475" t="str">
            <v>Ignorance</v>
          </cell>
        </row>
        <row r="12476">
          <cell r="B12476" t="str">
            <v>Jordan Farmar</v>
          </cell>
          <cell r="S12476" t="str">
            <v>Sharpshooter</v>
          </cell>
        </row>
        <row r="12477">
          <cell r="B12477" t="str">
            <v>Dennis Horner</v>
          </cell>
          <cell r="S12477" t="str">
            <v>Ignorance</v>
          </cell>
        </row>
        <row r="12478">
          <cell r="B12478" t="str">
            <v>Leandro Barbosa</v>
          </cell>
          <cell r="S12478" t="str">
            <v>Playmaker</v>
          </cell>
        </row>
        <row r="12479">
          <cell r="B12479" t="str">
            <v>Steve Novak</v>
          </cell>
          <cell r="S12479" t="str">
            <v>Sharpshooter</v>
          </cell>
        </row>
        <row r="12480">
          <cell r="B12480" t="str">
            <v>Mychel Thompson</v>
          </cell>
          <cell r="S12480" t="str">
            <v>Sharpshooter</v>
          </cell>
        </row>
        <row r="12481">
          <cell r="B12481" t="str">
            <v>Kwame Brown</v>
          </cell>
          <cell r="S12481" t="str">
            <v>Post Scorer</v>
          </cell>
        </row>
        <row r="12482">
          <cell r="B12482" t="str">
            <v>Greg Monroe</v>
          </cell>
          <cell r="S12482" t="str">
            <v>All Star Post Scorer</v>
          </cell>
        </row>
        <row r="12483">
          <cell r="B12483" t="str">
            <v>Wesley Matthews</v>
          </cell>
          <cell r="S12483" t="str">
            <v>All Star Sharpshooter</v>
          </cell>
        </row>
        <row r="12484">
          <cell r="B12484" t="str">
            <v>Richard Hamilton</v>
          </cell>
          <cell r="S12484" t="str">
            <v>Playmaker</v>
          </cell>
        </row>
        <row r="12485">
          <cell r="B12485" t="str">
            <v>Baron Davis</v>
          </cell>
          <cell r="S12485" t="str">
            <v>Playmaker</v>
          </cell>
        </row>
        <row r="12486">
          <cell r="B12486" t="str">
            <v>Matt Bonner</v>
          </cell>
          <cell r="S12486" t="str">
            <v>Sharpshooter</v>
          </cell>
        </row>
        <row r="12487">
          <cell r="B12487" t="str">
            <v>Monta Ellis</v>
          </cell>
          <cell r="S12487" t="str">
            <v>All Star Playmaker</v>
          </cell>
        </row>
        <row r="12488">
          <cell r="B12488" t="str">
            <v>Erick Dampier</v>
          </cell>
          <cell r="S12488" t="str">
            <v>Ignorance</v>
          </cell>
        </row>
        <row r="12489">
          <cell r="B12489" t="str">
            <v>Armon Johnson</v>
          </cell>
          <cell r="S12489" t="str">
            <v>Ignorance</v>
          </cell>
        </row>
        <row r="12490">
          <cell r="B12490" t="str">
            <v>Michael Beasley</v>
          </cell>
          <cell r="S12490" t="str">
            <v>Sharpshooter</v>
          </cell>
        </row>
        <row r="12491">
          <cell r="B12491" t="str">
            <v>Sebastian Telfair</v>
          </cell>
          <cell r="S12491" t="str">
            <v>Sharpshooter</v>
          </cell>
        </row>
        <row r="12492">
          <cell r="B12492" t="str">
            <v>Kenyon Martin</v>
          </cell>
          <cell r="S12492" t="str">
            <v>Rim Protector</v>
          </cell>
        </row>
        <row r="12493">
          <cell r="B12493" t="str">
            <v>Lance Thomas</v>
          </cell>
          <cell r="S12493" t="str">
            <v>Post Scorer</v>
          </cell>
        </row>
        <row r="12494">
          <cell r="B12494" t="str">
            <v>Iman Shumpert</v>
          </cell>
          <cell r="S12494" t="str">
            <v>Playmaker</v>
          </cell>
        </row>
        <row r="12495">
          <cell r="B12495" t="str">
            <v>Tiago Splitter</v>
          </cell>
          <cell r="S12495" t="str">
            <v>Rim Protector</v>
          </cell>
        </row>
        <row r="12496">
          <cell r="B12496" t="str">
            <v>James Singleton</v>
          </cell>
          <cell r="S12496" t="str">
            <v>Rim Protector</v>
          </cell>
        </row>
        <row r="12497">
          <cell r="B12497" t="str">
            <v>Luol Deng</v>
          </cell>
          <cell r="S12497" t="str">
            <v>All Star Sharpshooter</v>
          </cell>
        </row>
        <row r="12498">
          <cell r="B12498" t="str">
            <v>Aaron Gray</v>
          </cell>
          <cell r="S12498" t="str">
            <v>Post Scorer</v>
          </cell>
        </row>
        <row r="12499">
          <cell r="B12499" t="str">
            <v>Jeremy Tyler</v>
          </cell>
          <cell r="S12499" t="str">
            <v>Post Scorer</v>
          </cell>
        </row>
        <row r="12500">
          <cell r="B12500" t="str">
            <v>Jamaal Tinsley</v>
          </cell>
          <cell r="S12500" t="str">
            <v>Sharpshooter</v>
          </cell>
        </row>
        <row r="12501">
          <cell r="B12501" t="str">
            <v>Malcolm Lee</v>
          </cell>
          <cell r="S12501" t="str">
            <v>Ignorance</v>
          </cell>
        </row>
        <row r="12502">
          <cell r="B12502" t="str">
            <v>Gerald Henderson</v>
          </cell>
          <cell r="S12502" t="str">
            <v>All Star Post Scorer</v>
          </cell>
        </row>
        <row r="12503">
          <cell r="B12503" t="str">
            <v>Shawn Marion</v>
          </cell>
          <cell r="S12503" t="str">
            <v>Playmaker</v>
          </cell>
        </row>
        <row r="12504">
          <cell r="B12504" t="str">
            <v>Lance Stephenson</v>
          </cell>
          <cell r="S12504" t="str">
            <v>Ignorance</v>
          </cell>
        </row>
        <row r="12505">
          <cell r="B12505" t="str">
            <v>Isaiah Thomas</v>
          </cell>
          <cell r="S12505" t="str">
            <v>All Star Sharpshooter</v>
          </cell>
        </row>
        <row r="12506">
          <cell r="B12506" t="str">
            <v>Ersan Ilyasova</v>
          </cell>
          <cell r="S12506" t="str">
            <v>Rim Protector</v>
          </cell>
        </row>
        <row r="12507">
          <cell r="B12507" t="str">
            <v>Donald Sloan</v>
          </cell>
          <cell r="S12507" t="str">
            <v>Sharpshooter</v>
          </cell>
        </row>
        <row r="12508">
          <cell r="B12508" t="str">
            <v>Travis Outlaw</v>
          </cell>
          <cell r="S12508" t="str">
            <v>Ignorance</v>
          </cell>
        </row>
        <row r="12509">
          <cell r="B12509" t="str">
            <v>Hedo Turkoglu</v>
          </cell>
          <cell r="S12509" t="str">
            <v>All Star Sharpshooter</v>
          </cell>
        </row>
        <row r="12510">
          <cell r="B12510" t="str">
            <v>Mike Miller</v>
          </cell>
          <cell r="S12510" t="str">
            <v>Sharpshooter</v>
          </cell>
        </row>
        <row r="12511">
          <cell r="B12511" t="str">
            <v>Joe Johnson</v>
          </cell>
          <cell r="S12511" t="str">
            <v>All Star Sharpshooter</v>
          </cell>
        </row>
        <row r="12512">
          <cell r="B12512" t="str">
            <v>Brian Scalabrine</v>
          </cell>
          <cell r="S12512" t="str">
            <v>Ignorance</v>
          </cell>
        </row>
        <row r="12513">
          <cell r="B12513" t="str">
            <v>Rudy Fernandez</v>
          </cell>
          <cell r="S12513" t="str">
            <v>Sharpshooter</v>
          </cell>
        </row>
        <row r="12514">
          <cell r="B12514" t="str">
            <v>Vince Carter</v>
          </cell>
          <cell r="S12514" t="str">
            <v>All Star Sharpshooter</v>
          </cell>
        </row>
        <row r="12515">
          <cell r="B12515" t="str">
            <v>Eric Gordon</v>
          </cell>
          <cell r="S12515" t="str">
            <v>Superstar</v>
          </cell>
        </row>
        <row r="12516">
          <cell r="B12516" t="str">
            <v>Jared Jeffries</v>
          </cell>
          <cell r="S12516" t="str">
            <v>Post Scorer</v>
          </cell>
        </row>
        <row r="12517">
          <cell r="B12517" t="str">
            <v>Justin Harper</v>
          </cell>
          <cell r="S12517" t="str">
            <v>Ignorance</v>
          </cell>
        </row>
        <row r="12518">
          <cell r="B12518" t="str">
            <v>Chris Paul</v>
          </cell>
          <cell r="S12518" t="str">
            <v>All Star Playmaker</v>
          </cell>
        </row>
        <row r="12519">
          <cell r="B12519" t="str">
            <v>Delonte West</v>
          </cell>
          <cell r="S12519" t="str">
            <v>Playmaker</v>
          </cell>
        </row>
        <row r="12520">
          <cell r="B12520" t="str">
            <v>Tyreke Evans</v>
          </cell>
          <cell r="S12520" t="str">
            <v>All Star Post Scorer</v>
          </cell>
        </row>
        <row r="12521">
          <cell r="B12521" t="str">
            <v>Quincy Pondexter</v>
          </cell>
          <cell r="S12521" t="str">
            <v>Ignorance</v>
          </cell>
        </row>
        <row r="12522">
          <cell r="B12522" t="str">
            <v>Jon Leuer</v>
          </cell>
          <cell r="S12522" t="str">
            <v>Post Scorer</v>
          </cell>
        </row>
        <row r="12523">
          <cell r="B12523" t="str">
            <v>Ronnie Brewer</v>
          </cell>
          <cell r="S12523" t="str">
            <v>Sharpshooter</v>
          </cell>
        </row>
        <row r="12524">
          <cell r="B12524" t="str">
            <v>John Salmons</v>
          </cell>
          <cell r="S12524" t="str">
            <v>Sharpshooter</v>
          </cell>
        </row>
        <row r="12525">
          <cell r="B12525" t="str">
            <v>Jordan Hill</v>
          </cell>
          <cell r="S12525" t="str">
            <v>Post Scorer</v>
          </cell>
        </row>
        <row r="12526">
          <cell r="B12526" t="str">
            <v>Brendan Haywood</v>
          </cell>
          <cell r="S12526" t="str">
            <v>Rim Protector</v>
          </cell>
        </row>
        <row r="12527">
          <cell r="B12527" t="str">
            <v>Julyan Stone</v>
          </cell>
          <cell r="S12527" t="str">
            <v>Ignorance</v>
          </cell>
        </row>
        <row r="12528">
          <cell r="B12528" t="str">
            <v>Earl Clark</v>
          </cell>
          <cell r="S12528" t="str">
            <v>Post Scorer</v>
          </cell>
        </row>
        <row r="12529">
          <cell r="B12529" t="str">
            <v>Byron Mullens</v>
          </cell>
          <cell r="S12529" t="str">
            <v>Rim Protector</v>
          </cell>
        </row>
        <row r="12530">
          <cell r="B12530" t="str">
            <v>Brandon Bass</v>
          </cell>
          <cell r="S12530" t="str">
            <v>Rim Protector</v>
          </cell>
        </row>
        <row r="12531">
          <cell r="B12531" t="str">
            <v>Dante Cunningham</v>
          </cell>
          <cell r="S12531" t="str">
            <v>Post Scorer</v>
          </cell>
        </row>
        <row r="12532">
          <cell r="B12532" t="str">
            <v>Pau Gasol</v>
          </cell>
          <cell r="S12532" t="str">
            <v>All Star Big Man</v>
          </cell>
        </row>
        <row r="12533">
          <cell r="B12533" t="str">
            <v>Marcus Morris</v>
          </cell>
          <cell r="S12533" t="str">
            <v>Ignorance</v>
          </cell>
        </row>
        <row r="12534">
          <cell r="B12534" t="str">
            <v>Randy Foye</v>
          </cell>
          <cell r="S12534" t="str">
            <v>All Star Sharpshooter</v>
          </cell>
        </row>
        <row r="12535">
          <cell r="B12535" t="str">
            <v>DeAndre Jordan</v>
          </cell>
          <cell r="S12535" t="str">
            <v>Rim Protector</v>
          </cell>
        </row>
        <row r="12536">
          <cell r="B12536" t="str">
            <v>James Anderson</v>
          </cell>
          <cell r="S12536" t="str">
            <v>Ignorance</v>
          </cell>
        </row>
        <row r="12537">
          <cell r="B12537" t="str">
            <v>Jeremy Lin</v>
          </cell>
          <cell r="S12537" t="str">
            <v>All Star Playmaker</v>
          </cell>
        </row>
        <row r="12538">
          <cell r="B12538" t="str">
            <v>Derrick Williams</v>
          </cell>
          <cell r="S12538" t="str">
            <v>Sharpshooter</v>
          </cell>
        </row>
        <row r="12539">
          <cell r="B12539" t="str">
            <v>Danilo Gallinari</v>
          </cell>
          <cell r="S12539" t="str">
            <v>All Star Sharpshooter</v>
          </cell>
        </row>
        <row r="12540">
          <cell r="B12540" t="str">
            <v>Andres Nocioni</v>
          </cell>
          <cell r="S12540" t="str">
            <v>Ignorance</v>
          </cell>
        </row>
        <row r="12541">
          <cell r="B12541" t="str">
            <v>Timofey Mozgov</v>
          </cell>
          <cell r="S12541" t="str">
            <v>Post Scorer</v>
          </cell>
        </row>
        <row r="12542">
          <cell r="B12542" t="str">
            <v>Zaza Pachulia</v>
          </cell>
          <cell r="S12542" t="str">
            <v>Rim Protector</v>
          </cell>
        </row>
        <row r="12543">
          <cell r="B12543" t="str">
            <v>Nicolas Batum</v>
          </cell>
          <cell r="S12543" t="str">
            <v>All Star Sharpshooter</v>
          </cell>
        </row>
        <row r="12544">
          <cell r="B12544" t="str">
            <v>JaJuan Johnson</v>
          </cell>
          <cell r="S12544" t="str">
            <v>Ignorance</v>
          </cell>
        </row>
        <row r="12545">
          <cell r="B12545" t="str">
            <v>Solomon Alabi</v>
          </cell>
          <cell r="S12545" t="str">
            <v>Ignorance</v>
          </cell>
        </row>
        <row r="12546">
          <cell r="B12546" t="str">
            <v>Dexter Pittman</v>
          </cell>
          <cell r="S12546" t="str">
            <v>Post Scorer</v>
          </cell>
        </row>
        <row r="12547">
          <cell r="B12547" t="str">
            <v>James Jones</v>
          </cell>
          <cell r="S12547" t="str">
            <v>Ignorance</v>
          </cell>
        </row>
        <row r="12548">
          <cell r="B12548" t="str">
            <v>Corey Brewer</v>
          </cell>
          <cell r="S12548" t="str">
            <v>Playmaker</v>
          </cell>
        </row>
        <row r="12549">
          <cell r="B12549" t="str">
            <v>MarShon Brooks</v>
          </cell>
          <cell r="S12549" t="str">
            <v>Playmaker</v>
          </cell>
        </row>
        <row r="12550">
          <cell r="B12550" t="str">
            <v>Ray Allen</v>
          </cell>
          <cell r="S12550" t="str">
            <v>All Star Sharpshooter</v>
          </cell>
        </row>
        <row r="12551">
          <cell r="B12551" t="str">
            <v>Thaddeus Young</v>
          </cell>
          <cell r="S12551" t="str">
            <v>Rim Protector</v>
          </cell>
        </row>
        <row r="12552">
          <cell r="B12552" t="str">
            <v>Jordan Hamilton</v>
          </cell>
          <cell r="S12552" t="str">
            <v>Ignorance</v>
          </cell>
        </row>
        <row r="12553">
          <cell r="B12553" t="str">
            <v>Brandan Wright</v>
          </cell>
          <cell r="S12553" t="str">
            <v>Post Scorer</v>
          </cell>
        </row>
        <row r="12554">
          <cell r="B12554" t="str">
            <v>Devin Harris</v>
          </cell>
          <cell r="S12554" t="str">
            <v>All Star Sharpshooter</v>
          </cell>
        </row>
        <row r="12555">
          <cell r="B12555" t="str">
            <v>Jerome Jordan</v>
          </cell>
          <cell r="S12555" t="str">
            <v>Ignorance</v>
          </cell>
        </row>
        <row r="12556">
          <cell r="B12556" t="str">
            <v>Kyrie Irving</v>
          </cell>
          <cell r="S12556" t="str">
            <v>All Star Playmaker</v>
          </cell>
        </row>
        <row r="12557">
          <cell r="B12557" t="str">
            <v>Nene Hilario</v>
          </cell>
          <cell r="S12557" t="str">
            <v>All Star Post Scorer</v>
          </cell>
        </row>
        <row r="12558">
          <cell r="B12558" t="str">
            <v>Markieff Morris</v>
          </cell>
          <cell r="S12558" t="str">
            <v>Rim Protector</v>
          </cell>
        </row>
        <row r="12559">
          <cell r="B12559" t="str">
            <v>O.J. Mayo</v>
          </cell>
          <cell r="S12559" t="str">
            <v>All Star Sharpshooter</v>
          </cell>
        </row>
        <row r="12560">
          <cell r="B12560" t="str">
            <v>Channing Frye</v>
          </cell>
          <cell r="S12560" t="str">
            <v>Rim Protector</v>
          </cell>
        </row>
        <row r="12561">
          <cell r="B12561" t="str">
            <v>Gary Neal</v>
          </cell>
          <cell r="S12561" t="str">
            <v>Sharpshooter</v>
          </cell>
        </row>
        <row r="12562">
          <cell r="B12562" t="str">
            <v>DeMar DeRoŽan</v>
          </cell>
          <cell r="S12562" t="str">
            <v>All Star Post Scorer</v>
          </cell>
        </row>
        <row r="12563">
          <cell r="B12563" t="str">
            <v>Troy Murphy</v>
          </cell>
          <cell r="S12563" t="str">
            <v>Post Scorer</v>
          </cell>
        </row>
        <row r="12564">
          <cell r="B12564" t="str">
            <v>Mike Conley</v>
          </cell>
          <cell r="S12564" t="str">
            <v>All Star Playmaker</v>
          </cell>
        </row>
        <row r="12565">
          <cell r="B12565" t="str">
            <v>Damion James</v>
          </cell>
          <cell r="S12565" t="str">
            <v>Rim Protector</v>
          </cell>
        </row>
        <row r="12566">
          <cell r="B12566" t="str">
            <v>Xavier Henry</v>
          </cell>
          <cell r="S12566" t="str">
            <v>Post Scorer</v>
          </cell>
        </row>
        <row r="12567">
          <cell r="B12567" t="str">
            <v>Jerry Stackhouse</v>
          </cell>
          <cell r="S12567" t="str">
            <v>Ignorance</v>
          </cell>
        </row>
        <row r="12568">
          <cell r="B12568" t="str">
            <v>Luke Babbitt</v>
          </cell>
          <cell r="S12568" t="str">
            <v>Sharpshooter</v>
          </cell>
        </row>
        <row r="12569">
          <cell r="B12569" t="str">
            <v>Jerry Smith</v>
          </cell>
          <cell r="S12569" t="str">
            <v>Ignorance</v>
          </cell>
        </row>
        <row r="12570">
          <cell r="B12570" t="str">
            <v>David Lee</v>
          </cell>
          <cell r="S12570" t="str">
            <v>All Star Post Scorer</v>
          </cell>
        </row>
        <row r="12571">
          <cell r="B12571" t="str">
            <v>LeBron James</v>
          </cell>
          <cell r="S12571" t="str">
            <v>Superstar</v>
          </cell>
        </row>
        <row r="12572">
          <cell r="B12572" t="str">
            <v>Chris Singleton</v>
          </cell>
          <cell r="S12572" t="str">
            <v>Sharpshooter</v>
          </cell>
        </row>
        <row r="12573">
          <cell r="B12573" t="str">
            <v>Darius Morris</v>
          </cell>
          <cell r="S12573" t="str">
            <v>Ignorance</v>
          </cell>
        </row>
        <row r="12574">
          <cell r="B12574" t="str">
            <v>Jason Thompson</v>
          </cell>
          <cell r="S12574" t="str">
            <v>Rim Protector</v>
          </cell>
        </row>
        <row r="12575">
          <cell r="B12575" t="str">
            <v>Raja Bell</v>
          </cell>
          <cell r="S12575" t="str">
            <v>Sharpshooter</v>
          </cell>
        </row>
        <row r="12576">
          <cell r="B12576" t="str">
            <v>Dahntay Jones</v>
          </cell>
          <cell r="S12576" t="str">
            <v>Sharpshooter</v>
          </cell>
        </row>
        <row r="12577">
          <cell r="B12577" t="str">
            <v>Joel Przybilla</v>
          </cell>
          <cell r="S12577" t="str">
            <v>Post Scorer</v>
          </cell>
        </row>
        <row r="12578">
          <cell r="B12578" t="str">
            <v>Tracy McGrady</v>
          </cell>
          <cell r="S12578" t="str">
            <v>Sharpshooter</v>
          </cell>
        </row>
        <row r="12579">
          <cell r="B12579" t="str">
            <v>Edwin Ubiles</v>
          </cell>
          <cell r="S12579" t="str">
            <v>Ignorance</v>
          </cell>
        </row>
        <row r="12580">
          <cell r="B12580" t="str">
            <v>Matt Barnes</v>
          </cell>
          <cell r="S12580" t="str">
            <v>Rim Protector</v>
          </cell>
        </row>
        <row r="12581">
          <cell r="B12581" t="str">
            <v>Tony Allen</v>
          </cell>
          <cell r="S12581" t="str">
            <v>Playmaker</v>
          </cell>
        </row>
        <row r="12582">
          <cell r="B12582" t="str">
            <v>Derrick Rose</v>
          </cell>
          <cell r="S12582" t="str">
            <v>Superstar</v>
          </cell>
        </row>
        <row r="12583">
          <cell r="B12583" t="str">
            <v>Jason Terry</v>
          </cell>
          <cell r="S12583" t="str">
            <v>All Star Sharpshooter</v>
          </cell>
        </row>
        <row r="12584">
          <cell r="B12584" t="str">
            <v>Jimmy Butler</v>
          </cell>
          <cell r="S12584" t="str">
            <v>Ignorance</v>
          </cell>
        </row>
        <row r="12585">
          <cell r="B12585" t="str">
            <v>Alonzo Gee</v>
          </cell>
          <cell r="S12585" t="str">
            <v>Playmaker</v>
          </cell>
        </row>
        <row r="12586">
          <cell r="B12586" t="str">
            <v>Chase Budinger</v>
          </cell>
          <cell r="S12586" t="str">
            <v>Sharpshooter</v>
          </cell>
        </row>
        <row r="12587">
          <cell r="B12587" t="str">
            <v>Vernon Macklin</v>
          </cell>
          <cell r="S12587" t="str">
            <v>Ignorance</v>
          </cell>
        </row>
        <row r="12588">
          <cell r="B12588" t="str">
            <v>Anderson Varejão</v>
          </cell>
          <cell r="S12588" t="str">
            <v>All Star Post Scorer</v>
          </cell>
        </row>
        <row r="12589">
          <cell r="B12589" t="str">
            <v>Jason Kapono</v>
          </cell>
          <cell r="S12589" t="str">
            <v>Ignorance</v>
          </cell>
        </row>
        <row r="12590">
          <cell r="B12590" t="str">
            <v>Chris Johnson</v>
          </cell>
          <cell r="S12590" t="str">
            <v>Ignorance</v>
          </cell>
        </row>
        <row r="12591">
          <cell r="B12591" t="str">
            <v>Chris Bosh</v>
          </cell>
          <cell r="S12591" t="str">
            <v>All Star Post Scorer</v>
          </cell>
        </row>
        <row r="12592">
          <cell r="B12592" t="str">
            <v>Keith Benson</v>
          </cell>
          <cell r="S12592" t="str">
            <v>Ignorance</v>
          </cell>
        </row>
        <row r="12593">
          <cell r="B12593" t="str">
            <v>C.J. Watson</v>
          </cell>
          <cell r="S12593" t="str">
            <v>All Star Sharpshooter</v>
          </cell>
        </row>
        <row r="12594">
          <cell r="B12594" t="str">
            <v>Kevin Martin</v>
          </cell>
          <cell r="S12594" t="str">
            <v>All Star Sharpshooter</v>
          </cell>
        </row>
        <row r="12595">
          <cell r="B12595" t="str">
            <v>Jose Calderon</v>
          </cell>
          <cell r="S12595" t="str">
            <v>All Star Playmaker</v>
          </cell>
        </row>
        <row r="12596">
          <cell r="B12596" t="str">
            <v>Evan Turner</v>
          </cell>
          <cell r="S12596" t="str">
            <v>Playmaker</v>
          </cell>
        </row>
        <row r="12597">
          <cell r="B12597" t="str">
            <v>Kendrick Perkins</v>
          </cell>
          <cell r="S12597" t="str">
            <v>Rim Protector</v>
          </cell>
        </row>
        <row r="12598">
          <cell r="B12598" t="str">
            <v>Darko Miličić</v>
          </cell>
          <cell r="S12598" t="str">
            <v>Post Scorer</v>
          </cell>
        </row>
        <row r="12599">
          <cell r="B12599" t="str">
            <v>Lazar Hayward</v>
          </cell>
          <cell r="S12599" t="str">
            <v>Ignorance</v>
          </cell>
        </row>
        <row r="12600">
          <cell r="B12600" t="str">
            <v>Shannon Brown</v>
          </cell>
          <cell r="S12600" t="str">
            <v>Sharpshooter</v>
          </cell>
        </row>
        <row r="12601">
          <cell r="B12601" t="str">
            <v>Chris Kaman</v>
          </cell>
          <cell r="S12601" t="str">
            <v>All Star Big Man</v>
          </cell>
        </row>
        <row r="12602">
          <cell r="B12602" t="str">
            <v>Al Jefferson</v>
          </cell>
          <cell r="S12602" t="str">
            <v>All Star Big Man</v>
          </cell>
        </row>
        <row r="12603">
          <cell r="B12603" t="str">
            <v>Gordon Hayward</v>
          </cell>
          <cell r="S12603" t="str">
            <v>Playmaker</v>
          </cell>
        </row>
        <row r="12604">
          <cell r="B12604" t="str">
            <v>Danny Granger</v>
          </cell>
          <cell r="S12604" t="str">
            <v>All Star Sharpshooter</v>
          </cell>
        </row>
        <row r="12605">
          <cell r="B12605" t="str">
            <v>Anthony Randolph</v>
          </cell>
          <cell r="S12605" t="str">
            <v>Post Scorer</v>
          </cell>
        </row>
        <row r="12606">
          <cell r="B12606" t="str">
            <v>Eric Bledsoe</v>
          </cell>
          <cell r="S12606" t="str">
            <v>Post Scorer</v>
          </cell>
        </row>
        <row r="12607">
          <cell r="B12607" t="str">
            <v>Bismack Biyombo</v>
          </cell>
          <cell r="S12607" t="str">
            <v>Rim Protector</v>
          </cell>
        </row>
        <row r="12608">
          <cell r="B12608" t="str">
            <v>Al Horford</v>
          </cell>
          <cell r="S12608" t="str">
            <v>Rim Protector</v>
          </cell>
        </row>
        <row r="12609">
          <cell r="B12609" t="str">
            <v>Shaun Livingston</v>
          </cell>
          <cell r="S12609" t="str">
            <v>Post Scorer</v>
          </cell>
        </row>
        <row r="12610">
          <cell r="B12610" t="str">
            <v>Jordan Crawford</v>
          </cell>
          <cell r="S12610" t="str">
            <v>All Star Sharpshooter</v>
          </cell>
        </row>
        <row r="12611">
          <cell r="B12611" t="str">
            <v>Dominique Jones</v>
          </cell>
          <cell r="S12611" t="str">
            <v>Ignorance</v>
          </cell>
        </row>
        <row r="12612">
          <cell r="B12612" t="str">
            <v>Russell Westbrook</v>
          </cell>
          <cell r="S12612" t="str">
            <v>Superstar</v>
          </cell>
        </row>
        <row r="12613">
          <cell r="B12613" t="str">
            <v>Marco Belinelli</v>
          </cell>
          <cell r="S12613" t="str">
            <v>All Star Sharpshooter</v>
          </cell>
        </row>
        <row r="12614">
          <cell r="B12614" t="str">
            <v>Kris Humphries</v>
          </cell>
          <cell r="S12614" t="str">
            <v>All Star Post Scorer</v>
          </cell>
        </row>
        <row r="12615">
          <cell r="B12615" t="str">
            <v>Chauncey Billups</v>
          </cell>
          <cell r="S12615" t="str">
            <v>All Star Sharpshooter</v>
          </cell>
        </row>
        <row r="12616">
          <cell r="B12616" t="str">
            <v>Hasheem Thabeet</v>
          </cell>
          <cell r="S12616" t="str">
            <v>Ignorance</v>
          </cell>
        </row>
        <row r="12617">
          <cell r="B12617" t="str">
            <v>Johan Petro</v>
          </cell>
          <cell r="S12617" t="str">
            <v>Post Scorer</v>
          </cell>
        </row>
        <row r="12618">
          <cell r="B12618" t="str">
            <v>Keith Bogans</v>
          </cell>
          <cell r="S12618" t="str">
            <v>Post Scorer</v>
          </cell>
        </row>
        <row r="12619">
          <cell r="B12619" t="str">
            <v>Paul George</v>
          </cell>
          <cell r="S12619" t="str">
            <v>All Star Sharpshooter</v>
          </cell>
        </row>
        <row r="12620">
          <cell r="B12620" t="str">
            <v>Kevin Love</v>
          </cell>
          <cell r="S12620" t="str">
            <v>Superstar</v>
          </cell>
        </row>
        <row r="12621">
          <cell r="B12621" t="str">
            <v>Taj Gibson</v>
          </cell>
          <cell r="S12621" t="str">
            <v>Rim Protector</v>
          </cell>
        </row>
        <row r="12622">
          <cell r="B12622" t="str">
            <v>Charlie Villanueva</v>
          </cell>
          <cell r="S12622" t="str">
            <v>Sharpshooter</v>
          </cell>
        </row>
        <row r="12623">
          <cell r="B12623" t="str">
            <v>Kyle Korver</v>
          </cell>
          <cell r="S12623" t="str">
            <v>Sharpshooter</v>
          </cell>
        </row>
        <row r="12624">
          <cell r="B12624" t="str">
            <v>Derrick Byars</v>
          </cell>
          <cell r="S12624" t="str">
            <v>Post Scorer</v>
          </cell>
        </row>
        <row r="12625">
          <cell r="B12625" t="str">
            <v>Tony Parker</v>
          </cell>
          <cell r="S12625" t="str">
            <v>All Star Playmaker</v>
          </cell>
        </row>
        <row r="12626">
          <cell r="B12626" t="str">
            <v>Kurt Thomas</v>
          </cell>
          <cell r="S12626" t="str">
            <v>Post Scorer</v>
          </cell>
        </row>
        <row r="12627">
          <cell r="B12627" t="str">
            <v>Maurice Evans</v>
          </cell>
          <cell r="S12627" t="str">
            <v>Sharpshooter</v>
          </cell>
        </row>
        <row r="12628">
          <cell r="B12628" t="str">
            <v>Brandon Knight</v>
          </cell>
          <cell r="S12628" t="str">
            <v>All Star Sharpshooter</v>
          </cell>
        </row>
        <row r="12629">
          <cell r="B12629" t="str">
            <v>Brook Lopez</v>
          </cell>
          <cell r="S12629" t="str">
            <v>All Star Post Scorer</v>
          </cell>
        </row>
        <row r="12630">
          <cell r="B12630" t="str">
            <v>Larry Owens</v>
          </cell>
          <cell r="S12630" t="str">
            <v>Ignorance</v>
          </cell>
        </row>
        <row r="12631">
          <cell r="B12631" t="str">
            <v>Deron Williams</v>
          </cell>
          <cell r="S12631" t="str">
            <v>All Star Playmaker</v>
          </cell>
        </row>
        <row r="12632">
          <cell r="B12632" t="str">
            <v>Ben Uzoh</v>
          </cell>
          <cell r="S12632" t="str">
            <v>Playmaker</v>
          </cell>
        </row>
        <row r="12633">
          <cell r="B12633" t="str">
            <v>Craig Brackins</v>
          </cell>
          <cell r="S12633" t="str">
            <v>Ignorance</v>
          </cell>
        </row>
        <row r="12634">
          <cell r="B12634" t="str">
            <v>Jamario Moon</v>
          </cell>
          <cell r="S12634" t="str">
            <v>Ignorance</v>
          </cell>
        </row>
        <row r="12635">
          <cell r="B12635" t="str">
            <v>Chris Wilcox</v>
          </cell>
          <cell r="S12635" t="str">
            <v>Post Scorer</v>
          </cell>
        </row>
        <row r="12636">
          <cell r="B12636" t="str">
            <v>Daniel Orton</v>
          </cell>
          <cell r="S12636" t="str">
            <v>Post Scorer</v>
          </cell>
        </row>
        <row r="12637">
          <cell r="B12637" t="str">
            <v>Chris Wright</v>
          </cell>
          <cell r="S12637" t="str">
            <v>Ignorance</v>
          </cell>
        </row>
        <row r="12638">
          <cell r="B12638" t="str">
            <v>Jodie Meeks</v>
          </cell>
          <cell r="S12638" t="str">
            <v>Sharpshooter</v>
          </cell>
        </row>
        <row r="12639">
          <cell r="B12639" t="str">
            <v>Roy Hibbert</v>
          </cell>
          <cell r="S12639" t="str">
            <v>All Star Big Man</v>
          </cell>
        </row>
        <row r="12640">
          <cell r="B12640" t="str">
            <v>Tristan Thompson</v>
          </cell>
          <cell r="S12640" t="str">
            <v>Rim Protector</v>
          </cell>
        </row>
        <row r="12641">
          <cell r="B12641" t="str">
            <v>Bobby Simmons</v>
          </cell>
          <cell r="S12641" t="str">
            <v>Ignorance</v>
          </cell>
        </row>
        <row r="12642">
          <cell r="B12642" t="str">
            <v>Marvin Williams</v>
          </cell>
          <cell r="S12642" t="str">
            <v>Sharpshooter</v>
          </cell>
        </row>
        <row r="12643">
          <cell r="B12643" t="str">
            <v>Yi Jianlian</v>
          </cell>
          <cell r="S12643" t="str">
            <v>Ignorance</v>
          </cell>
        </row>
        <row r="12644">
          <cell r="B12644" t="str">
            <v>Wilson Chandler</v>
          </cell>
          <cell r="S12644" t="str">
            <v>Rim Protector</v>
          </cell>
        </row>
        <row r="12645">
          <cell r="B12645" t="str">
            <v>Courtney Lee</v>
          </cell>
          <cell r="S12645" t="str">
            <v>All Star Sharpshooter</v>
          </cell>
        </row>
        <row r="12646">
          <cell r="B12646" t="str">
            <v>Shawne Williams</v>
          </cell>
          <cell r="S12646" t="str">
            <v>Sharpshooter</v>
          </cell>
        </row>
        <row r="12647">
          <cell r="B12647" t="str">
            <v>Gustavo Ayon</v>
          </cell>
          <cell r="S12647" t="str">
            <v>Rim Protector</v>
          </cell>
        </row>
        <row r="12648">
          <cell r="B12648" t="str">
            <v>Trevor Booker</v>
          </cell>
          <cell r="S12648" t="str">
            <v>Rim Protector</v>
          </cell>
        </row>
        <row r="12649">
          <cell r="B12649" t="str">
            <v>Charles Jenkins</v>
          </cell>
          <cell r="S12649" t="str">
            <v>Sharpshooter</v>
          </cell>
        </row>
        <row r="12650">
          <cell r="B12650" t="str">
            <v>Daequan Cook</v>
          </cell>
          <cell r="S12650" t="str">
            <v>Sharpshooter</v>
          </cell>
        </row>
        <row r="12651">
          <cell r="B12651" t="str">
            <v>Enes Kanter</v>
          </cell>
          <cell r="S12651" t="str">
            <v>Post Scorer</v>
          </cell>
        </row>
        <row r="12652">
          <cell r="B12652" t="str">
            <v>Drew Gooden</v>
          </cell>
          <cell r="S12652" t="str">
            <v>All Star Post Scorer</v>
          </cell>
        </row>
        <row r="12653">
          <cell r="B12653" t="str">
            <v>Jonny Flynn</v>
          </cell>
          <cell r="S12653" t="str">
            <v>Ignorance</v>
          </cell>
        </row>
        <row r="12654">
          <cell r="B12654" t="str">
            <v>Ryan Hollins</v>
          </cell>
          <cell r="S12654" t="str">
            <v>Post Scorer</v>
          </cell>
        </row>
        <row r="12655">
          <cell r="B12655" t="str">
            <v>Lester Hudson</v>
          </cell>
          <cell r="S12655" t="str">
            <v>Playmaker</v>
          </cell>
        </row>
        <row r="12656">
          <cell r="B12656" t="str">
            <v>Paul Millsap</v>
          </cell>
          <cell r="S12656" t="str">
            <v>All Star Post Scorer</v>
          </cell>
        </row>
        <row r="12657">
          <cell r="B12657" t="str">
            <v>Hassan Whiteside</v>
          </cell>
          <cell r="S12657" t="str">
            <v>Ignorance</v>
          </cell>
        </row>
        <row r="12658">
          <cell r="B12658" t="str">
            <v>Jeff Teague</v>
          </cell>
          <cell r="S12658" t="str">
            <v>All Star Playmaker</v>
          </cell>
        </row>
        <row r="12659">
          <cell r="B12659" t="str">
            <v>Quentin Richardson</v>
          </cell>
          <cell r="S12659" t="str">
            <v>Sharpshooter</v>
          </cell>
        </row>
        <row r="12660">
          <cell r="B12660" t="str">
            <v>Jermaine O'Neal</v>
          </cell>
          <cell r="S12660" t="str">
            <v>Rim Protector</v>
          </cell>
        </row>
        <row r="12661">
          <cell r="B12661" t="str">
            <v>Jerryd Bayless</v>
          </cell>
          <cell r="S12661" t="str">
            <v>All Star Sharpshooter</v>
          </cell>
        </row>
        <row r="12662">
          <cell r="B12662" t="str">
            <v>Gilbert Arenas</v>
          </cell>
          <cell r="S12662" t="str">
            <v>Sharpshooter</v>
          </cell>
        </row>
        <row r="12663">
          <cell r="B12663" t="str">
            <v>D.J. Augustin</v>
          </cell>
          <cell r="S12663" t="str">
            <v>All Star Sharpshooter</v>
          </cell>
        </row>
        <row r="12664">
          <cell r="B12664" t="str">
            <v>Ryan Reid</v>
          </cell>
          <cell r="S12664" t="str">
            <v>Ignorance</v>
          </cell>
        </row>
        <row r="12665">
          <cell r="B12665" t="str">
            <v>Lou Amundson</v>
          </cell>
          <cell r="S12665" t="str">
            <v>Post Scorer</v>
          </cell>
        </row>
        <row r="12666">
          <cell r="B12666" t="str">
            <v>DaJuan Summers</v>
          </cell>
          <cell r="S12666" t="str">
            <v>Post Scorer</v>
          </cell>
        </row>
        <row r="12667">
          <cell r="B12667" t="str">
            <v>Luke Ridnour</v>
          </cell>
          <cell r="S12667" t="str">
            <v>Playmaker</v>
          </cell>
        </row>
        <row r="12668">
          <cell r="B12668" t="str">
            <v>Chandler Parsons</v>
          </cell>
          <cell r="S12668" t="str">
            <v>Playmaker</v>
          </cell>
        </row>
        <row r="12669">
          <cell r="B12669" t="str">
            <v>Justin Dentmon</v>
          </cell>
          <cell r="S12669" t="str">
            <v>Sharpshooter</v>
          </cell>
        </row>
        <row r="12670">
          <cell r="B12670" t="str">
            <v>Jason Maxiell</v>
          </cell>
          <cell r="S12670" t="str">
            <v>Rim Protector</v>
          </cell>
        </row>
        <row r="12671">
          <cell r="B12671" t="str">
            <v>Joel Anthony</v>
          </cell>
          <cell r="S12671" t="str">
            <v>Post Scorer</v>
          </cell>
        </row>
        <row r="12672">
          <cell r="B12672" t="str">
            <v>Shelvin Mack</v>
          </cell>
          <cell r="S12672" t="str">
            <v>Ignorance</v>
          </cell>
        </row>
        <row r="12673">
          <cell r="B12673" t="str">
            <v>Mickael Pietrus</v>
          </cell>
          <cell r="S12673" t="str">
            <v>Sharpshooter</v>
          </cell>
        </row>
        <row r="12674">
          <cell r="B12674" t="str">
            <v>Emeka Okafor</v>
          </cell>
          <cell r="S12674" t="str">
            <v>Rim Protector</v>
          </cell>
        </row>
        <row r="12675">
          <cell r="B12675" t="str">
            <v>Eduardo Najera</v>
          </cell>
          <cell r="S12675" t="str">
            <v>Post Scorer</v>
          </cell>
        </row>
        <row r="12676">
          <cell r="B12676" t="str">
            <v>Derrick Favors</v>
          </cell>
          <cell r="S12676" t="str">
            <v>Rim Protector</v>
          </cell>
        </row>
        <row r="12677">
          <cell r="B12677" t="str">
            <v>Gary Forbes</v>
          </cell>
          <cell r="S12677" t="str">
            <v>Sharpshooter</v>
          </cell>
        </row>
        <row r="12678">
          <cell r="B12678" t="str">
            <v>Anthony Tolliver</v>
          </cell>
          <cell r="S12678" t="str">
            <v>Post Scorer</v>
          </cell>
        </row>
        <row r="12679">
          <cell r="B12679" t="str">
            <v>Goran Dragic</v>
          </cell>
          <cell r="S12679" t="str">
            <v>All Star Playmaker</v>
          </cell>
        </row>
        <row r="12680">
          <cell r="B12680" t="str">
            <v>Jordan Williams</v>
          </cell>
          <cell r="S12680" t="str">
            <v>Post Scorer</v>
          </cell>
        </row>
        <row r="12681">
          <cell r="B12681" t="str">
            <v>Trey Johnson</v>
          </cell>
          <cell r="S12681" t="str">
            <v>Ignorance</v>
          </cell>
        </row>
        <row r="12682">
          <cell r="B12682" t="str">
            <v>Willie Green</v>
          </cell>
          <cell r="S12682" t="str">
            <v>Sharpshooter</v>
          </cell>
        </row>
        <row r="12683">
          <cell r="B12683" t="str">
            <v>Jason Richardson</v>
          </cell>
          <cell r="S12683" t="str">
            <v>All Star Sharpshooter</v>
          </cell>
        </row>
        <row r="12684">
          <cell r="B12684" t="str">
            <v>Terrel Harris</v>
          </cell>
          <cell r="S12684" t="str">
            <v>Sharpshooter</v>
          </cell>
        </row>
        <row r="12685">
          <cell r="B12685" t="str">
            <v>DeMarre Carroll</v>
          </cell>
          <cell r="S12685" t="str">
            <v>Ignorance</v>
          </cell>
        </row>
        <row r="12686">
          <cell r="B12686" t="str">
            <v>Reggie Jackson</v>
          </cell>
          <cell r="S12686" t="str">
            <v>Ignorance</v>
          </cell>
        </row>
        <row r="12687">
          <cell r="B12687" t="str">
            <v>Kosta Koufos</v>
          </cell>
          <cell r="S12687" t="str">
            <v>Post Scorer</v>
          </cell>
        </row>
        <row r="12688">
          <cell r="B12688" t="str">
            <v>Lou Williams</v>
          </cell>
          <cell r="S12688" t="str">
            <v>All Star Sharpshooter</v>
          </cell>
        </row>
        <row r="12689">
          <cell r="B12689" t="str">
            <v>John Lucas</v>
          </cell>
          <cell r="S12689" t="str">
            <v>Sharpshooter</v>
          </cell>
        </row>
        <row r="12690">
          <cell r="B12690" t="str">
            <v>Manny Harris</v>
          </cell>
          <cell r="S12690" t="str">
            <v>Sharpshooter</v>
          </cell>
        </row>
        <row r="12691">
          <cell r="B12691" t="str">
            <v>Rodney Stuckey</v>
          </cell>
          <cell r="S12691" t="str">
            <v>Playmaker</v>
          </cell>
        </row>
        <row r="12692">
          <cell r="B12692" t="str">
            <v>George Hill</v>
          </cell>
          <cell r="S12692" t="str">
            <v>Sharpshooter</v>
          </cell>
        </row>
        <row r="12693">
          <cell r="B12693" t="str">
            <v>Landry Fields</v>
          </cell>
          <cell r="S12693" t="str">
            <v>Playmaker</v>
          </cell>
        </row>
        <row r="12694">
          <cell r="B12694" t="str">
            <v>Craig Smith</v>
          </cell>
          <cell r="S12694" t="str">
            <v>Ignorance</v>
          </cell>
        </row>
        <row r="12695">
          <cell r="B12695" t="str">
            <v>Tyson Chandler</v>
          </cell>
          <cell r="S12695" t="str">
            <v>Rim Protector</v>
          </cell>
        </row>
        <row r="12696">
          <cell r="B12696" t="str">
            <v>Francisco Garcia</v>
          </cell>
          <cell r="S12696" t="str">
            <v>Sharpshooter</v>
          </cell>
        </row>
        <row r="12697">
          <cell r="B12697" t="str">
            <v>Arron Afflalo</v>
          </cell>
          <cell r="S12697" t="str">
            <v>All Star Sharpshooter</v>
          </cell>
        </row>
        <row r="12698">
          <cell r="B12698" t="str">
            <v>Ivan Johnson</v>
          </cell>
          <cell r="S12698" t="str">
            <v>Post Scorer</v>
          </cell>
        </row>
        <row r="12699">
          <cell r="B12699" t="str">
            <v>Will Bynum</v>
          </cell>
          <cell r="S12699" t="str">
            <v>Sharpshooter</v>
          </cell>
        </row>
        <row r="12700">
          <cell r="B12700" t="str">
            <v>Eddy Curry</v>
          </cell>
          <cell r="S12700" t="str">
            <v>Ignorance</v>
          </cell>
        </row>
        <row r="12701">
          <cell r="B12701" t="str">
            <v>Al Harrington</v>
          </cell>
          <cell r="S12701" t="str">
            <v>All Star Sharpshooter</v>
          </cell>
        </row>
        <row r="12702">
          <cell r="B12702" t="str">
            <v>Mario Chalmers</v>
          </cell>
          <cell r="S12702" t="str">
            <v>All Star Sharpshooter</v>
          </cell>
        </row>
        <row r="12703">
          <cell r="B12703" t="str">
            <v>Gerald Green</v>
          </cell>
          <cell r="S12703" t="str">
            <v>All Star Sharpshooter</v>
          </cell>
        </row>
        <row r="12704">
          <cell r="B12704" t="str">
            <v>Brandon Rush</v>
          </cell>
          <cell r="S12704" t="str">
            <v>Sharpshooter</v>
          </cell>
        </row>
        <row r="12705">
          <cell r="B12705" t="str">
            <v>Gerald Wallace</v>
          </cell>
          <cell r="S12705" t="str">
            <v>All Star Post Scorer</v>
          </cell>
        </row>
        <row r="12706">
          <cell r="B12706" t="str">
            <v>Damien Wilkins</v>
          </cell>
          <cell r="S12706" t="str">
            <v>Ignorance</v>
          </cell>
        </row>
        <row r="12707">
          <cell r="B12707" t="str">
            <v>Cartier Martin</v>
          </cell>
          <cell r="S12707" t="str">
            <v>Sharpshooter</v>
          </cell>
        </row>
        <row r="12708">
          <cell r="B12708" t="str">
            <v>Mike Bibby</v>
          </cell>
          <cell r="S12708" t="str">
            <v>Sharpshooter</v>
          </cell>
        </row>
        <row r="12709">
          <cell r="B12709" t="str">
            <v>Kevin Seraphin</v>
          </cell>
          <cell r="S12709" t="str">
            <v>Rim Protector</v>
          </cell>
        </row>
        <row r="12710">
          <cell r="B12710" t="str">
            <v>Daniel Gibson</v>
          </cell>
          <cell r="S12710" t="str">
            <v>Sharpshooter</v>
          </cell>
        </row>
        <row r="12711">
          <cell r="B12711" t="str">
            <v>Caron Butler</v>
          </cell>
          <cell r="S12711" t="str">
            <v>All Star Sharpshooter</v>
          </cell>
        </row>
        <row r="12712">
          <cell r="B12712" t="str">
            <v>Marc Gasol</v>
          </cell>
          <cell r="S12712" t="str">
            <v>All Star Big Man</v>
          </cell>
        </row>
        <row r="12713">
          <cell r="B12713" t="str">
            <v>Tayshaun Prince</v>
          </cell>
          <cell r="S12713" t="str">
            <v>Playmaker</v>
          </cell>
        </row>
        <row r="12714">
          <cell r="B12714" t="str">
            <v>DeSagana Diop</v>
          </cell>
          <cell r="S12714" t="str">
            <v>Ignorance</v>
          </cell>
        </row>
        <row r="12715">
          <cell r="B12715" t="str">
            <v>Sam Young</v>
          </cell>
          <cell r="S12715" t="str">
            <v>Ignorance</v>
          </cell>
        </row>
        <row r="12716">
          <cell r="B12716" t="str">
            <v>David West</v>
          </cell>
          <cell r="S12716" t="str">
            <v>All Star Post Scorer</v>
          </cell>
        </row>
        <row r="12717">
          <cell r="B12717" t="str">
            <v>Glen Davis</v>
          </cell>
          <cell r="S12717" t="str">
            <v>Playmaker</v>
          </cell>
        </row>
        <row r="12718">
          <cell r="B12718" t="str">
            <v>Norris Cole</v>
          </cell>
          <cell r="S12718" t="str">
            <v>Sharpshooter</v>
          </cell>
        </row>
        <row r="12719">
          <cell r="B12719" t="str">
            <v>Trevor Ariza</v>
          </cell>
          <cell r="S12719" t="str">
            <v>Playmaker</v>
          </cell>
        </row>
        <row r="12720">
          <cell r="B12720" t="str">
            <v>Jeff Adrien</v>
          </cell>
          <cell r="S12720" t="str">
            <v>Ignorance</v>
          </cell>
        </row>
        <row r="12721">
          <cell r="B12721" t="str">
            <v>Jrue Holiday</v>
          </cell>
          <cell r="S12721" t="str">
            <v>All Star Playmaker</v>
          </cell>
        </row>
        <row r="12722">
          <cell r="B12722" t="str">
            <v>Josh McRoberts</v>
          </cell>
          <cell r="S12722" t="str">
            <v>Post Scorer</v>
          </cell>
        </row>
        <row r="12723">
          <cell r="B12723" t="str">
            <v>Xavier Silas</v>
          </cell>
          <cell r="S12723" t="str">
            <v>Post Scorer</v>
          </cell>
        </row>
        <row r="12724">
          <cell r="B12724" t="str">
            <v>DeMarcus Cousins</v>
          </cell>
          <cell r="S12724" t="str">
            <v>All Star Big Man</v>
          </cell>
        </row>
        <row r="12725">
          <cell r="B12725" t="str">
            <v>Eric Maynor</v>
          </cell>
          <cell r="S12725" t="str">
            <v>Sharpshooter</v>
          </cell>
        </row>
        <row r="12726">
          <cell r="B12726" t="str">
            <v>Dirk Nowitzki</v>
          </cell>
          <cell r="S12726" t="str">
            <v>Superstar</v>
          </cell>
        </row>
        <row r="12727">
          <cell r="B12727" t="str">
            <v>Rashard Lewis</v>
          </cell>
          <cell r="S12727" t="str">
            <v>Sharpshooter</v>
          </cell>
        </row>
        <row r="12728">
          <cell r="B12728" t="str">
            <v>Nikola Vucevic</v>
          </cell>
          <cell r="S12728" t="str">
            <v>Post Scorer</v>
          </cell>
        </row>
        <row r="12729">
          <cell r="B12729" t="str">
            <v>Chuck Hayes</v>
          </cell>
          <cell r="S12729" t="str">
            <v>Post Scorer</v>
          </cell>
        </row>
        <row r="12730">
          <cell r="B12730" t="str">
            <v>Ish Smith</v>
          </cell>
          <cell r="S12730" t="str">
            <v>Ignorance</v>
          </cell>
        </row>
        <row r="12731">
          <cell r="B12731" t="str">
            <v>Tim Duncan</v>
          </cell>
          <cell r="S12731" t="str">
            <v>All Star Post Scorer</v>
          </cell>
        </row>
        <row r="12732">
          <cell r="B12732" t="str">
            <v>Carlos Boozer</v>
          </cell>
          <cell r="S12732" t="str">
            <v>All Star Post Scorer</v>
          </cell>
        </row>
        <row r="12733">
          <cell r="B12733" t="str">
            <v>Tyler Hansbrough</v>
          </cell>
          <cell r="S12733" t="str">
            <v>Playmaker</v>
          </cell>
        </row>
        <row r="12734">
          <cell r="B12734" t="str">
            <v>Jameer Nelson</v>
          </cell>
          <cell r="S12734" t="str">
            <v>All Star Sharpshooter</v>
          </cell>
        </row>
        <row r="12735">
          <cell r="B12735" t="str">
            <v>Samardo Samuels</v>
          </cell>
          <cell r="S12735" t="str">
            <v>Post Scorer</v>
          </cell>
        </row>
        <row r="12736">
          <cell r="B12736" t="str">
            <v>Josh Selby</v>
          </cell>
          <cell r="S12736" t="str">
            <v>Ignorance</v>
          </cell>
        </row>
        <row r="12737">
          <cell r="B12737" t="str">
            <v>DeShawn Stevenson</v>
          </cell>
          <cell r="S12737" t="str">
            <v>Sharpshooter</v>
          </cell>
        </row>
        <row r="12738">
          <cell r="B12738" t="str">
            <v>LaMarcus Aldridge</v>
          </cell>
          <cell r="S12738" t="str">
            <v>All Star Post Scorer</v>
          </cell>
        </row>
        <row r="12739">
          <cell r="B12739" t="str">
            <v>Juwan Howard</v>
          </cell>
          <cell r="S12739" t="str">
            <v>Ignorance</v>
          </cell>
        </row>
        <row r="12740">
          <cell r="B12740" t="str">
            <v>Jimmer Fredette</v>
          </cell>
          <cell r="S12740" t="str">
            <v>Sharpshooter</v>
          </cell>
        </row>
        <row r="12741">
          <cell r="B12741" t="str">
            <v>Stephen Curry</v>
          </cell>
          <cell r="S12741" t="str">
            <v>All Star Sharpshooter</v>
          </cell>
        </row>
        <row r="12742">
          <cell r="B12742" t="str">
            <v>Ian Mahinmi</v>
          </cell>
          <cell r="S12742" t="str">
            <v>Post Scorer</v>
          </cell>
        </row>
        <row r="12743">
          <cell r="B12743" t="str">
            <v>John Wall</v>
          </cell>
          <cell r="S12743" t="str">
            <v>All Star Playmaker</v>
          </cell>
        </row>
        <row r="12744">
          <cell r="B12744" t="str">
            <v>J.J. Hickson</v>
          </cell>
          <cell r="S12744" t="str">
            <v>Rim Protector</v>
          </cell>
        </row>
        <row r="12745">
          <cell r="B12745" t="str">
            <v>Jonas Jerebko</v>
          </cell>
          <cell r="S12745" t="str">
            <v>Post Scorer</v>
          </cell>
        </row>
        <row r="12746">
          <cell r="B12746" t="str">
            <v>Brian Cardinal</v>
          </cell>
          <cell r="S12746" t="str">
            <v>Ignorance</v>
          </cell>
        </row>
        <row r="12747">
          <cell r="B12747" t="str">
            <v>Roger Mason</v>
          </cell>
          <cell r="S12747" t="str">
            <v>Sharpshooter</v>
          </cell>
        </row>
        <row r="12748">
          <cell r="B12748" t="str">
            <v>Andre Emmett</v>
          </cell>
          <cell r="S12748" t="str">
            <v>Ignorance</v>
          </cell>
        </row>
        <row r="12749">
          <cell r="B12749" t="str">
            <v>Patrick Patterson</v>
          </cell>
          <cell r="S12749" t="str">
            <v>Post Scorer</v>
          </cell>
        </row>
        <row r="12750">
          <cell r="B12750" t="str">
            <v>Lavoy Allen</v>
          </cell>
          <cell r="S12750" t="str">
            <v>Post Scorer</v>
          </cell>
        </row>
        <row r="12751">
          <cell r="B12751" t="str">
            <v>Nate Robinson</v>
          </cell>
          <cell r="S12751" t="str">
            <v>All Star Sharpshooter</v>
          </cell>
        </row>
        <row r="12752">
          <cell r="B12752" t="str">
            <v>James Johnson</v>
          </cell>
          <cell r="S12752" t="str">
            <v>Rim Protector</v>
          </cell>
        </row>
        <row r="12753">
          <cell r="B12753" t="str">
            <v>Mikki Moore</v>
          </cell>
          <cell r="S12753" t="str">
            <v>Post Scorer</v>
          </cell>
        </row>
        <row r="12754">
          <cell r="B12754" t="str">
            <v>J.J. Redick</v>
          </cell>
          <cell r="S12754" t="str">
            <v>All Star Sharpshooter</v>
          </cell>
        </row>
        <row r="12755">
          <cell r="B12755" t="str">
            <v>Danny Green</v>
          </cell>
          <cell r="S12755" t="str">
            <v>Sharpshooter</v>
          </cell>
        </row>
        <row r="12756">
          <cell r="B12756" t="str">
            <v>Metta World</v>
          </cell>
          <cell r="S12756" t="str">
            <v>Playmaker</v>
          </cell>
        </row>
        <row r="12757">
          <cell r="B12757" t="str">
            <v>Vladimir Radmanović</v>
          </cell>
          <cell r="S12757" t="str">
            <v>Sharpshooter</v>
          </cell>
        </row>
        <row r="12758">
          <cell r="B12758" t="str">
            <v>Kawhi Leonard</v>
          </cell>
          <cell r="S12758" t="str">
            <v>Sharpshooter</v>
          </cell>
        </row>
        <row r="12759">
          <cell r="B12759" t="str">
            <v>Luis Scola</v>
          </cell>
          <cell r="S12759" t="str">
            <v>All Star Post Scorer</v>
          </cell>
        </row>
        <row r="12760">
          <cell r="B12760" t="str">
            <v>Kevin Garnett</v>
          </cell>
          <cell r="S12760" t="str">
            <v>All Star Post Scorer</v>
          </cell>
        </row>
        <row r="12761">
          <cell r="B12761" t="str">
            <v>Jason Kidd</v>
          </cell>
          <cell r="S12761" t="str">
            <v>All Star Sharpshooter</v>
          </cell>
        </row>
        <row r="12762">
          <cell r="B12762" t="str">
            <v>Josh Howard</v>
          </cell>
          <cell r="S12762" t="str">
            <v>Playmaker</v>
          </cell>
        </row>
        <row r="12763">
          <cell r="B12763" t="str">
            <v>Anthony Carter</v>
          </cell>
          <cell r="S12763" t="str">
            <v>Ignorance</v>
          </cell>
        </row>
        <row r="12764">
          <cell r="B12764" t="str">
            <v>Stephen Jackson</v>
          </cell>
          <cell r="S12764" t="str">
            <v>Playmaker</v>
          </cell>
        </row>
        <row r="12765">
          <cell r="B12765" t="str">
            <v>Corey Maggette</v>
          </cell>
          <cell r="S12765" t="str">
            <v>All Star Post Scorer</v>
          </cell>
        </row>
        <row r="12766">
          <cell r="B12766" t="str">
            <v>Sean Williams</v>
          </cell>
          <cell r="S12766" t="str">
            <v>Post Scorer</v>
          </cell>
        </row>
        <row r="12767">
          <cell r="B12767" t="str">
            <v>Tony Battie</v>
          </cell>
          <cell r="S12767" t="str">
            <v>Ignorance</v>
          </cell>
        </row>
        <row r="12768">
          <cell r="B12768" t="str">
            <v>Raymond Felton</v>
          </cell>
          <cell r="S12768" t="str">
            <v>All Star Playmaker</v>
          </cell>
        </row>
        <row r="12769">
          <cell r="B12769" t="str">
            <v>Blake Griffin</v>
          </cell>
          <cell r="S12769" t="str">
            <v>All Star Post Scorer</v>
          </cell>
        </row>
        <row r="12770">
          <cell r="B12770" t="str">
            <v>J.R. Smith</v>
          </cell>
          <cell r="S12770" t="str">
            <v>All Star Sharpshooter</v>
          </cell>
        </row>
        <row r="12771">
          <cell r="B12771" t="str">
            <v>Rajon Rondo</v>
          </cell>
          <cell r="S12771" t="str">
            <v>All Star Playmaker</v>
          </cell>
        </row>
        <row r="12772">
          <cell r="B12772" t="str">
            <v>Grant Hill</v>
          </cell>
          <cell r="S12772" t="str">
            <v>Playmaker</v>
          </cell>
        </row>
        <row r="12773">
          <cell r="B12773" t="str">
            <v>Al-Farouq Aminu</v>
          </cell>
          <cell r="S12773" t="str">
            <v>Post Scorer</v>
          </cell>
        </row>
        <row r="12774">
          <cell r="B12774" t="str">
            <v>D.J. Kennedy</v>
          </cell>
          <cell r="S12774" t="str">
            <v>Playmaker</v>
          </cell>
        </row>
        <row r="12775">
          <cell r="B12775" t="str">
            <v>Christian Eyenga</v>
          </cell>
          <cell r="S12775" t="str">
            <v>Ignorance</v>
          </cell>
        </row>
        <row r="12776">
          <cell r="B12776" t="str">
            <v>Steve Blake</v>
          </cell>
          <cell r="S12776" t="str">
            <v>Sharpshooter</v>
          </cell>
        </row>
        <row r="12777">
          <cell r="B12777" t="str">
            <v>Andrea Bargnani</v>
          </cell>
          <cell r="S12777" t="str">
            <v>All Star Post Scorer</v>
          </cell>
        </row>
        <row r="12778">
          <cell r="B12778" t="str">
            <v>Rodrigue Beaubois</v>
          </cell>
          <cell r="S12778" t="str">
            <v>Playmaker</v>
          </cell>
        </row>
        <row r="12779">
          <cell r="B12779" t="str">
            <v>Kyle Lowry</v>
          </cell>
          <cell r="S12779" t="str">
            <v>All Star Playmaker</v>
          </cell>
        </row>
        <row r="12780">
          <cell r="B12780" t="str">
            <v>Anthony Parker</v>
          </cell>
          <cell r="S12780" t="str">
            <v>Sharpshooter</v>
          </cell>
        </row>
        <row r="12781">
          <cell r="B12781" t="str">
            <v>Carl Landry</v>
          </cell>
          <cell r="S12781" t="str">
            <v>Rim Protector</v>
          </cell>
        </row>
        <row r="12782">
          <cell r="B12782" t="str">
            <v>DeAndre Liggins</v>
          </cell>
          <cell r="S12782" t="str">
            <v>Ignorance</v>
          </cell>
        </row>
        <row r="12783">
          <cell r="B12783" t="str">
            <v>Lamar Odom</v>
          </cell>
          <cell r="S12783" t="str">
            <v>Sharpshooter</v>
          </cell>
        </row>
        <row r="12784">
          <cell r="B12784" t="str">
            <v>Keyon Dooling</v>
          </cell>
          <cell r="S12784" t="str">
            <v>Ignorance</v>
          </cell>
        </row>
        <row r="12785">
          <cell r="B12785" t="str">
            <v>Royal Ivey</v>
          </cell>
          <cell r="S12785" t="str">
            <v>Ignorance</v>
          </cell>
        </row>
        <row r="12786">
          <cell r="B12786" t="str">
            <v>Semih Erden</v>
          </cell>
          <cell r="S12786" t="str">
            <v>Post Scorer</v>
          </cell>
        </row>
        <row r="12787">
          <cell r="B12787" t="str">
            <v>Josh Childress</v>
          </cell>
          <cell r="S12787" t="str">
            <v>Ignorance</v>
          </cell>
        </row>
        <row r="12788">
          <cell r="B12788" t="str">
            <v>Henry Walker</v>
          </cell>
          <cell r="S12788" t="str">
            <v>Sharpshooter</v>
          </cell>
        </row>
        <row r="12789">
          <cell r="B12789" t="str">
            <v>Renaldo Balkman</v>
          </cell>
          <cell r="S12789" t="str">
            <v>Ignorance</v>
          </cell>
        </row>
        <row r="12790">
          <cell r="B12790" t="str">
            <v>Terrence Williams</v>
          </cell>
          <cell r="S12790" t="str">
            <v>Sharpshooter</v>
          </cell>
        </row>
        <row r="12791">
          <cell r="B12791" t="str">
            <v>Richard Jefferson</v>
          </cell>
          <cell r="S12791" t="str">
            <v>Sharpshooter</v>
          </cell>
        </row>
        <row r="12792">
          <cell r="B12792" t="str">
            <v>Elton Brand</v>
          </cell>
          <cell r="S12792" t="str">
            <v>Rim Protector</v>
          </cell>
        </row>
        <row r="12793">
          <cell r="B12793" t="str">
            <v>DeJuan Blair</v>
          </cell>
          <cell r="S12793" t="str">
            <v>Playmaker</v>
          </cell>
        </row>
        <row r="12794">
          <cell r="B12794" t="str">
            <v>Anthony Morrow</v>
          </cell>
          <cell r="S12794" t="str">
            <v>All Star Sharpshooter</v>
          </cell>
        </row>
        <row r="12795">
          <cell r="B12795" t="str">
            <v>Ricky Rubio</v>
          </cell>
          <cell r="S12795" t="str">
            <v>All Star Playmaker</v>
          </cell>
        </row>
        <row r="12796">
          <cell r="B12796" t="str">
            <v>Chris Duhon</v>
          </cell>
          <cell r="S12796" t="str">
            <v>Sharpshooter</v>
          </cell>
        </row>
        <row r="12797">
          <cell r="B12797" t="str">
            <v>Eric Dawson</v>
          </cell>
          <cell r="S12797" t="str">
            <v>Post Scorer</v>
          </cell>
        </row>
        <row r="12798">
          <cell r="B12798" t="str">
            <v>Wayne Ellington</v>
          </cell>
          <cell r="S12798" t="str">
            <v>Sharpshooter</v>
          </cell>
        </row>
        <row r="12799">
          <cell r="B12799" t="str">
            <v>Marcin Gortat</v>
          </cell>
          <cell r="S12799" t="str">
            <v>All Star Big Man</v>
          </cell>
        </row>
        <row r="12800">
          <cell r="B12800" t="str">
            <v>Jason Collins</v>
          </cell>
          <cell r="S12800" t="str">
            <v>Ignorance</v>
          </cell>
        </row>
        <row r="12801">
          <cell r="B12801" t="str">
            <v>Hamed Haddadi</v>
          </cell>
          <cell r="S12801" t="str">
            <v>Ignorance</v>
          </cell>
        </row>
        <row r="12802">
          <cell r="B12802" t="str">
            <v>Solomon Jones</v>
          </cell>
          <cell r="S12802" t="str">
            <v>Post Scorer</v>
          </cell>
        </row>
        <row r="12803">
          <cell r="B12803" t="str">
            <v>Jeremy Pargo</v>
          </cell>
          <cell r="S12803" t="str">
            <v>Ignorance</v>
          </cell>
        </row>
        <row r="12804">
          <cell r="B12804" t="str">
            <v>Greg Stiemsma</v>
          </cell>
          <cell r="S12804" t="str">
            <v>Post Scorer</v>
          </cell>
        </row>
        <row r="12805">
          <cell r="B12805" t="str">
            <v>Nazr Mohammed</v>
          </cell>
          <cell r="S12805" t="str">
            <v>Post Scorer</v>
          </cell>
        </row>
        <row r="12806">
          <cell r="B12806" t="str">
            <v>Larry Sanders</v>
          </cell>
          <cell r="S12806" t="str">
            <v>Post Scorer</v>
          </cell>
        </row>
        <row r="12807">
          <cell r="B12807" t="str">
            <v>Jamaal Magloire</v>
          </cell>
          <cell r="S12807" t="str">
            <v>Post Scorer</v>
          </cell>
        </row>
        <row r="12808">
          <cell r="B12808" t="str">
            <v>Trey Thompkins</v>
          </cell>
          <cell r="S12808" t="str">
            <v>Ignorance</v>
          </cell>
        </row>
        <row r="12809">
          <cell r="B12809" t="str">
            <v>Earl Barron</v>
          </cell>
          <cell r="S12809" t="str">
            <v>Ignorance</v>
          </cell>
        </row>
        <row r="12810">
          <cell r="B12810" t="str">
            <v>Earl Boykins</v>
          </cell>
          <cell r="S12810" t="str">
            <v>Ignorance</v>
          </cell>
        </row>
        <row r="12811">
          <cell r="B12811" t="str">
            <v>Thabo Sefolosha</v>
          </cell>
          <cell r="S12811" t="str">
            <v>Sharpshooter</v>
          </cell>
        </row>
        <row r="12812">
          <cell r="B12812" t="str">
            <v>T.J. Ford</v>
          </cell>
          <cell r="S12812" t="str">
            <v>Sharpshooter</v>
          </cell>
        </row>
        <row r="12813">
          <cell r="B12813" t="str">
            <v>Robin Lopez</v>
          </cell>
          <cell r="S12813" t="str">
            <v>Post Scorer</v>
          </cell>
        </row>
        <row r="12814">
          <cell r="B12814" t="str">
            <v>Jeff Ayres</v>
          </cell>
          <cell r="S12814" t="str">
            <v>Ignorance</v>
          </cell>
        </row>
        <row r="12815">
          <cell r="B12815" t="str">
            <v>Malcolm Thomas</v>
          </cell>
          <cell r="S12815" t="str">
            <v>Ignorance</v>
          </cell>
        </row>
        <row r="12816">
          <cell r="B12816" t="str">
            <v>Dorell Wright</v>
          </cell>
          <cell r="S12816" t="str">
            <v>All Star Sharpshooter</v>
          </cell>
        </row>
        <row r="12817">
          <cell r="B12817" t="str">
            <v>C.J. Miles</v>
          </cell>
          <cell r="S12817" t="str">
            <v>Sharpshooter</v>
          </cell>
        </row>
        <row r="12818">
          <cell r="B12818" t="str">
            <v>Andre Miller</v>
          </cell>
          <cell r="S12818" t="str">
            <v>All Star Playmaker</v>
          </cell>
        </row>
        <row r="12819">
          <cell r="B12819" t="str">
            <v>Kemba Walker</v>
          </cell>
          <cell r="S12819" t="str">
            <v>All Star Sharpshooter</v>
          </cell>
        </row>
        <row r="12820">
          <cell r="B12820" t="str">
            <v>Spencer Hawes</v>
          </cell>
          <cell r="S12820" t="str">
            <v>Rim Protector</v>
          </cell>
        </row>
        <row r="12821">
          <cell r="B12821" t="str">
            <v>D.J. White</v>
          </cell>
          <cell r="S12821" t="str">
            <v>Post Scorer</v>
          </cell>
        </row>
        <row r="12822">
          <cell r="B12822" t="str">
            <v>Mo Williams</v>
          </cell>
          <cell r="S12822" t="str">
            <v>All Star Sharpshooter</v>
          </cell>
        </row>
        <row r="12823">
          <cell r="B12823" t="str">
            <v>Von Wafer</v>
          </cell>
          <cell r="S12823" t="str">
            <v>Ignorance</v>
          </cell>
        </row>
        <row r="12824">
          <cell r="B12824" t="str">
            <v>Morris Almond</v>
          </cell>
          <cell r="S12824" t="str">
            <v>Sharpshooter</v>
          </cell>
        </row>
        <row r="12825">
          <cell r="B12825" t="str">
            <v>Shane Battier</v>
          </cell>
          <cell r="S12825" t="str">
            <v>Sharpshooter</v>
          </cell>
        </row>
        <row r="12826">
          <cell r="B12826" t="str">
            <v>Tyler Honeycutt</v>
          </cell>
          <cell r="S12826" t="str">
            <v>Ignorance</v>
          </cell>
        </row>
        <row r="12827">
          <cell r="B12827" t="str">
            <v>Nick Collison</v>
          </cell>
          <cell r="S12827" t="str">
            <v>Post Scorer</v>
          </cell>
        </row>
        <row r="12828">
          <cell r="B12828" t="str">
            <v>Earl Watson</v>
          </cell>
          <cell r="S12828" t="str">
            <v>Playmaker</v>
          </cell>
        </row>
        <row r="12829">
          <cell r="B12829" t="str">
            <v>Andre Iguodala</v>
          </cell>
          <cell r="S12829" t="str">
            <v>All Star Playmaker</v>
          </cell>
        </row>
        <row r="12830">
          <cell r="B12830" t="str">
            <v>Antawn Jamison</v>
          </cell>
          <cell r="S12830" t="str">
            <v>All Star Sharpshooter</v>
          </cell>
        </row>
        <row r="12831">
          <cell r="B12831" t="str">
            <v>Dwyane Wade</v>
          </cell>
          <cell r="S12831" t="str">
            <v>Superstar</v>
          </cell>
        </row>
        <row r="12832">
          <cell r="B12832" t="str">
            <v>Ed Davis</v>
          </cell>
          <cell r="S12832" t="str">
            <v>Rim Protector</v>
          </cell>
        </row>
        <row r="12833">
          <cell r="B12833" t="str">
            <v>Travis Leslie</v>
          </cell>
          <cell r="S12833" t="str">
            <v>Ignorance</v>
          </cell>
        </row>
        <row r="12834">
          <cell r="B12834" t="str">
            <v>Courtney Fortson</v>
          </cell>
          <cell r="S12834" t="str">
            <v>Ignorance</v>
          </cell>
        </row>
        <row r="12835">
          <cell r="B12835" t="str">
            <v>Amar'e Stoudemire</v>
          </cell>
          <cell r="S12835" t="str">
            <v>All Star Post Scorer</v>
          </cell>
        </row>
        <row r="12836">
          <cell r="B12836" t="str">
            <v>Ryan Anderson</v>
          </cell>
          <cell r="S12836" t="str">
            <v>All Star Sharpshooter</v>
          </cell>
        </row>
        <row r="12837">
          <cell r="B12837" t="str">
            <v>Greg Smith</v>
          </cell>
          <cell r="S12837" t="str">
            <v>Post Scorer</v>
          </cell>
        </row>
        <row r="12838">
          <cell r="B12838" t="str">
            <v>Josh Harrellson</v>
          </cell>
          <cell r="S12838" t="str">
            <v>Post Scorer</v>
          </cell>
        </row>
        <row r="12839">
          <cell r="B12839" t="str">
            <v>Hakim Warrick</v>
          </cell>
          <cell r="S12839" t="str">
            <v>Post Scorer</v>
          </cell>
        </row>
        <row r="12840">
          <cell r="B12840" t="str">
            <v>Ryan Gomes</v>
          </cell>
          <cell r="S12840" t="str">
            <v>Ignorance</v>
          </cell>
        </row>
        <row r="12841">
          <cell r="B12841" t="str">
            <v>Boris Diaw</v>
          </cell>
          <cell r="S12841" t="str">
            <v>Playmaker</v>
          </cell>
        </row>
        <row r="12842">
          <cell r="B12842" t="str">
            <v>Steve Nash</v>
          </cell>
          <cell r="S12842" t="str">
            <v>All Star Playmaker</v>
          </cell>
        </row>
        <row r="12843">
          <cell r="B12843" t="str">
            <v>Kenneth Faried</v>
          </cell>
          <cell r="S12843" t="str">
            <v>Rim Protector</v>
          </cell>
        </row>
        <row r="12844">
          <cell r="B12844" t="str">
            <v>A.J. Price</v>
          </cell>
          <cell r="S12844" t="str">
            <v>Ignorance</v>
          </cell>
        </row>
        <row r="12845">
          <cell r="B12845" t="str">
            <v>Ben Wallace</v>
          </cell>
          <cell r="S12845" t="str">
            <v>Post Scorer</v>
          </cell>
        </row>
        <row r="12846">
          <cell r="B12846" t="str">
            <v>Omer Asik</v>
          </cell>
          <cell r="S12846" t="str">
            <v>Post Scorer</v>
          </cell>
        </row>
        <row r="12847">
          <cell r="B12847" t="str">
            <v>Toney Douglas</v>
          </cell>
          <cell r="S12847" t="str">
            <v>Sharpshooter</v>
          </cell>
        </row>
        <row r="12848">
          <cell r="B12848" t="str">
            <v>Andrew Goudelock</v>
          </cell>
          <cell r="S12848" t="str">
            <v>Ignorance</v>
          </cell>
        </row>
        <row r="12849">
          <cell r="B12849" t="str">
            <v>Sundiata Gaines</v>
          </cell>
          <cell r="S12849" t="str">
            <v>Sharpshooter</v>
          </cell>
        </row>
        <row r="12850">
          <cell r="B12850" t="str">
            <v>Zach Randolph</v>
          </cell>
          <cell r="S12850" t="str">
            <v>All Star Post Scorer</v>
          </cell>
        </row>
        <row r="12851">
          <cell r="B12851" t="str">
            <v>Jon Brockman</v>
          </cell>
          <cell r="S12851" t="str">
            <v>Ignorance</v>
          </cell>
        </row>
        <row r="12852">
          <cell r="B12852" t="str">
            <v>Avery Bradley</v>
          </cell>
          <cell r="S12852" t="str">
            <v>Sharpshooter</v>
          </cell>
        </row>
        <row r="12853">
          <cell r="B12853" t="str">
            <v>Kevin Durant</v>
          </cell>
          <cell r="S12853" t="str">
            <v>Superstar</v>
          </cell>
        </row>
        <row r="12854">
          <cell r="B12854" t="str">
            <v>Jannero Pargo</v>
          </cell>
          <cell r="S12854" t="str">
            <v>Sharpshooter</v>
          </cell>
        </row>
        <row r="12855">
          <cell r="B12855" t="str">
            <v>Rudy Gay</v>
          </cell>
          <cell r="S12855" t="str">
            <v>All Star Post Scorer</v>
          </cell>
        </row>
        <row r="12856">
          <cell r="B12856" t="str">
            <v>Samuel Dalembert</v>
          </cell>
          <cell r="S12856" t="str">
            <v>Rim Protector</v>
          </cell>
        </row>
        <row r="12857">
          <cell r="B12857" t="str">
            <v>Austin Daye</v>
          </cell>
          <cell r="S12857" t="str">
            <v>Post Scorer</v>
          </cell>
        </row>
        <row r="12858">
          <cell r="B12858" t="str">
            <v>Carldell Johnson</v>
          </cell>
          <cell r="S12858" t="str">
            <v>Ignorance</v>
          </cell>
        </row>
        <row r="12859">
          <cell r="B12859" t="str">
            <v>Klay Thompson</v>
          </cell>
          <cell r="S12859" t="str">
            <v>All Star Sharpshooter</v>
          </cell>
        </row>
        <row r="12860">
          <cell r="B12860" t="str">
            <v>Greivis Vasquez</v>
          </cell>
          <cell r="S12860" t="str">
            <v>Playmaker</v>
          </cell>
        </row>
        <row r="12861">
          <cell r="B12861" t="str">
            <v>Reggie Williams</v>
          </cell>
          <cell r="S12861" t="str">
            <v>Sharpshooter</v>
          </cell>
        </row>
        <row r="12862">
          <cell r="B12862" t="str">
            <v>Devin Ebanks</v>
          </cell>
          <cell r="S12862" t="str">
            <v>Post Scorer</v>
          </cell>
        </row>
        <row r="12863">
          <cell r="B12863" t="str">
            <v>Sasha Pavlovic</v>
          </cell>
          <cell r="S12863" t="str">
            <v>Ignorance</v>
          </cell>
        </row>
        <row r="12864">
          <cell r="B12864" t="str">
            <v>Derrick Brown</v>
          </cell>
          <cell r="S12864" t="str">
            <v>Post Scorer</v>
          </cell>
        </row>
        <row r="12865">
          <cell r="B12865" t="str">
            <v>Joakim Noah</v>
          </cell>
          <cell r="S12865" t="str">
            <v>Rim Protector</v>
          </cell>
        </row>
        <row r="12866">
          <cell r="B12866" t="str">
            <v>Carlos Delfino</v>
          </cell>
          <cell r="S12866" t="str">
            <v>All Star Sharpshooter</v>
          </cell>
        </row>
        <row r="12867">
          <cell r="B12867" t="str">
            <v>Elliot Williams</v>
          </cell>
          <cell r="S12867" t="str">
            <v>Ignorance</v>
          </cell>
        </row>
        <row r="12868">
          <cell r="B12868" t="str">
            <v>Darryl Watkins</v>
          </cell>
          <cell r="S12868" t="str">
            <v>Rim Protector</v>
          </cell>
        </row>
        <row r="12869">
          <cell r="B12869" t="str">
            <v>Walker Russell</v>
          </cell>
          <cell r="S12869" t="str">
            <v>Ignorance</v>
          </cell>
        </row>
        <row r="12870">
          <cell r="B12870" t="str">
            <v>Patty Mills</v>
          </cell>
          <cell r="S12870" t="str">
            <v>Sharpshooter</v>
          </cell>
        </row>
        <row r="12871">
          <cell r="B12871" t="str">
            <v>Brandon Jennings</v>
          </cell>
          <cell r="S12871" t="str">
            <v>All Star Sharpshooter</v>
          </cell>
        </row>
        <row r="12872">
          <cell r="B12872" t="str">
            <v>Mehmet Okur</v>
          </cell>
          <cell r="S12872" t="str">
            <v>Sharpshooter</v>
          </cell>
        </row>
        <row r="12873">
          <cell r="B12873" t="str">
            <v>Mickell Gladness</v>
          </cell>
          <cell r="S12873" t="str">
            <v>Ignorance</v>
          </cell>
        </row>
        <row r="12874">
          <cell r="B12874" t="str">
            <v>Brian Cook</v>
          </cell>
          <cell r="S12874" t="str">
            <v>Ignorance</v>
          </cell>
        </row>
        <row r="12875">
          <cell r="B12875" t="str">
            <v>Martell Webster</v>
          </cell>
          <cell r="S12875" t="str">
            <v>Sharpshooter</v>
          </cell>
        </row>
        <row r="12876">
          <cell r="B12876" t="str">
            <v>Marreese Speights</v>
          </cell>
          <cell r="S12876" t="str">
            <v>Rim Protector</v>
          </cell>
        </row>
        <row r="12877">
          <cell r="B12877" t="str">
            <v>Dominic McGuire</v>
          </cell>
          <cell r="S12877" t="str">
            <v>Post Scorer</v>
          </cell>
        </row>
        <row r="12878">
          <cell r="B12878" t="str">
            <v>Luke Walton</v>
          </cell>
          <cell r="S12878" t="str">
            <v>Ignorance</v>
          </cell>
        </row>
        <row r="12879">
          <cell r="B12879" t="str">
            <v>Udonis Haslem</v>
          </cell>
          <cell r="S12879" t="str">
            <v>Rim Protector</v>
          </cell>
        </row>
        <row r="12880">
          <cell r="B12880" t="str">
            <v>Wesley Johnson</v>
          </cell>
          <cell r="S12880" t="str">
            <v>Sharpshooter</v>
          </cell>
        </row>
        <row r="12881">
          <cell r="B12881" t="str">
            <v>Jeremy Evans</v>
          </cell>
          <cell r="S12881" t="str">
            <v>Ignorance</v>
          </cell>
        </row>
        <row r="12882">
          <cell r="B12882" t="str">
            <v>Alan Anderson</v>
          </cell>
          <cell r="S12882" t="str">
            <v>Sharpshooter</v>
          </cell>
        </row>
        <row r="12883">
          <cell r="B12883" t="str">
            <v>Ty Lawson</v>
          </cell>
          <cell r="S12883" t="str">
            <v>All Star Playmaker</v>
          </cell>
        </row>
        <row r="12884">
          <cell r="B12884" t="str">
            <v>Amir Johnson</v>
          </cell>
          <cell r="S12884" t="str">
            <v>Rim Protector</v>
          </cell>
        </row>
        <row r="12885">
          <cell r="B12885" t="str">
            <v>Mike James</v>
          </cell>
          <cell r="S12885" t="str">
            <v>Sharpshooter</v>
          </cell>
        </row>
        <row r="12886">
          <cell r="B12886" t="str">
            <v>Ronny Turiaf</v>
          </cell>
          <cell r="S12886" t="str">
            <v>Post Scorer</v>
          </cell>
        </row>
        <row r="12887">
          <cell r="B12887" t="str">
            <v>Cory Joseph</v>
          </cell>
          <cell r="S12887" t="str">
            <v>Ignorance</v>
          </cell>
        </row>
        <row r="12888">
          <cell r="B12888" t="str">
            <v>Michael Redd</v>
          </cell>
          <cell r="S12888" t="str">
            <v>Sharpshooter</v>
          </cell>
        </row>
        <row r="12889">
          <cell r="B12889" t="str">
            <v>James Harden</v>
          </cell>
          <cell r="S12889" t="str">
            <v>All Star Sharpshooter</v>
          </cell>
        </row>
        <row r="12890">
          <cell r="B12890" t="str">
            <v>Chris Andersen</v>
          </cell>
          <cell r="S12890" t="str">
            <v>Post Scorer</v>
          </cell>
        </row>
        <row r="12891">
          <cell r="B12891" t="str">
            <v>Manu Ginobili</v>
          </cell>
          <cell r="S12891" t="str">
            <v>All Star Sharpshooter</v>
          </cell>
        </row>
        <row r="12892">
          <cell r="B12892" t="str">
            <v>Andrew Bogut</v>
          </cell>
          <cell r="S12892" t="str">
            <v>All Star Big Man</v>
          </cell>
        </row>
        <row r="12893">
          <cell r="B12893" t="str">
            <v>Beno Udrih</v>
          </cell>
          <cell r="S12893" t="str">
            <v>Sharpshooter</v>
          </cell>
        </row>
        <row r="12894">
          <cell r="B12894" t="str">
            <v>Darren Collison</v>
          </cell>
          <cell r="S12894" t="str">
            <v>Playmaker</v>
          </cell>
        </row>
        <row r="12895">
          <cell r="B12895" t="str">
            <v>Ekpe Udoh</v>
          </cell>
          <cell r="S12895" t="str">
            <v>Rim Protector</v>
          </cell>
        </row>
        <row r="12896">
          <cell r="B12896" t="str">
            <v>Cory Higgins</v>
          </cell>
          <cell r="S12896" t="str">
            <v>Ignorance</v>
          </cell>
        </row>
        <row r="12897">
          <cell r="B12897" t="str">
            <v>Josh Davis</v>
          </cell>
          <cell r="S12897" t="str">
            <v>Ignorance</v>
          </cell>
        </row>
        <row r="12898">
          <cell r="B12898" t="str">
            <v>Andray Blatche</v>
          </cell>
          <cell r="S12898" t="str">
            <v>Rim Protector</v>
          </cell>
        </row>
        <row r="12899">
          <cell r="B12899" t="str">
            <v>Carmelo Anthony</v>
          </cell>
          <cell r="S12899" t="str">
            <v>Superstar</v>
          </cell>
        </row>
        <row r="12900">
          <cell r="B12900" t="str">
            <v>Matt Carroll</v>
          </cell>
          <cell r="S12900" t="str">
            <v>Ignorance</v>
          </cell>
        </row>
        <row r="12901">
          <cell r="B12901" t="str">
            <v>Serge Ibaka</v>
          </cell>
          <cell r="S12901" t="str">
            <v>All Star Big Man</v>
          </cell>
        </row>
        <row r="12902">
          <cell r="B12902" t="str">
            <v>Kyrylo Fesenko</v>
          </cell>
          <cell r="S12902" t="str">
            <v>Ignorance</v>
          </cell>
        </row>
        <row r="12903">
          <cell r="B12903" t="str">
            <v>Cole Aldrich</v>
          </cell>
          <cell r="S12903" t="str">
            <v>Ignorance</v>
          </cell>
        </row>
        <row r="12904">
          <cell r="B12904" t="str">
            <v>Jason Smith</v>
          </cell>
          <cell r="S12904" t="str">
            <v>Rim Protector</v>
          </cell>
        </row>
        <row r="12905">
          <cell r="B12905" t="str">
            <v>Dwight Howard</v>
          </cell>
          <cell r="S12905" t="str">
            <v>All Star Big Man</v>
          </cell>
        </row>
        <row r="12906">
          <cell r="B12906" t="str">
            <v>Mike Scott</v>
          </cell>
          <cell r="S12906" t="str">
            <v>Ignorance</v>
          </cell>
        </row>
        <row r="12907">
          <cell r="B12907" t="str">
            <v>John Henson</v>
          </cell>
          <cell r="S12907" t="str">
            <v>Post Scorer</v>
          </cell>
        </row>
        <row r="12908">
          <cell r="B12908" t="str">
            <v>Trevor Ariza</v>
          </cell>
          <cell r="S12908" t="str">
            <v>All Star Sharpshooter</v>
          </cell>
        </row>
        <row r="12909">
          <cell r="B12909" t="str">
            <v>Austin Daye</v>
          </cell>
          <cell r="S12909" t="str">
            <v>Ignorance</v>
          </cell>
        </row>
        <row r="12910">
          <cell r="B12910" t="str">
            <v>Troy Murphy</v>
          </cell>
          <cell r="S12910" t="str">
            <v>Sharpshooter</v>
          </cell>
        </row>
        <row r="12911">
          <cell r="B12911" t="str">
            <v>Luol Deng</v>
          </cell>
          <cell r="S12911" t="str">
            <v>All Star Sharpshooter</v>
          </cell>
        </row>
        <row r="12912">
          <cell r="B12912" t="str">
            <v>Luc Mbah</v>
          </cell>
          <cell r="S12912" t="str">
            <v>Post Scorer</v>
          </cell>
        </row>
        <row r="12913">
          <cell r="B12913" t="str">
            <v>James White</v>
          </cell>
          <cell r="S12913" t="str">
            <v>Ignorance</v>
          </cell>
        </row>
        <row r="12914">
          <cell r="B12914" t="str">
            <v>Dorell Wright</v>
          </cell>
          <cell r="S12914" t="str">
            <v>Sharpshooter</v>
          </cell>
        </row>
        <row r="12915">
          <cell r="B12915" t="str">
            <v>Vladimir Radmanović</v>
          </cell>
          <cell r="S12915" t="str">
            <v>Ignorance</v>
          </cell>
        </row>
        <row r="12916">
          <cell r="B12916" t="str">
            <v>Ish Smith</v>
          </cell>
          <cell r="S12916" t="str">
            <v>Ignorance</v>
          </cell>
        </row>
        <row r="12917">
          <cell r="B12917" t="str">
            <v>Brandan Wright</v>
          </cell>
          <cell r="S12917" t="str">
            <v>Post Scorer</v>
          </cell>
        </row>
        <row r="12918">
          <cell r="B12918" t="str">
            <v>Marreese Speights</v>
          </cell>
          <cell r="S12918" t="str">
            <v>Post Scorer</v>
          </cell>
        </row>
        <row r="12919">
          <cell r="B12919" t="str">
            <v>Ed Davis</v>
          </cell>
          <cell r="S12919" t="str">
            <v>Rim Protector</v>
          </cell>
        </row>
        <row r="12920">
          <cell r="B12920" t="str">
            <v>John Jenkins</v>
          </cell>
          <cell r="S12920" t="str">
            <v>Sharpshooter</v>
          </cell>
        </row>
        <row r="12921">
          <cell r="B12921" t="str">
            <v>Jodie Meeks</v>
          </cell>
          <cell r="S12921" t="str">
            <v>Sharpshooter</v>
          </cell>
        </row>
        <row r="12922">
          <cell r="B12922" t="str">
            <v>Rodrigue Beaubois</v>
          </cell>
          <cell r="S12922" t="str">
            <v>Ignorance</v>
          </cell>
        </row>
        <row r="12923">
          <cell r="B12923" t="str">
            <v>Jamal Crawford</v>
          </cell>
          <cell r="S12923" t="str">
            <v>All Star Sharpshooter</v>
          </cell>
        </row>
        <row r="12924">
          <cell r="B12924" t="str">
            <v>Monta Ellis</v>
          </cell>
          <cell r="S12924" t="str">
            <v>All Star Playmaker</v>
          </cell>
        </row>
        <row r="12925">
          <cell r="B12925" t="str">
            <v>Lazar Hayward</v>
          </cell>
          <cell r="S12925" t="str">
            <v>Ignorance</v>
          </cell>
        </row>
        <row r="12926">
          <cell r="B12926" t="str">
            <v>Samardo Samuels</v>
          </cell>
          <cell r="S12926" t="str">
            <v>Ignorance</v>
          </cell>
        </row>
        <row r="12927">
          <cell r="B12927" t="str">
            <v>Victor Claver</v>
          </cell>
          <cell r="S12927" t="str">
            <v>Sharpshooter</v>
          </cell>
        </row>
        <row r="12928">
          <cell r="B12928" t="str">
            <v>Kwame Brown</v>
          </cell>
          <cell r="S12928" t="str">
            <v>Post Scorer</v>
          </cell>
        </row>
        <row r="12929">
          <cell r="B12929" t="str">
            <v>Brandon Jennings</v>
          </cell>
          <cell r="S12929" t="str">
            <v>All Star Playmaker</v>
          </cell>
        </row>
        <row r="12930">
          <cell r="B12930" t="str">
            <v>Joel Freeland</v>
          </cell>
          <cell r="S12930" t="str">
            <v>Ignorance</v>
          </cell>
        </row>
        <row r="12931">
          <cell r="B12931" t="str">
            <v>Martell Webster</v>
          </cell>
          <cell r="S12931" t="str">
            <v>All Star Sharpshooter</v>
          </cell>
        </row>
        <row r="12932">
          <cell r="B12932" t="str">
            <v>Jarvis Varnado</v>
          </cell>
          <cell r="S12932" t="str">
            <v>Ignorance</v>
          </cell>
        </row>
        <row r="12933">
          <cell r="B12933" t="str">
            <v>Jeremy Evans</v>
          </cell>
          <cell r="S12933" t="str">
            <v>Ignorance</v>
          </cell>
        </row>
        <row r="12934">
          <cell r="B12934" t="str">
            <v>Earl Barron</v>
          </cell>
          <cell r="S12934" t="str">
            <v>Post Scorer</v>
          </cell>
        </row>
        <row r="12935">
          <cell r="B12935" t="str">
            <v>J.J. Redick</v>
          </cell>
          <cell r="S12935" t="str">
            <v>All Star Sharpshooter</v>
          </cell>
        </row>
        <row r="12936">
          <cell r="B12936" t="str">
            <v>Robert Sacre</v>
          </cell>
          <cell r="S12936" t="str">
            <v>Ignorance</v>
          </cell>
        </row>
        <row r="12937">
          <cell r="B12937" t="str">
            <v>Viacheslav Kravtsov</v>
          </cell>
          <cell r="S12937" t="str">
            <v>Ignorance</v>
          </cell>
        </row>
        <row r="12938">
          <cell r="B12938" t="str">
            <v>Tyson Chandler</v>
          </cell>
          <cell r="S12938" t="str">
            <v>Rim Protector</v>
          </cell>
        </row>
        <row r="12939">
          <cell r="B12939" t="str">
            <v>Kenyon Martin</v>
          </cell>
          <cell r="S12939" t="str">
            <v>Rim Protector</v>
          </cell>
        </row>
        <row r="12940">
          <cell r="B12940" t="str">
            <v>Brandon Roy</v>
          </cell>
          <cell r="S12940" t="str">
            <v>Playmaker</v>
          </cell>
        </row>
        <row r="12941">
          <cell r="B12941" t="str">
            <v>Marcus Thornton</v>
          </cell>
          <cell r="S12941" t="str">
            <v>All Star Sharpshooter</v>
          </cell>
        </row>
        <row r="12942">
          <cell r="B12942" t="str">
            <v>Justin Holiday</v>
          </cell>
          <cell r="S12942" t="str">
            <v>Ignorance</v>
          </cell>
        </row>
        <row r="12943">
          <cell r="B12943" t="str">
            <v>Anthony Randolph</v>
          </cell>
          <cell r="S12943" t="str">
            <v>Ignorance</v>
          </cell>
        </row>
        <row r="12944">
          <cell r="B12944" t="str">
            <v>Thabo Sefolosha</v>
          </cell>
          <cell r="S12944" t="str">
            <v>Sharpshooter</v>
          </cell>
        </row>
        <row r="12945">
          <cell r="B12945" t="str">
            <v>Matt Carroll</v>
          </cell>
          <cell r="S12945" t="str">
            <v>Ignorance</v>
          </cell>
        </row>
        <row r="12946">
          <cell r="B12946" t="str">
            <v>Ramon Sessions</v>
          </cell>
          <cell r="S12946" t="str">
            <v>Playmaker</v>
          </cell>
        </row>
        <row r="12947">
          <cell r="B12947" t="str">
            <v>Jrue Holiday</v>
          </cell>
          <cell r="S12947" t="str">
            <v>All Star Playmaker</v>
          </cell>
        </row>
        <row r="12948">
          <cell r="B12948" t="str">
            <v>Toney Douglas</v>
          </cell>
          <cell r="S12948" t="str">
            <v>Sharpshooter</v>
          </cell>
        </row>
        <row r="12949">
          <cell r="B12949" t="str">
            <v>Joel Anthony</v>
          </cell>
          <cell r="S12949" t="str">
            <v>Ignorance</v>
          </cell>
        </row>
        <row r="12950">
          <cell r="B12950" t="str">
            <v>Lavoy Allen</v>
          </cell>
          <cell r="S12950" t="str">
            <v>Post Scorer</v>
          </cell>
        </row>
        <row r="12951">
          <cell r="B12951" t="str">
            <v>Danny Green</v>
          </cell>
          <cell r="S12951" t="str">
            <v>All Star Sharpshooter</v>
          </cell>
        </row>
        <row r="12952">
          <cell r="B12952" t="str">
            <v>DeJuan Blair</v>
          </cell>
          <cell r="S12952" t="str">
            <v>Post Scorer</v>
          </cell>
        </row>
        <row r="12953">
          <cell r="B12953" t="str">
            <v>Patty Mills</v>
          </cell>
          <cell r="S12953" t="str">
            <v>Ignorance</v>
          </cell>
        </row>
        <row r="12954">
          <cell r="B12954" t="str">
            <v>Andrea Bargnani</v>
          </cell>
          <cell r="S12954" t="str">
            <v>All Star Sharpshooter</v>
          </cell>
        </row>
        <row r="12955">
          <cell r="B12955" t="str">
            <v>Mickael Pietrus</v>
          </cell>
          <cell r="S12955" t="str">
            <v>Sharpshooter</v>
          </cell>
        </row>
        <row r="12956">
          <cell r="B12956" t="str">
            <v>Mike James</v>
          </cell>
          <cell r="S12956" t="str">
            <v>Sharpshooter</v>
          </cell>
        </row>
        <row r="12957">
          <cell r="B12957" t="str">
            <v>D.J. Augustin</v>
          </cell>
          <cell r="S12957" t="str">
            <v>Sharpshooter</v>
          </cell>
        </row>
        <row r="12958">
          <cell r="B12958" t="str">
            <v>Ben Gordon</v>
          </cell>
          <cell r="S12958" t="str">
            <v>Sharpshooter</v>
          </cell>
        </row>
        <row r="12959">
          <cell r="B12959" t="str">
            <v>James Jones</v>
          </cell>
          <cell r="S12959" t="str">
            <v>Ignorance</v>
          </cell>
        </row>
        <row r="12960">
          <cell r="B12960" t="str">
            <v>Jeremy Tyler</v>
          </cell>
          <cell r="S12960" t="str">
            <v>Ignorance</v>
          </cell>
        </row>
        <row r="12961">
          <cell r="B12961" t="str">
            <v>Courtney Lee</v>
          </cell>
          <cell r="S12961" t="str">
            <v>Sharpshooter</v>
          </cell>
        </row>
        <row r="12962">
          <cell r="B12962" t="str">
            <v>Emeka Okafor</v>
          </cell>
          <cell r="S12962" t="str">
            <v>Rim Protector</v>
          </cell>
        </row>
        <row r="12963">
          <cell r="B12963" t="str">
            <v>Jan Vesely</v>
          </cell>
          <cell r="S12963" t="str">
            <v>Post Scorer</v>
          </cell>
        </row>
        <row r="12964">
          <cell r="B12964" t="str">
            <v>Kendrick Perkins</v>
          </cell>
          <cell r="S12964" t="str">
            <v>Rim Protector</v>
          </cell>
        </row>
        <row r="12965">
          <cell r="B12965" t="str">
            <v>Evan Fournier</v>
          </cell>
          <cell r="S12965" t="str">
            <v>Sharpshooter</v>
          </cell>
        </row>
        <row r="12966">
          <cell r="B12966" t="str">
            <v>Linas Kleiza</v>
          </cell>
          <cell r="S12966" t="str">
            <v>Sharpshooter</v>
          </cell>
        </row>
        <row r="12967">
          <cell r="B12967" t="str">
            <v>JaVale McGee</v>
          </cell>
          <cell r="S12967" t="str">
            <v>Rim Protector</v>
          </cell>
        </row>
        <row r="12968">
          <cell r="B12968" t="str">
            <v>Jeff Teague</v>
          </cell>
          <cell r="S12968" t="str">
            <v>All Star Playmaker</v>
          </cell>
        </row>
        <row r="12969">
          <cell r="B12969" t="str">
            <v>Jonas Valanciunas</v>
          </cell>
          <cell r="S12969" t="str">
            <v>Rim Protector</v>
          </cell>
        </row>
        <row r="12970">
          <cell r="B12970" t="str">
            <v>Taj Gibson</v>
          </cell>
          <cell r="S12970" t="str">
            <v>Rim Protector</v>
          </cell>
        </row>
        <row r="12971">
          <cell r="B12971" t="str">
            <v>Ryan Anderson</v>
          </cell>
          <cell r="S12971" t="str">
            <v>All Star Sharpshooter</v>
          </cell>
        </row>
        <row r="12972">
          <cell r="B12972" t="str">
            <v>Al-Farouq Aminu</v>
          </cell>
          <cell r="S12972" t="str">
            <v>Rim Protector</v>
          </cell>
        </row>
        <row r="12973">
          <cell r="B12973" t="str">
            <v>Anderson Varejão</v>
          </cell>
          <cell r="S12973" t="str">
            <v>All Star Post Scorer</v>
          </cell>
        </row>
        <row r="12974">
          <cell r="B12974" t="str">
            <v>Henry Sims</v>
          </cell>
          <cell r="S12974" t="str">
            <v>Ignorance</v>
          </cell>
        </row>
        <row r="12975">
          <cell r="B12975" t="str">
            <v>Kosta Koufos</v>
          </cell>
          <cell r="S12975" t="str">
            <v>Rim Protector</v>
          </cell>
        </row>
        <row r="12976">
          <cell r="B12976" t="str">
            <v>Jeremy Pargo</v>
          </cell>
          <cell r="S12976" t="str">
            <v>Sharpshooter</v>
          </cell>
        </row>
        <row r="12977">
          <cell r="B12977" t="str">
            <v>Ekpe Udoh</v>
          </cell>
          <cell r="S12977" t="str">
            <v>Post Scorer</v>
          </cell>
        </row>
        <row r="12978">
          <cell r="B12978" t="str">
            <v>Michael Beasley</v>
          </cell>
          <cell r="S12978" t="str">
            <v>Sharpshooter</v>
          </cell>
        </row>
        <row r="12979">
          <cell r="B12979" t="str">
            <v>Thaddeus Young</v>
          </cell>
          <cell r="S12979" t="str">
            <v>All Star Post Scorer</v>
          </cell>
        </row>
        <row r="12980">
          <cell r="B12980" t="str">
            <v>Terrence Ross</v>
          </cell>
          <cell r="S12980" t="str">
            <v>Sharpshooter</v>
          </cell>
        </row>
        <row r="12981">
          <cell r="B12981" t="str">
            <v>Andray Blatche</v>
          </cell>
          <cell r="S12981" t="str">
            <v>Rim Protector</v>
          </cell>
        </row>
        <row r="12982">
          <cell r="B12982" t="str">
            <v>Joakim Noah</v>
          </cell>
          <cell r="S12982" t="str">
            <v>All Star Big Man</v>
          </cell>
        </row>
        <row r="12983">
          <cell r="B12983" t="str">
            <v>Shaun Livingston</v>
          </cell>
          <cell r="S12983" t="str">
            <v>Playmaker</v>
          </cell>
        </row>
        <row r="12984">
          <cell r="B12984" t="str">
            <v>Lamar Odom</v>
          </cell>
          <cell r="S12984" t="str">
            <v>Post Scorer</v>
          </cell>
        </row>
        <row r="12985">
          <cell r="B12985" t="str">
            <v>Roy Hibbert</v>
          </cell>
          <cell r="S12985" t="str">
            <v>All Star Big Man</v>
          </cell>
        </row>
        <row r="12986">
          <cell r="B12986" t="str">
            <v>Willie Green</v>
          </cell>
          <cell r="S12986" t="str">
            <v>Sharpshooter</v>
          </cell>
        </row>
        <row r="12987">
          <cell r="B12987" t="str">
            <v>Darrell Arthur</v>
          </cell>
          <cell r="S12987" t="str">
            <v>Post Scorer</v>
          </cell>
        </row>
        <row r="12988">
          <cell r="B12988" t="str">
            <v>Richard Jefferson</v>
          </cell>
          <cell r="S12988" t="str">
            <v>Ignorance</v>
          </cell>
        </row>
        <row r="12989">
          <cell r="B12989" t="str">
            <v>Ronnie Brewer</v>
          </cell>
          <cell r="S12989" t="str">
            <v>Ignorance</v>
          </cell>
        </row>
        <row r="12990">
          <cell r="B12990" t="str">
            <v>Marcus Camby</v>
          </cell>
          <cell r="S12990" t="str">
            <v>Ignorance</v>
          </cell>
        </row>
        <row r="12991">
          <cell r="B12991" t="str">
            <v>Austin Rivers</v>
          </cell>
          <cell r="S12991" t="str">
            <v>Sharpshooter</v>
          </cell>
        </row>
        <row r="12992">
          <cell r="B12992" t="str">
            <v>Brandon Bass</v>
          </cell>
          <cell r="S12992" t="str">
            <v>Rim Protector</v>
          </cell>
        </row>
        <row r="12993">
          <cell r="B12993" t="str">
            <v>Ronny Turiaf</v>
          </cell>
          <cell r="S12993" t="str">
            <v>Ignorance</v>
          </cell>
        </row>
        <row r="12994">
          <cell r="B12994" t="str">
            <v>Eddy Curry</v>
          </cell>
          <cell r="S12994" t="str">
            <v>Post Scorer</v>
          </cell>
        </row>
        <row r="12995">
          <cell r="B12995" t="str">
            <v>Hakim Warrick</v>
          </cell>
          <cell r="S12995" t="str">
            <v>Post Scorer</v>
          </cell>
        </row>
        <row r="12996">
          <cell r="B12996" t="str">
            <v>Jason Richardson</v>
          </cell>
          <cell r="S12996" t="str">
            <v>All Star Sharpshooter</v>
          </cell>
        </row>
        <row r="12997">
          <cell r="B12997" t="str">
            <v>Jared Dudley</v>
          </cell>
          <cell r="S12997" t="str">
            <v>All Star Sharpshooter</v>
          </cell>
        </row>
        <row r="12998">
          <cell r="B12998" t="str">
            <v>Xavier Henry</v>
          </cell>
          <cell r="S12998" t="str">
            <v>Ignorance</v>
          </cell>
        </row>
        <row r="12999">
          <cell r="B12999" t="str">
            <v>Brian Roberts</v>
          </cell>
          <cell r="S12999" t="str">
            <v>Sharpshooter</v>
          </cell>
        </row>
        <row r="13000">
          <cell r="B13000" t="str">
            <v>Derrick Williams</v>
          </cell>
          <cell r="S13000" t="str">
            <v>Playmaker</v>
          </cell>
        </row>
        <row r="13001">
          <cell r="B13001" t="str">
            <v>Ian Mahinmi</v>
          </cell>
          <cell r="S13001" t="str">
            <v>Post Scorer</v>
          </cell>
        </row>
        <row r="13002">
          <cell r="B13002" t="str">
            <v>Darren Collison</v>
          </cell>
          <cell r="S13002" t="str">
            <v>Playmaker</v>
          </cell>
        </row>
        <row r="13003">
          <cell r="B13003" t="str">
            <v>Andrew Nicholson</v>
          </cell>
          <cell r="S13003" t="str">
            <v>Post Scorer</v>
          </cell>
        </row>
        <row r="13004">
          <cell r="B13004" t="str">
            <v>Gustavo Ayon</v>
          </cell>
          <cell r="S13004" t="str">
            <v>Post Scorer</v>
          </cell>
        </row>
        <row r="13005">
          <cell r="B13005" t="str">
            <v>Jose Calderon</v>
          </cell>
          <cell r="S13005" t="str">
            <v>All Star Sharpshooter</v>
          </cell>
        </row>
        <row r="13006">
          <cell r="B13006" t="str">
            <v>Byron Mullens</v>
          </cell>
          <cell r="S13006" t="str">
            <v>All Star Sharpshooter</v>
          </cell>
        </row>
        <row r="13007">
          <cell r="B13007" t="str">
            <v>Jeff Green</v>
          </cell>
          <cell r="S13007" t="str">
            <v>All Star Sharpshooter</v>
          </cell>
        </row>
        <row r="13008">
          <cell r="B13008" t="str">
            <v>Beno Udrih</v>
          </cell>
          <cell r="S13008" t="str">
            <v>Playmaker</v>
          </cell>
        </row>
        <row r="13009">
          <cell r="B13009" t="str">
            <v>Kevin Garnett</v>
          </cell>
          <cell r="S13009" t="str">
            <v>All Star Post Scorer</v>
          </cell>
        </row>
        <row r="13010">
          <cell r="B13010" t="str">
            <v>Luke Babbitt</v>
          </cell>
          <cell r="S13010" t="str">
            <v>Ignorance</v>
          </cell>
        </row>
        <row r="13011">
          <cell r="B13011" t="str">
            <v>Danny Granger</v>
          </cell>
          <cell r="S13011" t="str">
            <v>Ignorance</v>
          </cell>
        </row>
        <row r="13012">
          <cell r="B13012" t="str">
            <v>Carlos Boozer</v>
          </cell>
          <cell r="S13012" t="str">
            <v>All Star Post Scorer</v>
          </cell>
        </row>
        <row r="13013">
          <cell r="B13013" t="str">
            <v>Tayshaun Prince</v>
          </cell>
          <cell r="S13013" t="str">
            <v>Playmaker</v>
          </cell>
        </row>
        <row r="13014">
          <cell r="B13014" t="str">
            <v>Gary Neal</v>
          </cell>
          <cell r="S13014" t="str">
            <v>Sharpshooter</v>
          </cell>
        </row>
        <row r="13015">
          <cell r="B13015" t="str">
            <v>Alexey Shved</v>
          </cell>
          <cell r="S13015" t="str">
            <v>Sharpshooter</v>
          </cell>
        </row>
        <row r="13016">
          <cell r="B13016" t="str">
            <v>Quentin Richardson</v>
          </cell>
          <cell r="S13016" t="str">
            <v>Sharpshooter</v>
          </cell>
        </row>
        <row r="13017">
          <cell r="B13017" t="str">
            <v>Pau Gasol</v>
          </cell>
          <cell r="S13017" t="str">
            <v>All Star Post Scorer</v>
          </cell>
        </row>
        <row r="13018">
          <cell r="B13018" t="str">
            <v>Keyon Dooling</v>
          </cell>
          <cell r="S13018" t="str">
            <v>Ignorance</v>
          </cell>
        </row>
        <row r="13019">
          <cell r="B13019" t="str">
            <v>Joel Przybilla</v>
          </cell>
          <cell r="S13019" t="str">
            <v>Ignorance</v>
          </cell>
        </row>
        <row r="13020">
          <cell r="B13020" t="str">
            <v>Leandro Barbosa</v>
          </cell>
          <cell r="S13020" t="str">
            <v>Ignorance</v>
          </cell>
        </row>
        <row r="13021">
          <cell r="B13021" t="str">
            <v>Thomas Robinson</v>
          </cell>
          <cell r="S13021" t="str">
            <v>Post Scorer</v>
          </cell>
        </row>
        <row r="13022">
          <cell r="B13022" t="str">
            <v>Sebastian Telfair</v>
          </cell>
          <cell r="S13022" t="str">
            <v>Sharpshooter</v>
          </cell>
        </row>
        <row r="13023">
          <cell r="B13023" t="str">
            <v>Antawn Jamison</v>
          </cell>
          <cell r="S13023" t="str">
            <v>Sharpshooter</v>
          </cell>
        </row>
        <row r="13024">
          <cell r="B13024" t="str">
            <v>Klay Thompson</v>
          </cell>
          <cell r="S13024" t="str">
            <v>All Star Sharpshooter</v>
          </cell>
        </row>
        <row r="13025">
          <cell r="B13025" t="str">
            <v>Devin Ebanks</v>
          </cell>
          <cell r="S13025" t="str">
            <v>Ignorance</v>
          </cell>
        </row>
        <row r="13026">
          <cell r="B13026" t="str">
            <v>Hedo Turkoglu</v>
          </cell>
          <cell r="S13026" t="str">
            <v>Ignorance</v>
          </cell>
        </row>
        <row r="13027">
          <cell r="B13027" t="str">
            <v>Earl Watson</v>
          </cell>
          <cell r="S13027" t="str">
            <v>Sharpshooter</v>
          </cell>
        </row>
        <row r="13028">
          <cell r="B13028" t="str">
            <v>Charlie Villanueva</v>
          </cell>
          <cell r="S13028" t="str">
            <v>Sharpshooter</v>
          </cell>
        </row>
        <row r="13029">
          <cell r="B13029" t="str">
            <v>Greg Stiemsma</v>
          </cell>
          <cell r="S13029" t="str">
            <v>Post Scorer</v>
          </cell>
        </row>
        <row r="13030">
          <cell r="B13030" t="str">
            <v>Landry Fields</v>
          </cell>
          <cell r="S13030" t="str">
            <v>Post Scorer</v>
          </cell>
        </row>
        <row r="13031">
          <cell r="B13031" t="str">
            <v>Jason Terry</v>
          </cell>
          <cell r="S13031" t="str">
            <v>All Star Sharpshooter</v>
          </cell>
        </row>
        <row r="13032">
          <cell r="B13032" t="str">
            <v>Jimmy Butler</v>
          </cell>
          <cell r="S13032" t="str">
            <v>Sharpshooter</v>
          </cell>
        </row>
        <row r="13033">
          <cell r="B13033" t="str">
            <v>MarShon Brooks</v>
          </cell>
          <cell r="S13033" t="str">
            <v>Ignorance</v>
          </cell>
        </row>
        <row r="13034">
          <cell r="B13034" t="str">
            <v>Kurt Thomas</v>
          </cell>
          <cell r="S13034" t="str">
            <v>Ignorance</v>
          </cell>
        </row>
        <row r="13035">
          <cell r="B13035" t="str">
            <v>Kyle O'Quinn</v>
          </cell>
          <cell r="S13035" t="str">
            <v>Post Scorer</v>
          </cell>
        </row>
        <row r="13036">
          <cell r="B13036" t="str">
            <v>Diante Garrett</v>
          </cell>
          <cell r="S13036" t="str">
            <v>Ignorance</v>
          </cell>
        </row>
        <row r="13037">
          <cell r="B13037" t="str">
            <v>Mario Chalmers</v>
          </cell>
          <cell r="S13037" t="str">
            <v>All Star Sharpshooter</v>
          </cell>
        </row>
        <row r="13038">
          <cell r="B13038" t="str">
            <v>Kim English</v>
          </cell>
          <cell r="S13038" t="str">
            <v>Ignorance</v>
          </cell>
        </row>
        <row r="13039">
          <cell r="B13039" t="str">
            <v>Damian Lillard</v>
          </cell>
          <cell r="S13039" t="str">
            <v>All Star Sharpshooter</v>
          </cell>
        </row>
        <row r="13040">
          <cell r="B13040" t="str">
            <v>Josh Harrellson</v>
          </cell>
          <cell r="S13040" t="str">
            <v>Ignorance</v>
          </cell>
        </row>
        <row r="13041">
          <cell r="B13041" t="str">
            <v>Kevin Seraphin</v>
          </cell>
          <cell r="S13041" t="str">
            <v>Rim Protector</v>
          </cell>
        </row>
        <row r="13042">
          <cell r="B13042" t="str">
            <v>Jameer Nelson</v>
          </cell>
          <cell r="S13042" t="str">
            <v>All Star Playmaker</v>
          </cell>
        </row>
        <row r="13043">
          <cell r="B13043" t="str">
            <v>Robin Lopez</v>
          </cell>
          <cell r="S13043" t="str">
            <v>Rim Protector</v>
          </cell>
        </row>
        <row r="13044">
          <cell r="B13044" t="str">
            <v>Evan Turner</v>
          </cell>
          <cell r="S13044" t="str">
            <v>All Star Post Scorer</v>
          </cell>
        </row>
        <row r="13045">
          <cell r="B13045" t="str">
            <v>Al Jefferson</v>
          </cell>
          <cell r="S13045" t="str">
            <v>All Star Post Scorer</v>
          </cell>
        </row>
        <row r="13046">
          <cell r="B13046" t="str">
            <v>Mike Dunleavy</v>
          </cell>
          <cell r="S13046" t="str">
            <v>All Star Sharpshooter</v>
          </cell>
        </row>
        <row r="13047">
          <cell r="B13047" t="str">
            <v>Francisco Garcia</v>
          </cell>
          <cell r="S13047" t="str">
            <v>Sharpshooter</v>
          </cell>
        </row>
        <row r="13048">
          <cell r="B13048" t="str">
            <v>Eric Maynor</v>
          </cell>
          <cell r="S13048" t="str">
            <v>Sharpshooter</v>
          </cell>
        </row>
        <row r="13049">
          <cell r="B13049" t="str">
            <v>Daniel Gibson</v>
          </cell>
          <cell r="S13049" t="str">
            <v>Sharpshooter</v>
          </cell>
        </row>
        <row r="13050">
          <cell r="B13050" t="str">
            <v>Orlando Johnson</v>
          </cell>
          <cell r="S13050" t="str">
            <v>Ignorance</v>
          </cell>
        </row>
        <row r="13051">
          <cell r="B13051" t="str">
            <v>Kyle Singler</v>
          </cell>
          <cell r="S13051" t="str">
            <v>Sharpshooter</v>
          </cell>
        </row>
        <row r="13052">
          <cell r="B13052" t="str">
            <v>Chris Kaman</v>
          </cell>
          <cell r="S13052" t="str">
            <v>Rim Protector</v>
          </cell>
        </row>
        <row r="13053">
          <cell r="B13053" t="str">
            <v>Marcus Morris</v>
          </cell>
          <cell r="S13053" t="str">
            <v>Sharpshooter</v>
          </cell>
        </row>
        <row r="13054">
          <cell r="B13054" t="str">
            <v>Tony Wroten</v>
          </cell>
          <cell r="S13054" t="str">
            <v>Ignorance</v>
          </cell>
        </row>
        <row r="13055">
          <cell r="B13055" t="str">
            <v>Corey Maggette</v>
          </cell>
          <cell r="S13055" t="str">
            <v>Post Scorer</v>
          </cell>
        </row>
        <row r="13056">
          <cell r="B13056" t="str">
            <v>Patrick Patterson</v>
          </cell>
          <cell r="S13056" t="str">
            <v>Sharpshooter</v>
          </cell>
        </row>
        <row r="13057">
          <cell r="B13057" t="str">
            <v>Ivan Johnson</v>
          </cell>
          <cell r="S13057" t="str">
            <v>Post Scorer</v>
          </cell>
        </row>
        <row r="13058">
          <cell r="B13058" t="str">
            <v>Travis Outlaw</v>
          </cell>
          <cell r="S13058" t="str">
            <v>Ignorance</v>
          </cell>
        </row>
        <row r="13059">
          <cell r="B13059" t="str">
            <v>Will Barton</v>
          </cell>
          <cell r="S13059" t="str">
            <v>Ignorance</v>
          </cell>
        </row>
        <row r="13060">
          <cell r="B13060" t="str">
            <v>Daniel Orton</v>
          </cell>
          <cell r="S13060" t="str">
            <v>Ignorance</v>
          </cell>
        </row>
        <row r="13061">
          <cell r="B13061" t="str">
            <v>Pablo Prigioni</v>
          </cell>
          <cell r="S13061" t="str">
            <v>Sharpshooter</v>
          </cell>
        </row>
        <row r="13062">
          <cell r="B13062" t="str">
            <v>Stephen Jackson</v>
          </cell>
          <cell r="S13062" t="str">
            <v>Sharpshooter</v>
          </cell>
        </row>
        <row r="13063">
          <cell r="B13063" t="str">
            <v>Steve Novak</v>
          </cell>
          <cell r="S13063" t="str">
            <v>Sharpshooter</v>
          </cell>
        </row>
        <row r="13064">
          <cell r="B13064" t="str">
            <v>Tristan Thompson</v>
          </cell>
          <cell r="S13064" t="str">
            <v>Rim Protector</v>
          </cell>
        </row>
        <row r="13065">
          <cell r="B13065" t="str">
            <v>Reggie Jackson</v>
          </cell>
          <cell r="S13065" t="str">
            <v>Sharpshooter</v>
          </cell>
        </row>
        <row r="13066">
          <cell r="B13066" t="str">
            <v>Goran Dragic</v>
          </cell>
          <cell r="S13066" t="str">
            <v>All Star Playmaker</v>
          </cell>
        </row>
        <row r="13067">
          <cell r="B13067" t="str">
            <v>Meyers Leonard</v>
          </cell>
          <cell r="S13067" t="str">
            <v>Post Scorer</v>
          </cell>
        </row>
        <row r="13068">
          <cell r="B13068" t="str">
            <v>Rodney Stuckey</v>
          </cell>
          <cell r="S13068" t="str">
            <v>Playmaker</v>
          </cell>
        </row>
        <row r="13069">
          <cell r="B13069" t="str">
            <v>Reggie Williams</v>
          </cell>
          <cell r="S13069" t="str">
            <v>Ignorance</v>
          </cell>
        </row>
        <row r="13070">
          <cell r="B13070" t="str">
            <v>Chris Paul</v>
          </cell>
          <cell r="S13070" t="str">
            <v>All Star Playmaker</v>
          </cell>
        </row>
        <row r="13071">
          <cell r="B13071" t="str">
            <v>Rasheed Wallace</v>
          </cell>
          <cell r="S13071" t="str">
            <v>Sharpshooter</v>
          </cell>
        </row>
        <row r="13072">
          <cell r="B13072" t="str">
            <v>Derrick Favors</v>
          </cell>
          <cell r="S13072" t="str">
            <v>Rim Protector</v>
          </cell>
        </row>
        <row r="13073">
          <cell r="B13073" t="str">
            <v>Miles Plumlee</v>
          </cell>
          <cell r="S13073" t="str">
            <v>Ignorance</v>
          </cell>
        </row>
        <row r="13074">
          <cell r="B13074" t="str">
            <v>Tyreke Evans</v>
          </cell>
          <cell r="S13074" t="str">
            <v>All Star Post Scorer</v>
          </cell>
        </row>
        <row r="13075">
          <cell r="B13075" t="str">
            <v>David Lee</v>
          </cell>
          <cell r="S13075" t="str">
            <v>All Star Post Scorer</v>
          </cell>
        </row>
        <row r="13076">
          <cell r="B13076" t="str">
            <v>Damion James</v>
          </cell>
          <cell r="S13076" t="str">
            <v>Ignorance</v>
          </cell>
        </row>
        <row r="13077">
          <cell r="B13077" t="str">
            <v>Tyrus Thomas</v>
          </cell>
          <cell r="S13077" t="str">
            <v>Post Scorer</v>
          </cell>
        </row>
        <row r="13078">
          <cell r="B13078" t="str">
            <v>Ronnie Price</v>
          </cell>
          <cell r="S13078" t="str">
            <v>Sharpshooter</v>
          </cell>
        </row>
        <row r="13079">
          <cell r="B13079" t="str">
            <v>Jeremy Lamb</v>
          </cell>
          <cell r="S13079" t="str">
            <v>Ignorance</v>
          </cell>
        </row>
        <row r="13080">
          <cell r="B13080" t="str">
            <v>Derek Fisher</v>
          </cell>
          <cell r="S13080" t="str">
            <v>Sharpshooter</v>
          </cell>
        </row>
        <row r="13081">
          <cell r="B13081" t="str">
            <v>Dahntay Jones</v>
          </cell>
          <cell r="S13081" t="str">
            <v>Ignorance</v>
          </cell>
        </row>
        <row r="13082">
          <cell r="B13082" t="str">
            <v>Mirza Teletovic</v>
          </cell>
          <cell r="S13082" t="str">
            <v>Ignorance</v>
          </cell>
        </row>
        <row r="13083">
          <cell r="B13083" t="str">
            <v>Donatas Motiejunas</v>
          </cell>
          <cell r="S13083" t="str">
            <v>Post Scorer</v>
          </cell>
        </row>
        <row r="13084">
          <cell r="B13084" t="str">
            <v>Andris Biedrins</v>
          </cell>
          <cell r="S13084" t="str">
            <v>Post Scorer</v>
          </cell>
        </row>
        <row r="13085">
          <cell r="B13085" t="str">
            <v>Caron Butler</v>
          </cell>
          <cell r="S13085" t="str">
            <v>Sharpshooter</v>
          </cell>
        </row>
        <row r="13086">
          <cell r="B13086" t="str">
            <v>Chase Budinger</v>
          </cell>
          <cell r="S13086" t="str">
            <v>Sharpshooter</v>
          </cell>
        </row>
        <row r="13087">
          <cell r="B13087" t="str">
            <v>Shavlik Randolph</v>
          </cell>
          <cell r="S13087" t="str">
            <v>Post Scorer</v>
          </cell>
        </row>
        <row r="13088">
          <cell r="B13088" t="str">
            <v>Josh Selby</v>
          </cell>
          <cell r="S13088" t="str">
            <v>Ignorance</v>
          </cell>
        </row>
        <row r="13089">
          <cell r="B13089" t="str">
            <v>Julyan Stone</v>
          </cell>
          <cell r="S13089" t="str">
            <v>Ignorance</v>
          </cell>
        </row>
        <row r="13090">
          <cell r="B13090" t="str">
            <v>Maalik Wayns</v>
          </cell>
          <cell r="S13090" t="str">
            <v>Ignorance</v>
          </cell>
        </row>
        <row r="13091">
          <cell r="B13091" t="str">
            <v>Paul Pierce</v>
          </cell>
          <cell r="S13091" t="str">
            <v>Superstar</v>
          </cell>
        </row>
        <row r="13092">
          <cell r="B13092" t="str">
            <v>Andre Drummond</v>
          </cell>
          <cell r="S13092" t="str">
            <v>Rim Protector</v>
          </cell>
        </row>
        <row r="13093">
          <cell r="B13093" t="str">
            <v>Jordan Crawford</v>
          </cell>
          <cell r="S13093" t="str">
            <v>All Star Sharpshooter</v>
          </cell>
        </row>
        <row r="13094">
          <cell r="B13094" t="str">
            <v>Marcin Gortat</v>
          </cell>
          <cell r="S13094" t="str">
            <v>Rim Protector</v>
          </cell>
        </row>
        <row r="13095">
          <cell r="B13095" t="str">
            <v>C.J. Watson</v>
          </cell>
          <cell r="S13095" t="str">
            <v>Sharpshooter</v>
          </cell>
        </row>
        <row r="13096">
          <cell r="B13096" t="str">
            <v>James Harden</v>
          </cell>
          <cell r="S13096" t="str">
            <v>Superstar</v>
          </cell>
        </row>
        <row r="13097">
          <cell r="B13097" t="str">
            <v>Nene Hilario</v>
          </cell>
          <cell r="S13097" t="str">
            <v>All Star Post Scorer</v>
          </cell>
        </row>
        <row r="13098">
          <cell r="B13098" t="str">
            <v>Bismack Biyombo</v>
          </cell>
          <cell r="S13098" t="str">
            <v>Rim Protector</v>
          </cell>
        </row>
        <row r="13099">
          <cell r="B13099" t="str">
            <v>Kawhi Leonard</v>
          </cell>
          <cell r="S13099" t="str">
            <v>All Star Sharpshooter</v>
          </cell>
        </row>
        <row r="13100">
          <cell r="B13100" t="str">
            <v>Josh Howard</v>
          </cell>
          <cell r="S13100" t="str">
            <v>Sharpshooter</v>
          </cell>
        </row>
        <row r="13101">
          <cell r="B13101" t="str">
            <v>Juwan Howard</v>
          </cell>
          <cell r="S13101" t="str">
            <v>Ignorance</v>
          </cell>
        </row>
        <row r="13102">
          <cell r="B13102" t="str">
            <v>Doron Lamb</v>
          </cell>
          <cell r="S13102" t="str">
            <v>Ignorance</v>
          </cell>
        </row>
        <row r="13103">
          <cell r="B13103" t="str">
            <v>Nate Robinson</v>
          </cell>
          <cell r="S13103" t="str">
            <v>All Star Sharpshooter</v>
          </cell>
        </row>
        <row r="13104">
          <cell r="B13104" t="str">
            <v>Tyshawn Taylor</v>
          </cell>
          <cell r="S13104" t="str">
            <v>Ignorance</v>
          </cell>
        </row>
        <row r="13105">
          <cell r="B13105" t="str">
            <v>Anthony Morrow</v>
          </cell>
          <cell r="S13105" t="str">
            <v>Ignorance</v>
          </cell>
        </row>
        <row r="13106">
          <cell r="B13106" t="str">
            <v>Garrett Temple</v>
          </cell>
          <cell r="S13106" t="str">
            <v>Sharpshooter</v>
          </cell>
        </row>
        <row r="13107">
          <cell r="B13107" t="str">
            <v>Jason Maxiell</v>
          </cell>
          <cell r="S13107" t="str">
            <v>Rim Protector</v>
          </cell>
        </row>
        <row r="13108">
          <cell r="B13108" t="str">
            <v>Brook Lopez</v>
          </cell>
          <cell r="S13108" t="str">
            <v>All Star Big Man</v>
          </cell>
        </row>
        <row r="13109">
          <cell r="B13109" t="str">
            <v>DeMarcus Cousins</v>
          </cell>
          <cell r="S13109" t="str">
            <v>All Star Post Scorer</v>
          </cell>
        </row>
        <row r="13110">
          <cell r="B13110" t="str">
            <v>Shawn Marion</v>
          </cell>
          <cell r="S13110" t="str">
            <v>All Star Post Scorer</v>
          </cell>
        </row>
        <row r="13111">
          <cell r="B13111" t="str">
            <v>J.J. Hickson</v>
          </cell>
          <cell r="S13111" t="str">
            <v>All Star Post Scorer</v>
          </cell>
        </row>
        <row r="13112">
          <cell r="B13112" t="str">
            <v>Russell Westbrook</v>
          </cell>
          <cell r="S13112" t="str">
            <v>Superstar</v>
          </cell>
        </row>
        <row r="13113">
          <cell r="B13113" t="str">
            <v>Scott Machado</v>
          </cell>
          <cell r="S13113" t="str">
            <v>Ignorance</v>
          </cell>
        </row>
        <row r="13114">
          <cell r="B13114" t="str">
            <v>Malcolm Thomas</v>
          </cell>
          <cell r="S13114" t="str">
            <v>Ignorance</v>
          </cell>
        </row>
        <row r="13115">
          <cell r="B13115" t="str">
            <v>Jeff Adrien</v>
          </cell>
          <cell r="S13115" t="str">
            <v>Post Scorer</v>
          </cell>
        </row>
        <row r="13116">
          <cell r="B13116" t="str">
            <v>Markieff Morris</v>
          </cell>
          <cell r="S13116" t="str">
            <v>Rim Protector</v>
          </cell>
        </row>
        <row r="13117">
          <cell r="B13117" t="str">
            <v>Wayne Ellington</v>
          </cell>
          <cell r="S13117" t="str">
            <v>Sharpshooter</v>
          </cell>
        </row>
        <row r="13118">
          <cell r="B13118" t="str">
            <v>Paul George</v>
          </cell>
          <cell r="S13118" t="str">
            <v>All Star Sharpshooter</v>
          </cell>
        </row>
        <row r="13119">
          <cell r="B13119" t="str">
            <v>Cory Higgins</v>
          </cell>
          <cell r="S13119" t="str">
            <v>Ignorance</v>
          </cell>
        </row>
        <row r="13120">
          <cell r="B13120" t="str">
            <v>Tiago Splitter</v>
          </cell>
          <cell r="S13120" t="str">
            <v>Rim Protector</v>
          </cell>
        </row>
        <row r="13121">
          <cell r="B13121" t="str">
            <v>Gerald Green</v>
          </cell>
          <cell r="S13121" t="str">
            <v>Sharpshooter</v>
          </cell>
        </row>
        <row r="13122">
          <cell r="B13122" t="str">
            <v>Jannero Pargo</v>
          </cell>
          <cell r="S13122" t="str">
            <v>Sharpshooter</v>
          </cell>
        </row>
        <row r="13123">
          <cell r="B13123" t="str">
            <v>Nikola Pekovic</v>
          </cell>
          <cell r="S13123" t="str">
            <v>All Star Post Scorer</v>
          </cell>
        </row>
        <row r="13124">
          <cell r="B13124" t="str">
            <v>Lou Amundson</v>
          </cell>
          <cell r="S13124" t="str">
            <v>Ignorance</v>
          </cell>
        </row>
        <row r="13125">
          <cell r="B13125" t="str">
            <v>Terrel Harris</v>
          </cell>
          <cell r="S13125" t="str">
            <v>Ignorance</v>
          </cell>
        </row>
        <row r="13126">
          <cell r="B13126" t="str">
            <v>Maurice Harkless</v>
          </cell>
          <cell r="S13126" t="str">
            <v>Rim Protector</v>
          </cell>
        </row>
        <row r="13127">
          <cell r="B13127" t="str">
            <v>Aaron Brooks</v>
          </cell>
          <cell r="S13127" t="str">
            <v>Sharpshooter</v>
          </cell>
        </row>
        <row r="13128">
          <cell r="B13128" t="str">
            <v>Boris Diaw</v>
          </cell>
          <cell r="S13128" t="str">
            <v>Sharpshooter</v>
          </cell>
        </row>
        <row r="13129">
          <cell r="B13129" t="str">
            <v>Anthony Davis</v>
          </cell>
          <cell r="S13129" t="str">
            <v>All Star Big Man</v>
          </cell>
        </row>
        <row r="13130">
          <cell r="B13130" t="str">
            <v>Steve Blake</v>
          </cell>
          <cell r="S13130" t="str">
            <v>Sharpshooter</v>
          </cell>
        </row>
        <row r="13131">
          <cell r="B13131" t="str">
            <v>Josh Smith</v>
          </cell>
          <cell r="S13131" t="str">
            <v>All Star Big Man</v>
          </cell>
        </row>
        <row r="13132">
          <cell r="B13132" t="str">
            <v>Manu Ginobili</v>
          </cell>
          <cell r="S13132" t="str">
            <v>All Star Sharpshooter</v>
          </cell>
        </row>
        <row r="13133">
          <cell r="B13133" t="str">
            <v>Tyler Hansbrough</v>
          </cell>
          <cell r="S13133" t="str">
            <v>Post Scorer</v>
          </cell>
        </row>
        <row r="13134">
          <cell r="B13134" t="str">
            <v>Stephen Curry</v>
          </cell>
          <cell r="S13134" t="str">
            <v>Superstar</v>
          </cell>
        </row>
        <row r="13135">
          <cell r="B13135" t="str">
            <v>D.J. White</v>
          </cell>
          <cell r="S13135" t="str">
            <v>Ignorance</v>
          </cell>
        </row>
        <row r="13136">
          <cell r="B13136" t="str">
            <v>Luke Ridnour</v>
          </cell>
          <cell r="S13136" t="str">
            <v>Playmaker</v>
          </cell>
        </row>
        <row r="13137">
          <cell r="B13137" t="str">
            <v>Steve Nash</v>
          </cell>
          <cell r="S13137" t="str">
            <v>All Star Playmaker</v>
          </cell>
        </row>
        <row r="13138">
          <cell r="B13138" t="str">
            <v>Chris Quinn</v>
          </cell>
          <cell r="S13138" t="str">
            <v>Ignorance</v>
          </cell>
        </row>
        <row r="13139">
          <cell r="B13139" t="str">
            <v>Darius Morris</v>
          </cell>
          <cell r="S13139" t="str">
            <v>Ignorance</v>
          </cell>
        </row>
        <row r="13140">
          <cell r="B13140" t="str">
            <v>Fab Melo</v>
          </cell>
          <cell r="S13140" t="str">
            <v>Ignorance</v>
          </cell>
        </row>
        <row r="13141">
          <cell r="B13141" t="str">
            <v>DeShawn Stevenson</v>
          </cell>
          <cell r="S13141" t="str">
            <v>Sharpshooter</v>
          </cell>
        </row>
        <row r="13142">
          <cell r="B13142" t="str">
            <v>Shannon Brown</v>
          </cell>
          <cell r="S13142" t="str">
            <v>Playmaker</v>
          </cell>
        </row>
        <row r="13143">
          <cell r="B13143" t="str">
            <v>Kevin Jones</v>
          </cell>
          <cell r="S13143" t="str">
            <v>Ignorance</v>
          </cell>
        </row>
        <row r="13144">
          <cell r="B13144" t="str">
            <v>Reggie Evans</v>
          </cell>
          <cell r="S13144" t="str">
            <v>Rim Protector</v>
          </cell>
        </row>
        <row r="13145">
          <cell r="B13145" t="str">
            <v>Arron Afflalo</v>
          </cell>
          <cell r="S13145" t="str">
            <v>All Star Sharpshooter</v>
          </cell>
        </row>
        <row r="13146">
          <cell r="B13146" t="str">
            <v>Arnett Moultrie</v>
          </cell>
          <cell r="S13146" t="str">
            <v>Ignorance</v>
          </cell>
        </row>
        <row r="13147">
          <cell r="B13147" t="str">
            <v>Hasheem Thabeet</v>
          </cell>
          <cell r="S13147" t="str">
            <v>Post Scorer</v>
          </cell>
        </row>
        <row r="13148">
          <cell r="B13148" t="str">
            <v>Charles Jenkins</v>
          </cell>
          <cell r="S13148" t="str">
            <v>Ignorance</v>
          </cell>
        </row>
        <row r="13149">
          <cell r="B13149" t="str">
            <v>Wilson Chandler</v>
          </cell>
          <cell r="S13149" t="str">
            <v>All Star Sharpshooter</v>
          </cell>
        </row>
        <row r="13150">
          <cell r="B13150" t="str">
            <v>J.R. Smith</v>
          </cell>
          <cell r="S13150" t="str">
            <v>All Star Sharpshooter</v>
          </cell>
        </row>
        <row r="13151">
          <cell r="B13151" t="str">
            <v>Zaza Pachulia</v>
          </cell>
          <cell r="S13151" t="str">
            <v>Rim Protector</v>
          </cell>
        </row>
        <row r="13152">
          <cell r="B13152" t="str">
            <v>James Anderson</v>
          </cell>
          <cell r="S13152" t="str">
            <v>Ignorance</v>
          </cell>
        </row>
        <row r="13153">
          <cell r="B13153" t="str">
            <v>Mickael Gelabale</v>
          </cell>
          <cell r="S13153" t="str">
            <v>Sharpshooter</v>
          </cell>
        </row>
        <row r="13154">
          <cell r="B13154" t="str">
            <v>Quincy Acy</v>
          </cell>
          <cell r="S13154" t="str">
            <v>Post Scorer</v>
          </cell>
        </row>
        <row r="13155">
          <cell r="B13155" t="str">
            <v>Wesley Matthews</v>
          </cell>
          <cell r="S13155" t="str">
            <v>All Star Sharpshooter</v>
          </cell>
        </row>
        <row r="13156">
          <cell r="B13156" t="str">
            <v>Jason Smith</v>
          </cell>
          <cell r="S13156" t="str">
            <v>Post Scorer</v>
          </cell>
        </row>
        <row r="13157">
          <cell r="B13157" t="str">
            <v>Aaron Gray</v>
          </cell>
          <cell r="S13157" t="str">
            <v>Post Scorer</v>
          </cell>
        </row>
        <row r="13158">
          <cell r="B13158" t="str">
            <v>Kemba Walker</v>
          </cell>
          <cell r="S13158" t="str">
            <v>All Star Playmaker</v>
          </cell>
        </row>
        <row r="13159">
          <cell r="B13159" t="str">
            <v>Kris Humphries</v>
          </cell>
          <cell r="S13159" t="str">
            <v>Post Scorer</v>
          </cell>
        </row>
        <row r="13160">
          <cell r="B13160" t="str">
            <v>Luke Walton</v>
          </cell>
          <cell r="S13160" t="str">
            <v>Sharpshooter</v>
          </cell>
        </row>
        <row r="13161">
          <cell r="B13161" t="str">
            <v>P.J. Tucker</v>
          </cell>
          <cell r="S13161" t="str">
            <v>Sharpshooter</v>
          </cell>
        </row>
        <row r="13162">
          <cell r="B13162" t="str">
            <v>Jermaine O'Neal</v>
          </cell>
          <cell r="S13162" t="str">
            <v>Rim Protector</v>
          </cell>
        </row>
        <row r="13163">
          <cell r="B13163" t="str">
            <v>Andre Iguodala</v>
          </cell>
          <cell r="S13163" t="str">
            <v>All Star Playmaker</v>
          </cell>
        </row>
        <row r="13164">
          <cell r="B13164" t="str">
            <v>O.J. Mayo</v>
          </cell>
          <cell r="S13164" t="str">
            <v>All Star Sharpshooter</v>
          </cell>
        </row>
        <row r="13165">
          <cell r="B13165" t="str">
            <v>Tony Allen</v>
          </cell>
          <cell r="S13165" t="str">
            <v>Playmaker</v>
          </cell>
        </row>
        <row r="13166">
          <cell r="B13166" t="str">
            <v>Cole Aldrich</v>
          </cell>
          <cell r="S13166" t="str">
            <v>Ignorance</v>
          </cell>
        </row>
        <row r="13167">
          <cell r="B13167" t="str">
            <v>Ryan Hollins</v>
          </cell>
          <cell r="S13167" t="str">
            <v>Post Scorer</v>
          </cell>
        </row>
        <row r="13168">
          <cell r="B13168" t="str">
            <v>Matt Barnes</v>
          </cell>
          <cell r="S13168" t="str">
            <v>All Star Sharpshooter</v>
          </cell>
        </row>
        <row r="13169">
          <cell r="B13169" t="str">
            <v>Andre Miller</v>
          </cell>
          <cell r="S13169" t="str">
            <v>Playmaker</v>
          </cell>
        </row>
        <row r="13170">
          <cell r="B13170" t="str">
            <v>DeAndre Jordan</v>
          </cell>
          <cell r="S13170" t="str">
            <v>Rim Protector</v>
          </cell>
        </row>
        <row r="13171">
          <cell r="B13171" t="str">
            <v>DeSagana Diop</v>
          </cell>
          <cell r="S13171" t="str">
            <v>Ignorance</v>
          </cell>
        </row>
        <row r="13172">
          <cell r="B13172" t="str">
            <v>Jon Leuer</v>
          </cell>
          <cell r="S13172" t="str">
            <v>Ignorance</v>
          </cell>
        </row>
        <row r="13173">
          <cell r="B13173" t="str">
            <v>Aron Baynes</v>
          </cell>
          <cell r="S13173" t="str">
            <v>Ignorance</v>
          </cell>
        </row>
        <row r="13174">
          <cell r="B13174" t="str">
            <v>Spencer Hawes</v>
          </cell>
          <cell r="S13174" t="str">
            <v>Rim Protector</v>
          </cell>
        </row>
        <row r="13175">
          <cell r="B13175" t="str">
            <v>Chris Andersen</v>
          </cell>
          <cell r="S13175" t="str">
            <v>Post Scorer</v>
          </cell>
        </row>
        <row r="13176">
          <cell r="B13176" t="str">
            <v>Chris Copeland</v>
          </cell>
          <cell r="S13176" t="str">
            <v>Sharpshooter</v>
          </cell>
        </row>
        <row r="13177">
          <cell r="B13177" t="str">
            <v>Dexter Pittman</v>
          </cell>
          <cell r="S13177" t="str">
            <v>Ignorance</v>
          </cell>
        </row>
        <row r="13178">
          <cell r="B13178" t="str">
            <v>Kevin Durant</v>
          </cell>
          <cell r="S13178" t="str">
            <v>Superstar</v>
          </cell>
        </row>
        <row r="13179">
          <cell r="B13179" t="str">
            <v>Chris Douglas-Roberts</v>
          </cell>
          <cell r="S13179" t="str">
            <v>Ignorance</v>
          </cell>
        </row>
        <row r="13180">
          <cell r="B13180" t="str">
            <v>Chris Johnson</v>
          </cell>
          <cell r="S13180" t="str">
            <v>Post Scorer</v>
          </cell>
        </row>
        <row r="13181">
          <cell r="B13181" t="str">
            <v>Luke Zeller</v>
          </cell>
          <cell r="S13181" t="str">
            <v>Ignorance</v>
          </cell>
        </row>
        <row r="13182">
          <cell r="B13182" t="str">
            <v>Gerald Wallace</v>
          </cell>
          <cell r="S13182" t="str">
            <v>Playmaker</v>
          </cell>
        </row>
        <row r="13183">
          <cell r="B13183" t="str">
            <v>Terrence Jones</v>
          </cell>
          <cell r="S13183" t="str">
            <v>Post Scorer</v>
          </cell>
        </row>
        <row r="13184">
          <cell r="B13184" t="str">
            <v>Isaiah Thomas</v>
          </cell>
          <cell r="S13184" t="str">
            <v>All Star Sharpshooter</v>
          </cell>
        </row>
        <row r="13185">
          <cell r="B13185" t="str">
            <v>Ty Lawson</v>
          </cell>
          <cell r="S13185" t="str">
            <v>All Star Playmaker</v>
          </cell>
        </row>
        <row r="13186">
          <cell r="B13186" t="str">
            <v>LaMarcus Aldridge</v>
          </cell>
          <cell r="S13186" t="str">
            <v>All Star Post Scorer</v>
          </cell>
        </row>
        <row r="13187">
          <cell r="B13187" t="str">
            <v>Dante Cunningham</v>
          </cell>
          <cell r="S13187" t="str">
            <v>Rim Protector</v>
          </cell>
        </row>
        <row r="13188">
          <cell r="B13188" t="str">
            <v>Matt Bonner</v>
          </cell>
          <cell r="S13188" t="str">
            <v>Ignorance</v>
          </cell>
        </row>
        <row r="13189">
          <cell r="B13189" t="str">
            <v>Jared Sullinger</v>
          </cell>
          <cell r="S13189" t="str">
            <v>Rim Protector</v>
          </cell>
        </row>
        <row r="13190">
          <cell r="B13190" t="str">
            <v>Serge Ibaka</v>
          </cell>
          <cell r="S13190" t="str">
            <v>All Star Big Man</v>
          </cell>
        </row>
        <row r="13191">
          <cell r="B13191" t="str">
            <v>Chuck Hayes</v>
          </cell>
          <cell r="S13191" t="str">
            <v>Post Scorer</v>
          </cell>
        </row>
        <row r="13192">
          <cell r="B13192" t="str">
            <v>Nick Collison</v>
          </cell>
          <cell r="S13192" t="str">
            <v>Post Scorer</v>
          </cell>
        </row>
        <row r="13193">
          <cell r="B13193" t="str">
            <v>Kyrie Irving</v>
          </cell>
          <cell r="S13193" t="str">
            <v>Superstar</v>
          </cell>
        </row>
        <row r="13194">
          <cell r="B13194" t="str">
            <v>Brandon Rush</v>
          </cell>
          <cell r="S13194" t="str">
            <v>Post Scorer</v>
          </cell>
        </row>
        <row r="13195">
          <cell r="B13195" t="str">
            <v>Andrew Bogut</v>
          </cell>
          <cell r="S13195" t="str">
            <v>Rim Protector</v>
          </cell>
        </row>
        <row r="13196">
          <cell r="B13196" t="str">
            <v>John Wall</v>
          </cell>
          <cell r="S13196" t="str">
            <v>All Star Playmaker</v>
          </cell>
        </row>
        <row r="13197">
          <cell r="B13197" t="str">
            <v>Wesley Johnson</v>
          </cell>
          <cell r="S13197" t="str">
            <v>Sharpshooter</v>
          </cell>
        </row>
        <row r="13198">
          <cell r="B13198" t="str">
            <v>Jerry Stackhouse</v>
          </cell>
          <cell r="S13198" t="str">
            <v>Ignorance</v>
          </cell>
        </row>
        <row r="13199">
          <cell r="B13199" t="str">
            <v>John Lucas</v>
          </cell>
          <cell r="S13199" t="str">
            <v>Sharpshooter</v>
          </cell>
        </row>
        <row r="13200">
          <cell r="B13200" t="str">
            <v>Omer Asik</v>
          </cell>
          <cell r="S13200" t="str">
            <v>Rim Protector</v>
          </cell>
        </row>
        <row r="13201">
          <cell r="B13201" t="str">
            <v>Danilo Gallinari</v>
          </cell>
          <cell r="S13201" t="str">
            <v>All Star Sharpshooter</v>
          </cell>
        </row>
        <row r="13202">
          <cell r="B13202" t="str">
            <v>LeBron James</v>
          </cell>
          <cell r="S13202" t="str">
            <v>Superstar</v>
          </cell>
        </row>
        <row r="13203">
          <cell r="B13203" t="str">
            <v>Jordan Hamilton</v>
          </cell>
          <cell r="S13203" t="str">
            <v>Ignorance</v>
          </cell>
        </row>
        <row r="13204">
          <cell r="B13204" t="str">
            <v>Nikola Vucevic</v>
          </cell>
          <cell r="S13204" t="str">
            <v>All Star Post Scorer</v>
          </cell>
        </row>
        <row r="13205">
          <cell r="B13205" t="str">
            <v>Darius Miller</v>
          </cell>
          <cell r="S13205" t="str">
            <v>Ignorance</v>
          </cell>
        </row>
        <row r="13206">
          <cell r="B13206" t="str">
            <v>Greg Monroe</v>
          </cell>
          <cell r="S13206" t="str">
            <v>All Star Post Scorer</v>
          </cell>
        </row>
        <row r="13207">
          <cell r="B13207" t="str">
            <v>Norris Cole</v>
          </cell>
          <cell r="S13207" t="str">
            <v>Sharpshooter</v>
          </cell>
        </row>
        <row r="13208">
          <cell r="B13208" t="str">
            <v>Damien Wilkins</v>
          </cell>
          <cell r="S13208" t="str">
            <v>Sharpshooter</v>
          </cell>
        </row>
        <row r="13209">
          <cell r="B13209" t="str">
            <v>Brandon Knight</v>
          </cell>
          <cell r="S13209" t="str">
            <v>All Star Sharpshooter</v>
          </cell>
        </row>
        <row r="13210">
          <cell r="B13210" t="str">
            <v>Kent Bazemore</v>
          </cell>
          <cell r="S13210" t="str">
            <v>Ignorance</v>
          </cell>
        </row>
        <row r="13211">
          <cell r="B13211" t="str">
            <v>Trevor Booker</v>
          </cell>
          <cell r="S13211" t="str">
            <v>Post Scorer</v>
          </cell>
        </row>
        <row r="13212">
          <cell r="B13212" t="str">
            <v>J.J. Barea</v>
          </cell>
          <cell r="S13212" t="str">
            <v>All Star Sharpshooter</v>
          </cell>
        </row>
        <row r="13213">
          <cell r="B13213" t="str">
            <v>Tyler Honeycutt</v>
          </cell>
          <cell r="S13213" t="str">
            <v>Ignorance</v>
          </cell>
        </row>
        <row r="13214">
          <cell r="B13214" t="str">
            <v>Michael Kidd-Gilchrist</v>
          </cell>
          <cell r="S13214" t="str">
            <v>Rim Protector</v>
          </cell>
        </row>
        <row r="13215">
          <cell r="B13215" t="str">
            <v>Carlos Delfino</v>
          </cell>
          <cell r="S13215" t="str">
            <v>All Star Sharpshooter</v>
          </cell>
        </row>
        <row r="13216">
          <cell r="B13216" t="str">
            <v>Kendall Marshall</v>
          </cell>
          <cell r="S13216" t="str">
            <v>Sharpshooter</v>
          </cell>
        </row>
        <row r="13217">
          <cell r="B13217" t="str">
            <v>Blake Griffin</v>
          </cell>
          <cell r="S13217" t="str">
            <v>All Star Post Scorer</v>
          </cell>
        </row>
        <row r="13218">
          <cell r="B13218" t="str">
            <v>A.J. Price</v>
          </cell>
          <cell r="S13218" t="str">
            <v>Sharpshooter</v>
          </cell>
        </row>
        <row r="13219">
          <cell r="B13219" t="str">
            <v>Chris Duhon</v>
          </cell>
          <cell r="S13219" t="str">
            <v>Sharpshooter</v>
          </cell>
        </row>
        <row r="13220">
          <cell r="B13220" t="str">
            <v>Marc Gasol</v>
          </cell>
          <cell r="S13220" t="str">
            <v>All Star Big Man</v>
          </cell>
        </row>
        <row r="13221">
          <cell r="B13221" t="str">
            <v>Al Harrington</v>
          </cell>
          <cell r="S13221" t="str">
            <v>Sharpshooter</v>
          </cell>
        </row>
        <row r="13222">
          <cell r="B13222" t="str">
            <v>Carmelo Anthony</v>
          </cell>
          <cell r="S13222" t="str">
            <v>Superstar</v>
          </cell>
        </row>
        <row r="13223">
          <cell r="B13223" t="str">
            <v>Jason Thompson</v>
          </cell>
          <cell r="S13223" t="str">
            <v>Rim Protector</v>
          </cell>
        </row>
        <row r="13224">
          <cell r="B13224" t="str">
            <v>Royal Ivey</v>
          </cell>
          <cell r="S13224" t="str">
            <v>Ignorance</v>
          </cell>
        </row>
        <row r="13225">
          <cell r="B13225" t="str">
            <v>Chauncey Billups</v>
          </cell>
          <cell r="S13225" t="str">
            <v>Sharpshooter</v>
          </cell>
        </row>
        <row r="13226">
          <cell r="B13226" t="str">
            <v>Gordon Hayward</v>
          </cell>
          <cell r="S13226" t="str">
            <v>All Star Sharpshooter</v>
          </cell>
        </row>
        <row r="13227">
          <cell r="B13227" t="str">
            <v>Paul Millsap</v>
          </cell>
          <cell r="S13227" t="str">
            <v>All Star Post Scorer</v>
          </cell>
        </row>
        <row r="13228">
          <cell r="B13228" t="str">
            <v>Marquis Teague</v>
          </cell>
          <cell r="S13228" t="str">
            <v>Ignorance</v>
          </cell>
        </row>
        <row r="13229">
          <cell r="B13229" t="str">
            <v>C.J. Miles</v>
          </cell>
          <cell r="S13229" t="str">
            <v>All Star Sharpshooter</v>
          </cell>
        </row>
        <row r="13230">
          <cell r="B13230" t="str">
            <v>Jordan Hill</v>
          </cell>
          <cell r="S13230" t="str">
            <v>Post Scorer</v>
          </cell>
        </row>
        <row r="13231">
          <cell r="B13231" t="str">
            <v>Kyle Korver</v>
          </cell>
          <cell r="S13231" t="str">
            <v>All Star Sharpshooter</v>
          </cell>
        </row>
        <row r="13232">
          <cell r="B13232" t="str">
            <v>Nando De</v>
          </cell>
          <cell r="S13232" t="str">
            <v>Sharpshooter</v>
          </cell>
        </row>
        <row r="13233">
          <cell r="B13233" t="str">
            <v>Jerryd Bayless</v>
          </cell>
          <cell r="S13233" t="str">
            <v>Playmaker</v>
          </cell>
        </row>
        <row r="13234">
          <cell r="B13234" t="str">
            <v>Udonis Haslem</v>
          </cell>
          <cell r="S13234" t="str">
            <v>Post Scorer</v>
          </cell>
        </row>
        <row r="13235">
          <cell r="B13235" t="str">
            <v>Lance Stephenson</v>
          </cell>
          <cell r="S13235" t="str">
            <v>Playmaker</v>
          </cell>
        </row>
        <row r="13236">
          <cell r="B13236" t="str">
            <v>Terrence Williams</v>
          </cell>
          <cell r="S13236" t="str">
            <v>Ignorance</v>
          </cell>
        </row>
        <row r="13237">
          <cell r="B13237" t="str">
            <v>Festus Ezeli</v>
          </cell>
          <cell r="S13237" t="str">
            <v>Post Scorer</v>
          </cell>
        </row>
        <row r="13238">
          <cell r="B13238" t="str">
            <v>Joe Johnson</v>
          </cell>
          <cell r="S13238" t="str">
            <v>All Star Sharpshooter</v>
          </cell>
        </row>
        <row r="13239">
          <cell r="B13239" t="str">
            <v>Avery Bradley</v>
          </cell>
          <cell r="S13239" t="str">
            <v>Playmaker</v>
          </cell>
        </row>
        <row r="13240">
          <cell r="B13240" t="str">
            <v>Vince Carter</v>
          </cell>
          <cell r="S13240" t="str">
            <v>All Star Sharpshooter</v>
          </cell>
        </row>
        <row r="13241">
          <cell r="B13241" t="str">
            <v>Marco Belinelli</v>
          </cell>
          <cell r="S13241" t="str">
            <v>Sharpshooter</v>
          </cell>
        </row>
        <row r="13242">
          <cell r="B13242" t="str">
            <v>Rudy Gay</v>
          </cell>
          <cell r="S13242" t="str">
            <v>All Star Post Scorer</v>
          </cell>
        </row>
        <row r="13243">
          <cell r="B13243" t="str">
            <v>Deron Williams</v>
          </cell>
          <cell r="S13243" t="str">
            <v>All Star Playmaker</v>
          </cell>
        </row>
        <row r="13244">
          <cell r="B13244" t="str">
            <v>Mike Miller</v>
          </cell>
          <cell r="S13244" t="str">
            <v>Sharpshooter</v>
          </cell>
        </row>
        <row r="13245">
          <cell r="B13245" t="str">
            <v>Elton Brand</v>
          </cell>
          <cell r="S13245" t="str">
            <v>Rim Protector</v>
          </cell>
        </row>
        <row r="13246">
          <cell r="B13246" t="str">
            <v>Gerald Henderson</v>
          </cell>
          <cell r="S13246" t="str">
            <v>All Star Post Scorer</v>
          </cell>
        </row>
        <row r="13247">
          <cell r="B13247" t="str">
            <v>DeMarre Carroll</v>
          </cell>
          <cell r="S13247" t="str">
            <v>Post Scorer</v>
          </cell>
        </row>
        <row r="13248">
          <cell r="B13248" t="str">
            <v>Nolan Smith</v>
          </cell>
          <cell r="S13248" t="str">
            <v>Ignorance</v>
          </cell>
        </row>
        <row r="13249">
          <cell r="B13249" t="str">
            <v>Alan Anderson</v>
          </cell>
          <cell r="S13249" t="str">
            <v>Sharpshooter</v>
          </cell>
        </row>
        <row r="13250">
          <cell r="B13250" t="str">
            <v>Iman Shumpert</v>
          </cell>
          <cell r="S13250" t="str">
            <v>Sharpshooter</v>
          </cell>
        </row>
        <row r="13251">
          <cell r="B13251" t="str">
            <v>Tony Parker</v>
          </cell>
          <cell r="S13251" t="str">
            <v>All Star Playmaker</v>
          </cell>
        </row>
        <row r="13252">
          <cell r="B13252" t="str">
            <v>Bernard James</v>
          </cell>
          <cell r="S13252" t="str">
            <v>Post Scorer</v>
          </cell>
        </row>
        <row r="13253">
          <cell r="B13253" t="str">
            <v>Jared Jeffries</v>
          </cell>
          <cell r="S13253" t="str">
            <v>Ignorance</v>
          </cell>
        </row>
        <row r="13254">
          <cell r="B13254" t="str">
            <v>Devin Harris</v>
          </cell>
          <cell r="S13254" t="str">
            <v>All Star Sharpshooter</v>
          </cell>
        </row>
        <row r="13255">
          <cell r="B13255" t="str">
            <v>Timofey Mozgov</v>
          </cell>
          <cell r="S13255" t="str">
            <v>Ignorance</v>
          </cell>
        </row>
        <row r="13256">
          <cell r="B13256" t="str">
            <v>Omri Casspi</v>
          </cell>
          <cell r="S13256" t="str">
            <v>Ignorance</v>
          </cell>
        </row>
        <row r="13257">
          <cell r="B13257" t="str">
            <v>Carl Landry</v>
          </cell>
          <cell r="S13257" t="str">
            <v>Rim Protector</v>
          </cell>
        </row>
        <row r="13258">
          <cell r="B13258" t="str">
            <v>Cory Joseph</v>
          </cell>
          <cell r="S13258" t="str">
            <v>Ignorance</v>
          </cell>
        </row>
        <row r="13259">
          <cell r="B13259" t="str">
            <v>Kevin Love</v>
          </cell>
          <cell r="S13259" t="str">
            <v>All Star Post Scorer</v>
          </cell>
        </row>
        <row r="13260">
          <cell r="B13260" t="str">
            <v>Nicolas Batum</v>
          </cell>
          <cell r="S13260" t="str">
            <v>All Star Sharpshooter</v>
          </cell>
        </row>
        <row r="13261">
          <cell r="B13261" t="str">
            <v>Eric Bledsoe</v>
          </cell>
          <cell r="S13261" t="str">
            <v>Playmaker</v>
          </cell>
        </row>
        <row r="13262">
          <cell r="B13262" t="str">
            <v>Jarrett Jack</v>
          </cell>
          <cell r="S13262" t="str">
            <v>All Star Sharpshooter</v>
          </cell>
        </row>
        <row r="13263">
          <cell r="B13263" t="str">
            <v>Glen Davis</v>
          </cell>
          <cell r="S13263" t="str">
            <v>All Star Post Scorer</v>
          </cell>
        </row>
        <row r="13264">
          <cell r="B13264" t="str">
            <v>Tobias Harris</v>
          </cell>
          <cell r="S13264" t="str">
            <v>Rim Protector</v>
          </cell>
        </row>
        <row r="13265">
          <cell r="B13265" t="str">
            <v>E'Twaun Moore</v>
          </cell>
          <cell r="S13265" t="str">
            <v>Sharpshooter</v>
          </cell>
        </row>
        <row r="13266">
          <cell r="B13266" t="str">
            <v>Jared Cunningham</v>
          </cell>
          <cell r="S13266" t="str">
            <v>Ignorance</v>
          </cell>
        </row>
        <row r="13267">
          <cell r="B13267" t="str">
            <v>Metta World</v>
          </cell>
          <cell r="S13267" t="str">
            <v>All Star Sharpshooter</v>
          </cell>
        </row>
        <row r="13268">
          <cell r="B13268" t="str">
            <v>Brendan Haywood</v>
          </cell>
          <cell r="S13268" t="str">
            <v>Post Scorer</v>
          </cell>
        </row>
        <row r="13269">
          <cell r="B13269" t="str">
            <v>Eric Gordon</v>
          </cell>
          <cell r="S13269" t="str">
            <v>All Star Sharpshooter</v>
          </cell>
        </row>
        <row r="13270">
          <cell r="B13270" t="str">
            <v>Ben Hansbrough</v>
          </cell>
          <cell r="S13270" t="str">
            <v>Ignorance</v>
          </cell>
        </row>
        <row r="13271">
          <cell r="B13271" t="str">
            <v>Chris Singleton</v>
          </cell>
          <cell r="S13271" t="str">
            <v>Post Scorer</v>
          </cell>
        </row>
        <row r="13272">
          <cell r="B13272" t="str">
            <v>Anthony Tolliver</v>
          </cell>
          <cell r="S13272" t="str">
            <v>Ignorance</v>
          </cell>
        </row>
        <row r="13273">
          <cell r="B13273" t="str">
            <v>Quincy Miller</v>
          </cell>
          <cell r="S13273" t="str">
            <v>Ignorance</v>
          </cell>
        </row>
        <row r="13274">
          <cell r="B13274" t="str">
            <v>James Johnson</v>
          </cell>
          <cell r="S13274" t="str">
            <v>Post Scorer</v>
          </cell>
        </row>
        <row r="13275">
          <cell r="B13275" t="str">
            <v>Jason Kidd</v>
          </cell>
          <cell r="S13275" t="str">
            <v>All Star Sharpshooter</v>
          </cell>
        </row>
        <row r="13276">
          <cell r="B13276" t="str">
            <v>Chandler Parsons</v>
          </cell>
          <cell r="S13276" t="str">
            <v>All Star Sharpshooter</v>
          </cell>
        </row>
        <row r="13277">
          <cell r="B13277" t="str">
            <v>Mo Williams</v>
          </cell>
          <cell r="S13277" t="str">
            <v>All Star Playmaker</v>
          </cell>
        </row>
        <row r="13278">
          <cell r="B13278" t="str">
            <v>George Hill</v>
          </cell>
          <cell r="S13278" t="str">
            <v>All Star Sharpshooter</v>
          </cell>
        </row>
        <row r="13279">
          <cell r="B13279" t="str">
            <v>Rajon Rondo</v>
          </cell>
          <cell r="S13279" t="str">
            <v>All Star Playmaker</v>
          </cell>
        </row>
        <row r="13280">
          <cell r="B13280" t="str">
            <v>Malcolm Lee</v>
          </cell>
          <cell r="S13280" t="str">
            <v>Sharpshooter</v>
          </cell>
        </row>
        <row r="13281">
          <cell r="B13281" t="str">
            <v>Alonzo Gee</v>
          </cell>
          <cell r="S13281" t="str">
            <v>Playmaker</v>
          </cell>
        </row>
        <row r="13282">
          <cell r="B13282" t="str">
            <v>Keith Bogans</v>
          </cell>
          <cell r="S13282" t="str">
            <v>Sharpshooter</v>
          </cell>
        </row>
        <row r="13283">
          <cell r="B13283" t="str">
            <v>Cartier Martin</v>
          </cell>
          <cell r="S13283" t="str">
            <v>Sharpshooter</v>
          </cell>
        </row>
        <row r="13284">
          <cell r="B13284" t="str">
            <v>Sasha Pavlovic</v>
          </cell>
          <cell r="S13284" t="str">
            <v>Ignorance</v>
          </cell>
        </row>
        <row r="13285">
          <cell r="B13285" t="str">
            <v>Jamaal Tinsley</v>
          </cell>
          <cell r="S13285" t="str">
            <v>Sharpshooter</v>
          </cell>
        </row>
        <row r="13286">
          <cell r="B13286" t="str">
            <v>Randy Foye</v>
          </cell>
          <cell r="S13286" t="str">
            <v>All Star Sharpshooter</v>
          </cell>
        </row>
        <row r="13287">
          <cell r="B13287" t="str">
            <v>Josh Childress</v>
          </cell>
          <cell r="S13287" t="str">
            <v>Ignorance</v>
          </cell>
        </row>
        <row r="13288">
          <cell r="B13288" t="str">
            <v>Nick Young</v>
          </cell>
          <cell r="S13288" t="str">
            <v>Sharpshooter</v>
          </cell>
        </row>
        <row r="13289">
          <cell r="B13289" t="str">
            <v>Marquis Daniels</v>
          </cell>
          <cell r="S13289" t="str">
            <v>Sharpshooter</v>
          </cell>
        </row>
        <row r="13290">
          <cell r="B13290" t="str">
            <v>Greg Smith</v>
          </cell>
          <cell r="S13290" t="str">
            <v>Post Scorer</v>
          </cell>
        </row>
        <row r="13291">
          <cell r="B13291" t="str">
            <v>Hamed Haddadi</v>
          </cell>
          <cell r="S13291" t="str">
            <v>Post Scorer</v>
          </cell>
        </row>
        <row r="13292">
          <cell r="B13292" t="str">
            <v>Donald Sloan</v>
          </cell>
          <cell r="S13292" t="str">
            <v>Ignorance</v>
          </cell>
        </row>
        <row r="13293">
          <cell r="B13293" t="str">
            <v>Tim Duncan</v>
          </cell>
          <cell r="S13293" t="str">
            <v>All Star Big Man</v>
          </cell>
        </row>
        <row r="13294">
          <cell r="B13294" t="str">
            <v>Chris Wilcox</v>
          </cell>
          <cell r="S13294" t="str">
            <v>Post Scorer</v>
          </cell>
        </row>
        <row r="13295">
          <cell r="B13295" t="str">
            <v>Ersan Ilyasova</v>
          </cell>
          <cell r="S13295" t="str">
            <v>All Star Sharpshooter</v>
          </cell>
        </row>
        <row r="13296">
          <cell r="B13296" t="str">
            <v>Quincy Pondexter</v>
          </cell>
          <cell r="S13296" t="str">
            <v>Sharpshooter</v>
          </cell>
        </row>
        <row r="13297">
          <cell r="B13297" t="str">
            <v>Jason Collins</v>
          </cell>
          <cell r="S13297" t="str">
            <v>Post Scorer</v>
          </cell>
        </row>
        <row r="13298">
          <cell r="B13298" t="str">
            <v>Kirk Hinrich</v>
          </cell>
          <cell r="S13298" t="str">
            <v>All Star Sharpshooter</v>
          </cell>
        </row>
        <row r="13299">
          <cell r="B13299" t="str">
            <v>Rashard Lewis</v>
          </cell>
          <cell r="S13299" t="str">
            <v>Sharpshooter</v>
          </cell>
        </row>
        <row r="13300">
          <cell r="B13300" t="str">
            <v>Jeffery Taylor</v>
          </cell>
          <cell r="S13300" t="str">
            <v>Sharpshooter</v>
          </cell>
        </row>
        <row r="13301">
          <cell r="B13301" t="str">
            <v>Khris Middleton</v>
          </cell>
          <cell r="S13301" t="str">
            <v>Sharpshooter</v>
          </cell>
        </row>
        <row r="13302">
          <cell r="B13302" t="str">
            <v>Jonas Jerebko</v>
          </cell>
          <cell r="S13302" t="str">
            <v>Sharpshooter</v>
          </cell>
        </row>
        <row r="13303">
          <cell r="B13303" t="str">
            <v>Shelvin Mack</v>
          </cell>
          <cell r="S13303" t="str">
            <v>Sharpshooter</v>
          </cell>
        </row>
        <row r="13304">
          <cell r="B13304" t="str">
            <v>Luis Scola</v>
          </cell>
          <cell r="S13304" t="str">
            <v>All Star Post Scorer</v>
          </cell>
        </row>
        <row r="13305">
          <cell r="B13305" t="str">
            <v>Nazr Mohammed</v>
          </cell>
          <cell r="S13305" t="str">
            <v>Post Scorer</v>
          </cell>
        </row>
        <row r="13306">
          <cell r="B13306" t="str">
            <v>DeMar DeRoŽan</v>
          </cell>
          <cell r="S13306" t="str">
            <v>All Star Post Scorer</v>
          </cell>
        </row>
        <row r="13307">
          <cell r="B13307" t="str">
            <v>Jeff Ayres</v>
          </cell>
          <cell r="S13307" t="str">
            <v>Ignorance</v>
          </cell>
        </row>
        <row r="13308">
          <cell r="B13308" t="str">
            <v>Roger Mason</v>
          </cell>
          <cell r="S13308" t="str">
            <v>Sharpshooter</v>
          </cell>
        </row>
        <row r="13309">
          <cell r="B13309" t="str">
            <v>Will Bynum</v>
          </cell>
          <cell r="S13309" t="str">
            <v>Playmaker</v>
          </cell>
        </row>
        <row r="13310">
          <cell r="B13310" t="str">
            <v>DeAndre Liggins</v>
          </cell>
          <cell r="S13310" t="str">
            <v>Ignorance</v>
          </cell>
        </row>
        <row r="13311">
          <cell r="B13311" t="str">
            <v>Johan Petro</v>
          </cell>
          <cell r="S13311" t="str">
            <v>Post Scorer</v>
          </cell>
        </row>
        <row r="13312">
          <cell r="B13312" t="str">
            <v>Grant Hill</v>
          </cell>
          <cell r="S13312" t="str">
            <v>Ignorance</v>
          </cell>
        </row>
        <row r="13313">
          <cell r="B13313" t="str">
            <v>Raymond Felton</v>
          </cell>
          <cell r="S13313" t="str">
            <v>All Star Playmaker</v>
          </cell>
        </row>
        <row r="13314">
          <cell r="B13314" t="str">
            <v>Jae Crowder</v>
          </cell>
          <cell r="S13314" t="str">
            <v>Sharpshooter</v>
          </cell>
        </row>
        <row r="13315">
          <cell r="B13315" t="str">
            <v>Tornike Shengelia</v>
          </cell>
          <cell r="S13315" t="str">
            <v>Ignorance</v>
          </cell>
        </row>
        <row r="13316">
          <cell r="B13316" t="str">
            <v>Jeremy Lin</v>
          </cell>
          <cell r="S13316" t="str">
            <v>All Star Playmaker</v>
          </cell>
        </row>
        <row r="13317">
          <cell r="B13317" t="str">
            <v>DeQuan Jones</v>
          </cell>
          <cell r="S13317" t="str">
            <v>Ignorance</v>
          </cell>
        </row>
        <row r="13318">
          <cell r="B13318" t="str">
            <v>Al Horford</v>
          </cell>
          <cell r="S13318" t="str">
            <v>All Star Post Scorer</v>
          </cell>
        </row>
        <row r="13319">
          <cell r="B13319" t="str">
            <v>Earl Clark</v>
          </cell>
          <cell r="S13319" t="str">
            <v>Post Scorer</v>
          </cell>
        </row>
        <row r="13320">
          <cell r="B13320" t="str">
            <v>Dominique Jones</v>
          </cell>
          <cell r="S13320" t="str">
            <v>Ignorance</v>
          </cell>
        </row>
        <row r="13321">
          <cell r="B13321" t="str">
            <v>David West</v>
          </cell>
          <cell r="S13321" t="str">
            <v>All Star Post Scorer</v>
          </cell>
        </row>
        <row r="13322">
          <cell r="B13322" t="str">
            <v>Ricky Rubio</v>
          </cell>
          <cell r="S13322" t="str">
            <v>All Star Playmaker</v>
          </cell>
        </row>
        <row r="13323">
          <cell r="B13323" t="str">
            <v>Kenneth Faried</v>
          </cell>
          <cell r="S13323" t="str">
            <v>Rim Protector</v>
          </cell>
        </row>
        <row r="13324">
          <cell r="B13324" t="str">
            <v>Patrick Beverley</v>
          </cell>
          <cell r="S13324" t="str">
            <v>Sharpshooter</v>
          </cell>
        </row>
        <row r="13325">
          <cell r="B13325" t="str">
            <v>Zach Randolph</v>
          </cell>
          <cell r="S13325" t="str">
            <v>All Star Post Scorer</v>
          </cell>
        </row>
        <row r="13326">
          <cell r="B13326" t="str">
            <v>Marvin Williams</v>
          </cell>
          <cell r="S13326" t="str">
            <v>Sharpshooter</v>
          </cell>
        </row>
        <row r="13327">
          <cell r="B13327" t="str">
            <v>Shane Battier</v>
          </cell>
          <cell r="S13327" t="str">
            <v>Sharpshooter</v>
          </cell>
        </row>
        <row r="13328">
          <cell r="B13328" t="str">
            <v>Alec Burks</v>
          </cell>
          <cell r="S13328" t="str">
            <v>Sharpshooter</v>
          </cell>
        </row>
        <row r="13329">
          <cell r="B13329" t="str">
            <v>Dominic McGuire</v>
          </cell>
          <cell r="S13329" t="str">
            <v>Post Scorer</v>
          </cell>
        </row>
        <row r="13330">
          <cell r="B13330" t="str">
            <v>Daequan Cook</v>
          </cell>
          <cell r="S13330" t="str">
            <v>Ignorance</v>
          </cell>
        </row>
        <row r="13331">
          <cell r="B13331" t="str">
            <v>Perry Jones</v>
          </cell>
          <cell r="S13331" t="str">
            <v>Ignorance</v>
          </cell>
        </row>
        <row r="13332">
          <cell r="B13332" t="str">
            <v>Drew Gooden</v>
          </cell>
          <cell r="S13332" t="str">
            <v>Ignorance</v>
          </cell>
        </row>
        <row r="13333">
          <cell r="B13333" t="str">
            <v>Kyle Lowry</v>
          </cell>
          <cell r="S13333" t="str">
            <v>All Star Playmaker</v>
          </cell>
        </row>
        <row r="13334">
          <cell r="B13334" t="str">
            <v>John Salmons</v>
          </cell>
          <cell r="S13334" t="str">
            <v>Sharpshooter</v>
          </cell>
        </row>
        <row r="13335">
          <cell r="B13335" t="str">
            <v>Jimmer Fredette</v>
          </cell>
          <cell r="S13335" t="str">
            <v>Sharpshooter</v>
          </cell>
        </row>
        <row r="13336">
          <cell r="B13336" t="str">
            <v>Amir Johnson</v>
          </cell>
          <cell r="S13336" t="str">
            <v>Rim Protector</v>
          </cell>
        </row>
        <row r="13337">
          <cell r="B13337" t="str">
            <v>Larry Sanders</v>
          </cell>
          <cell r="S13337" t="str">
            <v>All Star Big Man</v>
          </cell>
        </row>
        <row r="13338">
          <cell r="B13338" t="str">
            <v>Tyler Zeller</v>
          </cell>
          <cell r="S13338" t="str">
            <v>Rim Protector</v>
          </cell>
        </row>
        <row r="13339">
          <cell r="B13339" t="str">
            <v>Richard Hamilton</v>
          </cell>
          <cell r="S13339" t="str">
            <v>Playmaker</v>
          </cell>
        </row>
        <row r="13340">
          <cell r="B13340" t="str">
            <v>Samuel Dalembert</v>
          </cell>
          <cell r="S13340" t="str">
            <v>Rim Protector</v>
          </cell>
        </row>
        <row r="13341">
          <cell r="B13341" t="str">
            <v>DaJuan Summers</v>
          </cell>
          <cell r="S13341" t="str">
            <v>Ignorance</v>
          </cell>
        </row>
        <row r="13342">
          <cell r="B13342" t="str">
            <v>Lou Williams</v>
          </cell>
          <cell r="S13342" t="str">
            <v>All Star Sharpshooter</v>
          </cell>
        </row>
        <row r="13343">
          <cell r="B13343" t="str">
            <v>Kobe Bryant</v>
          </cell>
          <cell r="S13343" t="str">
            <v>Superstar</v>
          </cell>
        </row>
        <row r="13344">
          <cell r="B13344" t="str">
            <v>Amar'e Stoudemire</v>
          </cell>
          <cell r="S13344" t="str">
            <v>Rim Protector</v>
          </cell>
        </row>
        <row r="13345">
          <cell r="B13345" t="str">
            <v>Lance Thomas</v>
          </cell>
          <cell r="S13345" t="str">
            <v>Ignorance</v>
          </cell>
        </row>
        <row r="13346">
          <cell r="B13346" t="str">
            <v>Bradley Beal</v>
          </cell>
          <cell r="S13346" t="str">
            <v>All Star Sharpshooter</v>
          </cell>
        </row>
        <row r="13347">
          <cell r="B13347" t="str">
            <v>Draymond Green</v>
          </cell>
          <cell r="S13347" t="str">
            <v>Post Scorer</v>
          </cell>
        </row>
        <row r="13348">
          <cell r="B13348" t="str">
            <v>Dwyane Wade</v>
          </cell>
          <cell r="S13348" t="str">
            <v>Superstar</v>
          </cell>
        </row>
        <row r="13349">
          <cell r="B13349" t="str">
            <v>Josh McRoberts</v>
          </cell>
          <cell r="S13349" t="str">
            <v>Post Scorer</v>
          </cell>
        </row>
        <row r="13350">
          <cell r="B13350" t="str">
            <v>Corey Brewer</v>
          </cell>
          <cell r="S13350" t="str">
            <v>All Star Sharpshooter</v>
          </cell>
        </row>
        <row r="13351">
          <cell r="B13351" t="str">
            <v>Sam Young</v>
          </cell>
          <cell r="S13351" t="str">
            <v>Ignorance</v>
          </cell>
        </row>
        <row r="13352">
          <cell r="B13352" t="str">
            <v>Josh Akognon</v>
          </cell>
          <cell r="S13352" t="str">
            <v>Ignorance</v>
          </cell>
        </row>
        <row r="13353">
          <cell r="B13353" t="str">
            <v>Dwight Howard</v>
          </cell>
          <cell r="S13353" t="str">
            <v>All Star Big Man</v>
          </cell>
        </row>
        <row r="13354">
          <cell r="B13354" t="str">
            <v>Dirk Nowitzki</v>
          </cell>
          <cell r="S13354" t="str">
            <v>All Star Sharpshooter</v>
          </cell>
        </row>
        <row r="13355">
          <cell r="B13355" t="str">
            <v>Harrison Barnes</v>
          </cell>
          <cell r="S13355" t="str">
            <v>Sharpshooter</v>
          </cell>
        </row>
        <row r="13356">
          <cell r="B13356" t="str">
            <v>Greivis Vasquez</v>
          </cell>
          <cell r="S13356" t="str">
            <v>All Star Playmaker</v>
          </cell>
        </row>
        <row r="13357">
          <cell r="B13357" t="str">
            <v>Andrei Kirilenko</v>
          </cell>
          <cell r="S13357" t="str">
            <v>All Star Post Scorer</v>
          </cell>
        </row>
        <row r="13358">
          <cell r="B13358" t="str">
            <v>Chris Bosh</v>
          </cell>
          <cell r="S13358" t="str">
            <v>All Star Post Scorer</v>
          </cell>
        </row>
        <row r="13359">
          <cell r="B13359" t="str">
            <v>Ray Allen</v>
          </cell>
          <cell r="S13359" t="str">
            <v>All Star Sharpshooter</v>
          </cell>
        </row>
        <row r="13360">
          <cell r="B13360" t="str">
            <v>Kris Joseph</v>
          </cell>
          <cell r="S13360" t="str">
            <v>Ignorance</v>
          </cell>
        </row>
        <row r="13361">
          <cell r="B13361" t="str">
            <v>Enes Kanter</v>
          </cell>
          <cell r="S13361" t="str">
            <v>Post Scorer</v>
          </cell>
        </row>
        <row r="13362">
          <cell r="B13362" t="str">
            <v>Dion Waiters</v>
          </cell>
          <cell r="S13362" t="str">
            <v>All Star Sharpshooter</v>
          </cell>
        </row>
        <row r="13363">
          <cell r="B13363" t="str">
            <v>Kevin Martin</v>
          </cell>
          <cell r="S13363" t="str">
            <v>All Star Sharpshooter</v>
          </cell>
        </row>
        <row r="13364">
          <cell r="B13364" t="str">
            <v>Mike Conley</v>
          </cell>
          <cell r="S13364" t="str">
            <v>All Star Playmaker</v>
          </cell>
        </row>
        <row r="13365">
          <cell r="B13365" t="str">
            <v>Damion James</v>
          </cell>
          <cell r="S13365" t="str">
            <v>Ignorance</v>
          </cell>
        </row>
        <row r="13366">
          <cell r="B13366" t="str">
            <v>Gerald Wallace</v>
          </cell>
          <cell r="S13366" t="str">
            <v>Playmaker</v>
          </cell>
        </row>
        <row r="13367">
          <cell r="B13367" t="str">
            <v>Blake Griffin</v>
          </cell>
          <cell r="S13367" t="str">
            <v>Superstar</v>
          </cell>
        </row>
        <row r="13368">
          <cell r="B13368" t="str">
            <v>A.J. Price</v>
          </cell>
          <cell r="S13368" t="str">
            <v>Ignorance</v>
          </cell>
        </row>
        <row r="13369">
          <cell r="B13369" t="str">
            <v>Jared Cunningham</v>
          </cell>
          <cell r="S13369" t="str">
            <v>Ignorance</v>
          </cell>
        </row>
        <row r="13370">
          <cell r="B13370" t="str">
            <v>Luigi Datome</v>
          </cell>
          <cell r="S13370" t="str">
            <v>Ignorance</v>
          </cell>
        </row>
        <row r="13371">
          <cell r="B13371" t="str">
            <v>Roger Mason</v>
          </cell>
          <cell r="S13371" t="str">
            <v>Ignorance</v>
          </cell>
        </row>
        <row r="13372">
          <cell r="B13372" t="str">
            <v>Jameer Nelson</v>
          </cell>
          <cell r="S13372" t="str">
            <v>All Star Sharpshooter</v>
          </cell>
        </row>
        <row r="13373">
          <cell r="B13373" t="str">
            <v>Earl Watson</v>
          </cell>
          <cell r="S13373" t="str">
            <v>Ignorance</v>
          </cell>
        </row>
        <row r="13374">
          <cell r="B13374" t="str">
            <v>Derek Fisher</v>
          </cell>
          <cell r="S13374" t="str">
            <v>Sharpshooter</v>
          </cell>
        </row>
        <row r="13375">
          <cell r="B13375" t="str">
            <v>Shannon Brown</v>
          </cell>
          <cell r="S13375" t="str">
            <v>Ignorance</v>
          </cell>
        </row>
        <row r="13376">
          <cell r="B13376" t="str">
            <v>Jodie Meeks</v>
          </cell>
          <cell r="S13376" t="str">
            <v>All Star Sharpshooter</v>
          </cell>
        </row>
        <row r="13377">
          <cell r="B13377" t="str">
            <v>Will Barton</v>
          </cell>
          <cell r="S13377" t="str">
            <v>Ignorance</v>
          </cell>
        </row>
        <row r="13378">
          <cell r="B13378" t="str">
            <v>Pero Antic</v>
          </cell>
          <cell r="S13378" t="str">
            <v>Sharpshooter</v>
          </cell>
        </row>
        <row r="13379">
          <cell r="B13379" t="str">
            <v>Josh Harrellson</v>
          </cell>
          <cell r="S13379" t="str">
            <v>Ignorance</v>
          </cell>
        </row>
        <row r="13380">
          <cell r="B13380" t="str">
            <v>Martell Webster</v>
          </cell>
          <cell r="S13380" t="str">
            <v>Sharpshooter</v>
          </cell>
        </row>
        <row r="13381">
          <cell r="B13381" t="str">
            <v>Shavlik Randolph</v>
          </cell>
          <cell r="S13381" t="str">
            <v>Ignorance</v>
          </cell>
        </row>
        <row r="13382">
          <cell r="B13382" t="str">
            <v>Jordan Farmar</v>
          </cell>
          <cell r="S13382" t="str">
            <v>All Star Sharpshooter</v>
          </cell>
        </row>
        <row r="13383">
          <cell r="B13383" t="str">
            <v>James Jones</v>
          </cell>
          <cell r="S13383" t="str">
            <v>Ignorance</v>
          </cell>
        </row>
        <row r="13384">
          <cell r="B13384" t="str">
            <v>Tyler Zeller</v>
          </cell>
          <cell r="S13384" t="str">
            <v>Post Scorer</v>
          </cell>
        </row>
        <row r="13385">
          <cell r="B13385" t="str">
            <v>Thomas Robinson</v>
          </cell>
          <cell r="S13385" t="str">
            <v>Post Scorer</v>
          </cell>
        </row>
        <row r="13386">
          <cell r="B13386" t="str">
            <v>Danny Green</v>
          </cell>
          <cell r="S13386" t="str">
            <v>All Star Sharpshooter</v>
          </cell>
        </row>
        <row r="13387">
          <cell r="B13387" t="str">
            <v>Francisco Garcia</v>
          </cell>
          <cell r="S13387" t="str">
            <v>Sharpshooter</v>
          </cell>
        </row>
        <row r="13388">
          <cell r="B13388" t="str">
            <v>Boris Diaw</v>
          </cell>
          <cell r="S13388" t="str">
            <v>Playmaker</v>
          </cell>
        </row>
        <row r="13389">
          <cell r="B13389" t="str">
            <v>Robert Covington</v>
          </cell>
          <cell r="S13389" t="str">
            <v>Ignorance</v>
          </cell>
        </row>
        <row r="13390">
          <cell r="B13390" t="str">
            <v>Kevin Durant</v>
          </cell>
          <cell r="S13390" t="str">
            <v>Superstar</v>
          </cell>
        </row>
        <row r="13391">
          <cell r="B13391" t="str">
            <v>Kyle O'Quinn</v>
          </cell>
          <cell r="S13391" t="str">
            <v>Rim Protector</v>
          </cell>
        </row>
        <row r="13392">
          <cell r="B13392" t="str">
            <v>Nene Hilario</v>
          </cell>
          <cell r="S13392" t="str">
            <v>All Star Post Scorer</v>
          </cell>
        </row>
        <row r="13393">
          <cell r="B13393" t="str">
            <v>Shawn Marion</v>
          </cell>
          <cell r="S13393" t="str">
            <v>Playmaker</v>
          </cell>
        </row>
        <row r="13394">
          <cell r="B13394" t="str">
            <v>Ryan Gomes</v>
          </cell>
          <cell r="S13394" t="str">
            <v>Ignorance</v>
          </cell>
        </row>
        <row r="13395">
          <cell r="B13395" t="str">
            <v>Peyton Siva</v>
          </cell>
          <cell r="S13395" t="str">
            <v>Ignorance</v>
          </cell>
        </row>
        <row r="13396">
          <cell r="B13396" t="str">
            <v>Trey Burke</v>
          </cell>
          <cell r="S13396" t="str">
            <v>All Star Sharpshooter</v>
          </cell>
        </row>
        <row r="13397">
          <cell r="B13397" t="str">
            <v>Jarrett Jack</v>
          </cell>
          <cell r="S13397" t="str">
            <v>Playmaker</v>
          </cell>
        </row>
        <row r="13398">
          <cell r="B13398" t="str">
            <v>Alec Burks</v>
          </cell>
          <cell r="S13398" t="str">
            <v>Playmaker</v>
          </cell>
        </row>
        <row r="13399">
          <cell r="B13399" t="str">
            <v>Khris Middleton</v>
          </cell>
          <cell r="S13399" t="str">
            <v>All Star Sharpshooter</v>
          </cell>
        </row>
        <row r="13400">
          <cell r="B13400" t="str">
            <v>Austin Rivers</v>
          </cell>
          <cell r="S13400" t="str">
            <v>Sharpshooter</v>
          </cell>
        </row>
        <row r="13401">
          <cell r="B13401" t="str">
            <v>Shelvin Mack</v>
          </cell>
          <cell r="S13401" t="str">
            <v>Sharpshooter</v>
          </cell>
        </row>
        <row r="13402">
          <cell r="B13402" t="str">
            <v>Solomon Jones</v>
          </cell>
          <cell r="S13402" t="str">
            <v>Ignorance</v>
          </cell>
        </row>
        <row r="13403">
          <cell r="B13403" t="str">
            <v>Jamal Crawford</v>
          </cell>
          <cell r="S13403" t="str">
            <v>All Star Sharpshooter</v>
          </cell>
        </row>
        <row r="13404">
          <cell r="B13404" t="str">
            <v>Josh Childress</v>
          </cell>
          <cell r="S13404" t="str">
            <v>Ignorance</v>
          </cell>
        </row>
        <row r="13405">
          <cell r="B13405" t="str">
            <v>Josh Powell</v>
          </cell>
          <cell r="S13405" t="str">
            <v>Post Scorer</v>
          </cell>
        </row>
        <row r="13406">
          <cell r="B13406" t="str">
            <v>Kosta Koufos</v>
          </cell>
          <cell r="S13406" t="str">
            <v>Post Scorer</v>
          </cell>
        </row>
        <row r="13407">
          <cell r="B13407" t="str">
            <v>Kenyon Martin</v>
          </cell>
          <cell r="S13407" t="str">
            <v>Post Scorer</v>
          </cell>
        </row>
        <row r="13408">
          <cell r="B13408" t="str">
            <v>Jannero Pargo</v>
          </cell>
          <cell r="S13408" t="str">
            <v>Ignorance</v>
          </cell>
        </row>
        <row r="13409">
          <cell r="B13409" t="str">
            <v>Beno Udrih</v>
          </cell>
          <cell r="S13409" t="str">
            <v>Sharpshooter</v>
          </cell>
        </row>
        <row r="13410">
          <cell r="B13410" t="str">
            <v>Gorgui Dieng</v>
          </cell>
          <cell r="S13410" t="str">
            <v>Post Scorer</v>
          </cell>
        </row>
        <row r="13411">
          <cell r="B13411" t="str">
            <v>Terrence Jones</v>
          </cell>
          <cell r="S13411" t="str">
            <v>Rim Protector</v>
          </cell>
        </row>
        <row r="13412">
          <cell r="B13412" t="str">
            <v>Richard Jefferson</v>
          </cell>
          <cell r="S13412" t="str">
            <v>Sharpshooter</v>
          </cell>
        </row>
        <row r="13413">
          <cell r="B13413" t="str">
            <v>Jordan Crawford</v>
          </cell>
          <cell r="S13413" t="str">
            <v>Playmaker</v>
          </cell>
        </row>
        <row r="13414">
          <cell r="B13414" t="str">
            <v>Casper Ware</v>
          </cell>
          <cell r="S13414" t="str">
            <v>Sharpshooter</v>
          </cell>
        </row>
        <row r="13415">
          <cell r="B13415" t="str">
            <v>Jimmy Butler</v>
          </cell>
          <cell r="S13415" t="str">
            <v>All Star Sharpshooter</v>
          </cell>
        </row>
        <row r="13416">
          <cell r="B13416" t="str">
            <v>Steve Nash</v>
          </cell>
          <cell r="S13416" t="str">
            <v>Playmaker</v>
          </cell>
        </row>
        <row r="13417">
          <cell r="B13417" t="str">
            <v>Ronnie Brewer</v>
          </cell>
          <cell r="S13417" t="str">
            <v>Ignorance</v>
          </cell>
        </row>
        <row r="13418">
          <cell r="B13418" t="str">
            <v>Dwight Howard</v>
          </cell>
          <cell r="S13418" t="str">
            <v>All Star Big Man</v>
          </cell>
        </row>
        <row r="13419">
          <cell r="B13419" t="str">
            <v>C.J. Miles</v>
          </cell>
          <cell r="S13419" t="str">
            <v>Sharpshooter</v>
          </cell>
        </row>
        <row r="13420">
          <cell r="B13420" t="str">
            <v>Hilton Armstrong</v>
          </cell>
          <cell r="S13420" t="str">
            <v>Ignorance</v>
          </cell>
        </row>
        <row r="13421">
          <cell r="B13421" t="str">
            <v>Jeff Green</v>
          </cell>
          <cell r="S13421" t="str">
            <v>All Star Sharpshooter</v>
          </cell>
        </row>
        <row r="13422">
          <cell r="B13422" t="str">
            <v>Wayne Ellington</v>
          </cell>
          <cell r="S13422" t="str">
            <v>Ignorance</v>
          </cell>
        </row>
        <row r="13423">
          <cell r="B13423" t="str">
            <v>Jeremy Lin</v>
          </cell>
          <cell r="S13423" t="str">
            <v>All Star Sharpshooter</v>
          </cell>
        </row>
        <row r="13424">
          <cell r="B13424" t="str">
            <v>Bernard James</v>
          </cell>
          <cell r="S13424" t="str">
            <v>Ignorance</v>
          </cell>
        </row>
        <row r="13425">
          <cell r="B13425" t="str">
            <v>Melvin Ely</v>
          </cell>
          <cell r="S13425" t="str">
            <v>Post Scorer</v>
          </cell>
        </row>
        <row r="13426">
          <cell r="B13426" t="str">
            <v>Doron Lamb</v>
          </cell>
          <cell r="S13426" t="str">
            <v>Ignorance</v>
          </cell>
        </row>
        <row r="13427">
          <cell r="B13427" t="str">
            <v>Eric Gordon</v>
          </cell>
          <cell r="S13427" t="str">
            <v>All Star Sharpshooter</v>
          </cell>
        </row>
        <row r="13428">
          <cell r="B13428" t="str">
            <v>Ty Lawson</v>
          </cell>
          <cell r="S13428" t="str">
            <v>All Star Playmaker</v>
          </cell>
        </row>
        <row r="13429">
          <cell r="B13429" t="str">
            <v>Andrew Bynum</v>
          </cell>
          <cell r="S13429" t="str">
            <v>Rim Protector</v>
          </cell>
        </row>
        <row r="13430">
          <cell r="B13430" t="str">
            <v>Steven Adams</v>
          </cell>
          <cell r="S13430" t="str">
            <v>Post Scorer</v>
          </cell>
        </row>
        <row r="13431">
          <cell r="B13431" t="str">
            <v>Jeff Withey</v>
          </cell>
          <cell r="S13431" t="str">
            <v>Post Scorer</v>
          </cell>
        </row>
        <row r="13432">
          <cell r="B13432" t="str">
            <v>James Harden</v>
          </cell>
          <cell r="S13432" t="str">
            <v>Superstar</v>
          </cell>
        </row>
        <row r="13433">
          <cell r="B13433" t="str">
            <v>Chris Babb</v>
          </cell>
          <cell r="S13433" t="str">
            <v>Ignorance</v>
          </cell>
        </row>
        <row r="13434">
          <cell r="B13434" t="str">
            <v>James Southerland</v>
          </cell>
          <cell r="S13434" t="str">
            <v>Ignorance</v>
          </cell>
        </row>
        <row r="13435">
          <cell r="B13435" t="str">
            <v>Jeremy Lamb</v>
          </cell>
          <cell r="S13435" t="str">
            <v>Sharpshooter</v>
          </cell>
        </row>
        <row r="13436">
          <cell r="B13436" t="str">
            <v>Toure' Murry</v>
          </cell>
          <cell r="S13436" t="str">
            <v>Ignorance</v>
          </cell>
        </row>
        <row r="13437">
          <cell r="B13437" t="str">
            <v>Robbie Hummel</v>
          </cell>
          <cell r="S13437" t="str">
            <v>Ignorance</v>
          </cell>
        </row>
        <row r="13438">
          <cell r="B13438" t="str">
            <v>Toney Douglas</v>
          </cell>
          <cell r="S13438" t="str">
            <v>Sharpshooter</v>
          </cell>
        </row>
        <row r="13439">
          <cell r="B13439" t="str">
            <v>D.J. Augustin</v>
          </cell>
          <cell r="S13439" t="str">
            <v>All Star Sharpshooter</v>
          </cell>
        </row>
        <row r="13440">
          <cell r="B13440" t="str">
            <v>Marcus Thornton</v>
          </cell>
          <cell r="S13440" t="str">
            <v>Sharpshooter</v>
          </cell>
        </row>
        <row r="13441">
          <cell r="B13441" t="str">
            <v>Perry Jones</v>
          </cell>
          <cell r="S13441" t="str">
            <v>Ignorance</v>
          </cell>
        </row>
        <row r="13442">
          <cell r="B13442" t="str">
            <v>Elliot Williams</v>
          </cell>
          <cell r="S13442" t="str">
            <v>Sharpshooter</v>
          </cell>
        </row>
        <row r="13443">
          <cell r="B13443" t="str">
            <v>Andray Blatche</v>
          </cell>
          <cell r="S13443" t="str">
            <v>Playmaker</v>
          </cell>
        </row>
        <row r="13444">
          <cell r="B13444" t="str">
            <v>Tony Parker</v>
          </cell>
          <cell r="S13444" t="str">
            <v>Playmaker</v>
          </cell>
        </row>
        <row r="13445">
          <cell r="B13445" t="str">
            <v>Victor Claver</v>
          </cell>
          <cell r="S13445" t="str">
            <v>Ignorance</v>
          </cell>
        </row>
        <row r="13446">
          <cell r="B13446" t="str">
            <v>Jermaine O'Neal</v>
          </cell>
          <cell r="S13446" t="str">
            <v>Rim Protector</v>
          </cell>
        </row>
        <row r="13447">
          <cell r="B13447" t="str">
            <v>Al-Farouq Aminu</v>
          </cell>
          <cell r="S13447" t="str">
            <v>Rim Protector</v>
          </cell>
        </row>
        <row r="13448">
          <cell r="B13448" t="str">
            <v>Tony Mitchell</v>
          </cell>
          <cell r="S13448" t="str">
            <v>Ignorance</v>
          </cell>
        </row>
        <row r="13449">
          <cell r="B13449" t="str">
            <v>Jarvis Varnado</v>
          </cell>
          <cell r="S13449" t="str">
            <v>Post Scorer</v>
          </cell>
        </row>
        <row r="13450">
          <cell r="B13450" t="str">
            <v>Jonas Valanciunas</v>
          </cell>
          <cell r="S13450" t="str">
            <v>Rim Protector</v>
          </cell>
        </row>
        <row r="13451">
          <cell r="B13451" t="str">
            <v>Tayshaun Prince</v>
          </cell>
          <cell r="S13451" t="str">
            <v>Sharpshooter</v>
          </cell>
        </row>
        <row r="13452">
          <cell r="B13452" t="str">
            <v>Stephen Jackson</v>
          </cell>
          <cell r="S13452" t="str">
            <v>Ignorance</v>
          </cell>
        </row>
        <row r="13453">
          <cell r="B13453" t="str">
            <v>Jonas Jerebko</v>
          </cell>
          <cell r="S13453" t="str">
            <v>Ignorance</v>
          </cell>
        </row>
        <row r="13454">
          <cell r="B13454" t="str">
            <v>Glen Rice</v>
          </cell>
          <cell r="S13454" t="str">
            <v>Ignorance</v>
          </cell>
        </row>
        <row r="13455">
          <cell r="B13455" t="str">
            <v>Spencer Hawes</v>
          </cell>
          <cell r="S13455" t="str">
            <v>All Star Sharpshooter</v>
          </cell>
        </row>
        <row r="13456">
          <cell r="B13456" t="str">
            <v>Anthony Morrow</v>
          </cell>
          <cell r="S13456" t="str">
            <v>Sharpshooter</v>
          </cell>
        </row>
        <row r="13457">
          <cell r="B13457" t="str">
            <v>John Salmons</v>
          </cell>
          <cell r="S13457" t="str">
            <v>Sharpshooter</v>
          </cell>
        </row>
        <row r="13458">
          <cell r="B13458" t="str">
            <v>Joakim Noah</v>
          </cell>
          <cell r="S13458" t="str">
            <v>All Star Big Man</v>
          </cell>
        </row>
        <row r="13459">
          <cell r="B13459" t="str">
            <v>Dwyane Wade</v>
          </cell>
          <cell r="S13459" t="str">
            <v>All Star Playmaker</v>
          </cell>
        </row>
        <row r="13460">
          <cell r="B13460" t="str">
            <v>Giannis Antetokounmpo</v>
          </cell>
          <cell r="S13460" t="str">
            <v>Rim Protector</v>
          </cell>
        </row>
        <row r="13461">
          <cell r="B13461" t="str">
            <v>Brandan Wright</v>
          </cell>
          <cell r="S13461" t="str">
            <v>Post Scorer</v>
          </cell>
        </row>
        <row r="13462">
          <cell r="B13462" t="str">
            <v>Gal Mekel</v>
          </cell>
          <cell r="S13462" t="str">
            <v>Ignorance</v>
          </cell>
        </row>
        <row r="13463">
          <cell r="B13463" t="str">
            <v>Andris Biedrins</v>
          </cell>
          <cell r="S13463" t="str">
            <v>Ignorance</v>
          </cell>
        </row>
        <row r="13464">
          <cell r="B13464" t="str">
            <v>Bradley Beal</v>
          </cell>
          <cell r="S13464" t="str">
            <v>All Star Sharpshooter</v>
          </cell>
        </row>
        <row r="13465">
          <cell r="B13465" t="str">
            <v>Tyler Hansbrough</v>
          </cell>
          <cell r="S13465" t="str">
            <v>Post Scorer</v>
          </cell>
        </row>
        <row r="13466">
          <cell r="B13466" t="str">
            <v>Julyan Stone</v>
          </cell>
          <cell r="S13466" t="str">
            <v>Ignorance</v>
          </cell>
        </row>
        <row r="13467">
          <cell r="B13467" t="str">
            <v>Tony Allen</v>
          </cell>
          <cell r="S13467" t="str">
            <v>Playmaker</v>
          </cell>
        </row>
        <row r="13468">
          <cell r="B13468" t="str">
            <v>Channing Frye</v>
          </cell>
          <cell r="S13468" t="str">
            <v>All Star Sharpshooter</v>
          </cell>
        </row>
        <row r="13469">
          <cell r="B13469" t="str">
            <v>Nate Robinson</v>
          </cell>
          <cell r="S13469" t="str">
            <v>Sharpshooter</v>
          </cell>
        </row>
        <row r="13470">
          <cell r="B13470" t="str">
            <v>DeJuan Blair</v>
          </cell>
          <cell r="S13470" t="str">
            <v>Post Scorer</v>
          </cell>
        </row>
        <row r="13471">
          <cell r="B13471" t="str">
            <v>Goran Dragic</v>
          </cell>
          <cell r="S13471" t="str">
            <v>Superstar</v>
          </cell>
        </row>
        <row r="13472">
          <cell r="B13472" t="str">
            <v>Alexey Shved</v>
          </cell>
          <cell r="S13472" t="str">
            <v>Ignorance</v>
          </cell>
        </row>
        <row r="13473">
          <cell r="B13473" t="str">
            <v>Caron Butler</v>
          </cell>
          <cell r="S13473" t="str">
            <v>All Star Sharpshooter</v>
          </cell>
        </row>
        <row r="13474">
          <cell r="B13474" t="str">
            <v>Mario Chalmers</v>
          </cell>
          <cell r="S13474" t="str">
            <v>All Star Sharpshooter</v>
          </cell>
        </row>
        <row r="13475">
          <cell r="B13475" t="str">
            <v>Ricky Ledo</v>
          </cell>
          <cell r="S13475" t="str">
            <v>Ignorance</v>
          </cell>
        </row>
        <row r="13476">
          <cell r="B13476" t="str">
            <v>J.J. Redick</v>
          </cell>
          <cell r="S13476" t="str">
            <v>All Star Sharpshooter</v>
          </cell>
        </row>
        <row r="13477">
          <cell r="B13477" t="str">
            <v>Ray Allen</v>
          </cell>
          <cell r="S13477" t="str">
            <v>Sharpshooter</v>
          </cell>
        </row>
        <row r="13478">
          <cell r="B13478" t="str">
            <v>Greg Oden</v>
          </cell>
          <cell r="S13478" t="str">
            <v>Post Scorer</v>
          </cell>
        </row>
        <row r="13479">
          <cell r="B13479" t="str">
            <v>Anthony Tolliver</v>
          </cell>
          <cell r="S13479" t="str">
            <v>Sharpshooter</v>
          </cell>
        </row>
        <row r="13480">
          <cell r="B13480" t="str">
            <v>Chuck Hayes</v>
          </cell>
          <cell r="S13480" t="str">
            <v>Post Scorer</v>
          </cell>
        </row>
        <row r="13481">
          <cell r="B13481" t="str">
            <v>Phil Pressey</v>
          </cell>
          <cell r="S13481" t="str">
            <v>Sharpshooter</v>
          </cell>
        </row>
        <row r="13482">
          <cell r="B13482" t="str">
            <v>Troy Daniels</v>
          </cell>
          <cell r="S13482" t="str">
            <v>Sharpshooter</v>
          </cell>
        </row>
        <row r="13483">
          <cell r="B13483" t="str">
            <v>Marcin Gortat</v>
          </cell>
          <cell r="S13483" t="str">
            <v>Rim Protector</v>
          </cell>
        </row>
        <row r="13484">
          <cell r="B13484" t="str">
            <v>Tony Snell</v>
          </cell>
          <cell r="S13484" t="str">
            <v>Sharpshooter</v>
          </cell>
        </row>
        <row r="13485">
          <cell r="B13485" t="str">
            <v>MarShon Brooks</v>
          </cell>
          <cell r="S13485" t="str">
            <v>Ignorance</v>
          </cell>
        </row>
        <row r="13486">
          <cell r="B13486" t="str">
            <v>Kevin Martin</v>
          </cell>
          <cell r="S13486" t="str">
            <v>All Star Sharpshooter</v>
          </cell>
        </row>
        <row r="13487">
          <cell r="B13487" t="str">
            <v>Chris Bosh</v>
          </cell>
          <cell r="S13487" t="str">
            <v>All Star Post Scorer</v>
          </cell>
        </row>
        <row r="13488">
          <cell r="B13488" t="str">
            <v>Ian Mahinmi</v>
          </cell>
          <cell r="S13488" t="str">
            <v>Post Scorer</v>
          </cell>
        </row>
        <row r="13489">
          <cell r="B13489" t="str">
            <v>Meyers Leonard</v>
          </cell>
          <cell r="S13489" t="str">
            <v>Ignorance</v>
          </cell>
        </row>
        <row r="13490">
          <cell r="B13490" t="str">
            <v>Kevin Love</v>
          </cell>
          <cell r="S13490" t="str">
            <v>Superstar</v>
          </cell>
        </row>
        <row r="13491">
          <cell r="B13491" t="str">
            <v>Gary Neal</v>
          </cell>
          <cell r="S13491" t="str">
            <v>Sharpshooter</v>
          </cell>
        </row>
        <row r="13492">
          <cell r="B13492" t="str">
            <v>Aaron Gray</v>
          </cell>
          <cell r="S13492" t="str">
            <v>Post Scorer</v>
          </cell>
        </row>
        <row r="13493">
          <cell r="B13493" t="str">
            <v>Reggie Jackson</v>
          </cell>
          <cell r="S13493" t="str">
            <v>All Star Sharpshooter</v>
          </cell>
        </row>
        <row r="13494">
          <cell r="B13494" t="str">
            <v>Kyle Lowry</v>
          </cell>
          <cell r="S13494" t="str">
            <v>All Star Playmaker</v>
          </cell>
        </row>
        <row r="13495">
          <cell r="B13495" t="str">
            <v>George Hill</v>
          </cell>
          <cell r="S13495" t="str">
            <v>All Star Sharpshooter</v>
          </cell>
        </row>
        <row r="13496">
          <cell r="B13496" t="str">
            <v>Randy Foye</v>
          </cell>
          <cell r="S13496" t="str">
            <v>All Star Sharpshooter</v>
          </cell>
        </row>
        <row r="13497">
          <cell r="B13497" t="str">
            <v>Ed Davis</v>
          </cell>
          <cell r="S13497" t="str">
            <v>Post Scorer</v>
          </cell>
        </row>
        <row r="13498">
          <cell r="B13498" t="str">
            <v>Eric Maynor</v>
          </cell>
          <cell r="S13498" t="str">
            <v>Ignorance</v>
          </cell>
        </row>
        <row r="13499">
          <cell r="B13499" t="str">
            <v>Keith Bogans</v>
          </cell>
          <cell r="S13499" t="str">
            <v>Ignorance</v>
          </cell>
        </row>
        <row r="13500">
          <cell r="B13500" t="str">
            <v>Chris Singleton</v>
          </cell>
          <cell r="S13500" t="str">
            <v>Ignorance</v>
          </cell>
        </row>
        <row r="13501">
          <cell r="B13501" t="str">
            <v>Metta World</v>
          </cell>
          <cell r="S13501" t="str">
            <v>Sharpshooter</v>
          </cell>
        </row>
        <row r="13502">
          <cell r="B13502" t="str">
            <v>Raymond Felton</v>
          </cell>
          <cell r="S13502" t="str">
            <v>Playmaker</v>
          </cell>
        </row>
        <row r="13503">
          <cell r="B13503" t="str">
            <v>John Jenkins</v>
          </cell>
          <cell r="S13503" t="str">
            <v>Ignorance</v>
          </cell>
        </row>
        <row r="13504">
          <cell r="B13504" t="str">
            <v>Solomon Hill</v>
          </cell>
          <cell r="S13504" t="str">
            <v>Ignorance</v>
          </cell>
        </row>
        <row r="13505">
          <cell r="B13505" t="str">
            <v>Diante Garrett</v>
          </cell>
          <cell r="S13505" t="str">
            <v>Sharpshooter</v>
          </cell>
        </row>
        <row r="13506">
          <cell r="B13506" t="str">
            <v>Kirk Hinrich</v>
          </cell>
          <cell r="S13506" t="str">
            <v>All Star Sharpshooter</v>
          </cell>
        </row>
        <row r="13507">
          <cell r="B13507" t="str">
            <v>Paul Millsap</v>
          </cell>
          <cell r="S13507" t="str">
            <v>All Star Post Scorer</v>
          </cell>
        </row>
        <row r="13508">
          <cell r="B13508" t="str">
            <v>Andre Iguodala</v>
          </cell>
          <cell r="S13508" t="str">
            <v>All Star Sharpshooter</v>
          </cell>
        </row>
        <row r="13509">
          <cell r="B13509" t="str">
            <v>Al Horford</v>
          </cell>
          <cell r="S13509" t="str">
            <v>All Star Big Man</v>
          </cell>
        </row>
        <row r="13510">
          <cell r="B13510" t="str">
            <v>Matt Barnes</v>
          </cell>
          <cell r="S13510" t="str">
            <v>All Star Sharpshooter</v>
          </cell>
        </row>
        <row r="13511">
          <cell r="B13511" t="str">
            <v>Vince Carter</v>
          </cell>
          <cell r="S13511" t="str">
            <v>All Star Sharpshooter</v>
          </cell>
        </row>
        <row r="13512">
          <cell r="B13512" t="str">
            <v>Tornike Shengelia</v>
          </cell>
          <cell r="S13512" t="str">
            <v>Ignorance</v>
          </cell>
        </row>
        <row r="13513">
          <cell r="B13513" t="str">
            <v>Thaddeus Young</v>
          </cell>
          <cell r="S13513" t="str">
            <v>All Star Post Scorer</v>
          </cell>
        </row>
        <row r="13514">
          <cell r="B13514" t="str">
            <v>Norris Cole</v>
          </cell>
          <cell r="S13514" t="str">
            <v>Sharpshooter</v>
          </cell>
        </row>
        <row r="13515">
          <cell r="B13515" t="str">
            <v>Mike Miller</v>
          </cell>
          <cell r="S13515" t="str">
            <v>Sharpshooter</v>
          </cell>
        </row>
        <row r="13516">
          <cell r="B13516" t="str">
            <v>Michael Kidd-Gilchrist</v>
          </cell>
          <cell r="S13516" t="str">
            <v>Rim Protector</v>
          </cell>
        </row>
        <row r="13517">
          <cell r="B13517" t="str">
            <v>Corey Brewer</v>
          </cell>
          <cell r="S13517" t="str">
            <v>Playmaker</v>
          </cell>
        </row>
        <row r="13518">
          <cell r="B13518" t="str">
            <v>Draymond Green</v>
          </cell>
          <cell r="S13518" t="str">
            <v>Rim Protector</v>
          </cell>
        </row>
        <row r="13519">
          <cell r="B13519" t="str">
            <v>Byron Mullens</v>
          </cell>
          <cell r="S13519" t="str">
            <v>Ignorance</v>
          </cell>
        </row>
        <row r="13520">
          <cell r="B13520" t="str">
            <v>Deron Williams</v>
          </cell>
          <cell r="S13520" t="str">
            <v>All Star Playmaker</v>
          </cell>
        </row>
        <row r="13521">
          <cell r="B13521" t="str">
            <v>John Henson</v>
          </cell>
          <cell r="S13521" t="str">
            <v>Rim Protector</v>
          </cell>
        </row>
        <row r="13522">
          <cell r="B13522" t="str">
            <v>Andre Miller</v>
          </cell>
          <cell r="S13522" t="str">
            <v>Sharpshooter</v>
          </cell>
        </row>
        <row r="13523">
          <cell r="B13523" t="str">
            <v>Ryan Anderson</v>
          </cell>
          <cell r="S13523" t="str">
            <v>All Star Sharpshooter</v>
          </cell>
        </row>
        <row r="13524">
          <cell r="B13524" t="str">
            <v>Jose Calderon</v>
          </cell>
          <cell r="S13524" t="str">
            <v>All Star Sharpshooter</v>
          </cell>
        </row>
        <row r="13525">
          <cell r="B13525" t="str">
            <v>Sasha Vujacic</v>
          </cell>
          <cell r="S13525" t="str">
            <v>Ignorance</v>
          </cell>
        </row>
        <row r="13526">
          <cell r="B13526" t="str">
            <v>Tiago Splitter</v>
          </cell>
          <cell r="S13526" t="str">
            <v>Rim Protector</v>
          </cell>
        </row>
        <row r="13527">
          <cell r="B13527" t="str">
            <v>Ekpe Udoh</v>
          </cell>
          <cell r="S13527" t="str">
            <v>Post Scorer</v>
          </cell>
        </row>
        <row r="13528">
          <cell r="B13528" t="str">
            <v>Trevor Ariza</v>
          </cell>
          <cell r="S13528" t="str">
            <v>All Star Sharpshooter</v>
          </cell>
        </row>
        <row r="13529">
          <cell r="B13529" t="str">
            <v>Henry Sims</v>
          </cell>
          <cell r="S13529" t="str">
            <v>Post Scorer</v>
          </cell>
        </row>
        <row r="13530">
          <cell r="B13530" t="str">
            <v>Luol Deng</v>
          </cell>
          <cell r="S13530" t="str">
            <v>All Star Sharpshooter</v>
          </cell>
        </row>
        <row r="13531">
          <cell r="B13531" t="str">
            <v>O.J. Mayo</v>
          </cell>
          <cell r="S13531" t="str">
            <v>All Star Sharpshooter</v>
          </cell>
        </row>
        <row r="13532">
          <cell r="B13532" t="str">
            <v>Zach Randolph</v>
          </cell>
          <cell r="S13532" t="str">
            <v>All Star Post Scorer</v>
          </cell>
        </row>
        <row r="13533">
          <cell r="B13533" t="str">
            <v>Nikola Pekovic</v>
          </cell>
          <cell r="S13533" t="str">
            <v>All Star Post Scorer</v>
          </cell>
        </row>
        <row r="13534">
          <cell r="B13534" t="str">
            <v>Marvin Williams</v>
          </cell>
          <cell r="S13534" t="str">
            <v>Sharpshooter</v>
          </cell>
        </row>
        <row r="13535">
          <cell r="B13535" t="str">
            <v>Ryan Kelly</v>
          </cell>
          <cell r="S13535" t="str">
            <v>Sharpshooter</v>
          </cell>
        </row>
        <row r="13536">
          <cell r="B13536" t="str">
            <v>Drew Gooden</v>
          </cell>
          <cell r="S13536" t="str">
            <v>Post Scorer</v>
          </cell>
        </row>
        <row r="13537">
          <cell r="B13537" t="str">
            <v>John Wall</v>
          </cell>
          <cell r="S13537" t="str">
            <v>All Star Playmaker</v>
          </cell>
        </row>
        <row r="13538">
          <cell r="B13538" t="str">
            <v>Klay Thompson</v>
          </cell>
          <cell r="S13538" t="str">
            <v>All Star Sharpshooter</v>
          </cell>
        </row>
        <row r="13539">
          <cell r="B13539" t="str">
            <v>Shane Battier</v>
          </cell>
          <cell r="S13539" t="str">
            <v>Sharpshooter</v>
          </cell>
        </row>
        <row r="13540">
          <cell r="B13540" t="str">
            <v>Gordon Hayward</v>
          </cell>
          <cell r="S13540" t="str">
            <v>All Star Playmaker</v>
          </cell>
        </row>
        <row r="13541">
          <cell r="B13541" t="str">
            <v>Chris Andersen</v>
          </cell>
          <cell r="S13541" t="str">
            <v>Rim Protector</v>
          </cell>
        </row>
        <row r="13542">
          <cell r="B13542" t="str">
            <v>Chris Copeland</v>
          </cell>
          <cell r="S13542" t="str">
            <v>Ignorance</v>
          </cell>
        </row>
        <row r="13543">
          <cell r="B13543" t="str">
            <v>Derrick Rose</v>
          </cell>
          <cell r="S13543" t="str">
            <v>All Star Sharpshooter</v>
          </cell>
        </row>
        <row r="13544">
          <cell r="B13544" t="str">
            <v>Maurice Harkless</v>
          </cell>
          <cell r="S13544" t="str">
            <v>Sharpshooter</v>
          </cell>
        </row>
        <row r="13545">
          <cell r="B13545" t="str">
            <v>Nick Young</v>
          </cell>
          <cell r="S13545" t="str">
            <v>All Star Sharpshooter</v>
          </cell>
        </row>
        <row r="13546">
          <cell r="B13546" t="str">
            <v>Russell Westbrook</v>
          </cell>
          <cell r="S13546" t="str">
            <v>Superstar</v>
          </cell>
        </row>
        <row r="13547">
          <cell r="B13547" t="str">
            <v>C.J. McCollum</v>
          </cell>
          <cell r="S13547" t="str">
            <v>Sharpshooter</v>
          </cell>
        </row>
        <row r="13548">
          <cell r="B13548" t="str">
            <v>Jeff Adrien</v>
          </cell>
          <cell r="S13548" t="str">
            <v>Post Scorer</v>
          </cell>
        </row>
        <row r="13549">
          <cell r="B13549" t="str">
            <v>Brandon Rush</v>
          </cell>
          <cell r="S13549" t="str">
            <v>Ignorance</v>
          </cell>
        </row>
        <row r="13550">
          <cell r="B13550" t="str">
            <v>Damian Lillard</v>
          </cell>
          <cell r="S13550" t="str">
            <v>All Star Sharpshooter</v>
          </cell>
        </row>
        <row r="13551">
          <cell r="B13551" t="str">
            <v>Lou Williams</v>
          </cell>
          <cell r="S13551" t="str">
            <v>All Star Sharpshooter</v>
          </cell>
        </row>
        <row r="13552">
          <cell r="B13552" t="str">
            <v>Mike James</v>
          </cell>
          <cell r="S13552" t="str">
            <v>Ignorance</v>
          </cell>
        </row>
        <row r="13553">
          <cell r="B13553" t="str">
            <v>Jeremy Evans</v>
          </cell>
          <cell r="S13553" t="str">
            <v>Post Scorer</v>
          </cell>
        </row>
        <row r="13554">
          <cell r="B13554" t="str">
            <v>Nicolas Batum</v>
          </cell>
          <cell r="S13554" t="str">
            <v>All Star Sharpshooter</v>
          </cell>
        </row>
        <row r="13555">
          <cell r="B13555" t="str">
            <v>Tristan Thompson</v>
          </cell>
          <cell r="S13555" t="str">
            <v>Rim Protector</v>
          </cell>
        </row>
        <row r="13556">
          <cell r="B13556" t="str">
            <v>Steve Blake</v>
          </cell>
          <cell r="S13556" t="str">
            <v>All Star Sharpshooter</v>
          </cell>
        </row>
        <row r="13557">
          <cell r="B13557" t="str">
            <v>James Nunnally</v>
          </cell>
          <cell r="S13557" t="str">
            <v>Ignorance</v>
          </cell>
        </row>
        <row r="13558">
          <cell r="B13558" t="str">
            <v>Vander Blue</v>
          </cell>
          <cell r="S13558" t="str">
            <v>Ignorance</v>
          </cell>
        </row>
        <row r="13559">
          <cell r="B13559" t="str">
            <v>Tyson Chandler</v>
          </cell>
          <cell r="S13559" t="str">
            <v>Rim Protector</v>
          </cell>
        </row>
        <row r="13560">
          <cell r="B13560" t="str">
            <v>Brook Lopez</v>
          </cell>
          <cell r="S13560" t="str">
            <v>All Star Big Man</v>
          </cell>
        </row>
        <row r="13561">
          <cell r="B13561" t="str">
            <v>Nate Wolters</v>
          </cell>
          <cell r="S13561" t="str">
            <v>Sharpshooter</v>
          </cell>
        </row>
        <row r="13562">
          <cell r="B13562" t="str">
            <v>Enes Kanter</v>
          </cell>
          <cell r="S13562" t="str">
            <v>Rim Protector</v>
          </cell>
        </row>
        <row r="13563">
          <cell r="B13563" t="str">
            <v>Jorge Gutierrez</v>
          </cell>
          <cell r="S13563" t="str">
            <v>Post Scorer</v>
          </cell>
        </row>
        <row r="13564">
          <cell r="B13564" t="str">
            <v>Tyreke Evans</v>
          </cell>
          <cell r="S13564" t="str">
            <v>All Star Playmaker</v>
          </cell>
        </row>
        <row r="13565">
          <cell r="B13565" t="str">
            <v>Chauncey Billups</v>
          </cell>
          <cell r="S13565" t="str">
            <v>Sharpshooter</v>
          </cell>
        </row>
        <row r="13566">
          <cell r="B13566" t="str">
            <v>Dion Waiters</v>
          </cell>
          <cell r="S13566" t="str">
            <v>All Star Sharpshooter</v>
          </cell>
        </row>
        <row r="13567">
          <cell r="B13567" t="str">
            <v>LaMarcus Aldridge</v>
          </cell>
          <cell r="S13567" t="str">
            <v>All Star Post Scorer</v>
          </cell>
        </row>
        <row r="13568">
          <cell r="B13568" t="str">
            <v>Mason Plumlee</v>
          </cell>
          <cell r="S13568" t="str">
            <v>Rim Protector</v>
          </cell>
        </row>
        <row r="13569">
          <cell r="B13569" t="str">
            <v>Earl Clark</v>
          </cell>
          <cell r="S13569" t="str">
            <v>Sharpshooter</v>
          </cell>
        </row>
        <row r="13570">
          <cell r="B13570" t="str">
            <v>Shabazz Muhammad</v>
          </cell>
          <cell r="S13570" t="str">
            <v>Ignorance</v>
          </cell>
        </row>
        <row r="13571">
          <cell r="B13571" t="str">
            <v>Devin Harris</v>
          </cell>
          <cell r="S13571" t="str">
            <v>Playmaker</v>
          </cell>
        </row>
        <row r="13572">
          <cell r="B13572" t="str">
            <v>Chris Wright</v>
          </cell>
          <cell r="S13572" t="str">
            <v>Post Scorer</v>
          </cell>
        </row>
        <row r="13573">
          <cell r="B13573" t="str">
            <v>Tim Hardaway</v>
          </cell>
          <cell r="S13573" t="str">
            <v>Sharpshooter</v>
          </cell>
        </row>
        <row r="13574">
          <cell r="B13574" t="str">
            <v>Cody Zeller</v>
          </cell>
          <cell r="S13574" t="str">
            <v>Post Scorer</v>
          </cell>
        </row>
        <row r="13575">
          <cell r="B13575" t="str">
            <v>Chase Budinger</v>
          </cell>
          <cell r="S13575" t="str">
            <v>Sharpshooter</v>
          </cell>
        </row>
        <row r="13576">
          <cell r="B13576" t="str">
            <v>Jeffery Taylor</v>
          </cell>
          <cell r="S13576" t="str">
            <v>Sharpshooter</v>
          </cell>
        </row>
        <row r="13577">
          <cell r="B13577" t="str">
            <v>David Lee</v>
          </cell>
          <cell r="S13577" t="str">
            <v>All Star Post Scorer</v>
          </cell>
        </row>
        <row r="13578">
          <cell r="B13578" t="str">
            <v>Brian Roberts</v>
          </cell>
          <cell r="S13578" t="str">
            <v>Sharpshooter</v>
          </cell>
        </row>
        <row r="13579">
          <cell r="B13579" t="str">
            <v>DeMarcus Cousins</v>
          </cell>
          <cell r="S13579" t="str">
            <v>All Star Big Man</v>
          </cell>
        </row>
        <row r="13580">
          <cell r="B13580" t="str">
            <v>Justin Hamilton</v>
          </cell>
          <cell r="S13580" t="str">
            <v>Ignorance</v>
          </cell>
        </row>
        <row r="13581">
          <cell r="B13581" t="str">
            <v>Alan Anderson</v>
          </cell>
          <cell r="S13581" t="str">
            <v>Sharpshooter</v>
          </cell>
        </row>
        <row r="13582">
          <cell r="B13582" t="str">
            <v>Anthony Bennett</v>
          </cell>
          <cell r="S13582" t="str">
            <v>Post Scorer</v>
          </cell>
        </row>
        <row r="13583">
          <cell r="B13583" t="str">
            <v>Gerald Henderson</v>
          </cell>
          <cell r="S13583" t="str">
            <v>Playmaker</v>
          </cell>
        </row>
        <row r="13584">
          <cell r="B13584" t="str">
            <v>Dorell Wright</v>
          </cell>
          <cell r="S13584" t="str">
            <v>Sharpshooter</v>
          </cell>
        </row>
        <row r="13585">
          <cell r="B13585" t="str">
            <v>Malcolm Thomas</v>
          </cell>
          <cell r="S13585" t="str">
            <v>Ignorance</v>
          </cell>
        </row>
        <row r="13586">
          <cell r="B13586" t="str">
            <v>Jason Terry</v>
          </cell>
          <cell r="S13586" t="str">
            <v>Sharpshooter</v>
          </cell>
        </row>
        <row r="13587">
          <cell r="B13587" t="str">
            <v>Wesley Johnson</v>
          </cell>
          <cell r="S13587" t="str">
            <v>All Star Sharpshooter</v>
          </cell>
        </row>
        <row r="13588">
          <cell r="B13588" t="str">
            <v>Jared Sullinger</v>
          </cell>
          <cell r="S13588" t="str">
            <v>Rim Protector</v>
          </cell>
        </row>
        <row r="13589">
          <cell r="B13589" t="str">
            <v>Al Harrington</v>
          </cell>
          <cell r="S13589" t="str">
            <v>Sharpshooter</v>
          </cell>
        </row>
        <row r="13590">
          <cell r="B13590" t="str">
            <v>Aron Baynes</v>
          </cell>
          <cell r="S13590" t="str">
            <v>Ignorance</v>
          </cell>
        </row>
        <row r="13591">
          <cell r="B13591" t="str">
            <v>Robin Lopez</v>
          </cell>
          <cell r="S13591" t="str">
            <v>Rim Protector</v>
          </cell>
        </row>
        <row r="13592">
          <cell r="B13592" t="str">
            <v>Kemba Walker</v>
          </cell>
          <cell r="S13592" t="str">
            <v>All Star Playmaker</v>
          </cell>
        </row>
        <row r="13593">
          <cell r="B13593" t="str">
            <v>Samuel Dalembert</v>
          </cell>
          <cell r="S13593" t="str">
            <v>Rim Protector</v>
          </cell>
        </row>
        <row r="13594">
          <cell r="B13594" t="str">
            <v>Isaiah Thomas</v>
          </cell>
          <cell r="S13594" t="str">
            <v>Superstar</v>
          </cell>
        </row>
        <row r="13595">
          <cell r="B13595" t="str">
            <v>Jamaal Tinsley</v>
          </cell>
          <cell r="S13595" t="str">
            <v>Ignorance</v>
          </cell>
        </row>
        <row r="13596">
          <cell r="B13596" t="str">
            <v>Ryan Hollins</v>
          </cell>
          <cell r="S13596" t="str">
            <v>Ignorance</v>
          </cell>
        </row>
        <row r="13597">
          <cell r="B13597" t="str">
            <v>Omri Casspi</v>
          </cell>
          <cell r="S13597" t="str">
            <v>Sharpshooter</v>
          </cell>
        </row>
        <row r="13598">
          <cell r="B13598" t="str">
            <v>Lorenzo Brown</v>
          </cell>
          <cell r="S13598" t="str">
            <v>Ignorance</v>
          </cell>
        </row>
        <row r="13599">
          <cell r="B13599" t="str">
            <v>Shaun Livingston</v>
          </cell>
          <cell r="S13599" t="str">
            <v>Playmaker</v>
          </cell>
        </row>
        <row r="13600">
          <cell r="B13600" t="str">
            <v>Paul George</v>
          </cell>
          <cell r="S13600" t="str">
            <v>Superstar</v>
          </cell>
        </row>
        <row r="13601">
          <cell r="B13601" t="str">
            <v>J.R. Smith</v>
          </cell>
          <cell r="S13601" t="str">
            <v>All Star Sharpshooter</v>
          </cell>
        </row>
        <row r="13602">
          <cell r="B13602" t="str">
            <v>DeAndre Liggins</v>
          </cell>
          <cell r="S13602" t="str">
            <v>Ignorance</v>
          </cell>
        </row>
        <row r="13603">
          <cell r="B13603" t="str">
            <v>Kevin Seraphin</v>
          </cell>
          <cell r="S13603" t="str">
            <v>Post Scorer</v>
          </cell>
        </row>
        <row r="13604">
          <cell r="B13604" t="str">
            <v>Josh Smith</v>
          </cell>
          <cell r="S13604" t="str">
            <v>All Star Post Scorer</v>
          </cell>
        </row>
        <row r="13605">
          <cell r="B13605" t="str">
            <v>Joe Johnson</v>
          </cell>
          <cell r="S13605" t="str">
            <v>All Star Sharpshooter</v>
          </cell>
        </row>
        <row r="13606">
          <cell r="B13606" t="str">
            <v>Othyus Jeffers</v>
          </cell>
          <cell r="S13606" t="str">
            <v>Ignorance</v>
          </cell>
        </row>
        <row r="13607">
          <cell r="B13607" t="str">
            <v>Joel Anthony</v>
          </cell>
          <cell r="S13607" t="str">
            <v>Ignorance</v>
          </cell>
        </row>
        <row r="13608">
          <cell r="B13608" t="str">
            <v>Aaron Brooks</v>
          </cell>
          <cell r="S13608" t="str">
            <v>Sharpshooter</v>
          </cell>
        </row>
        <row r="13609">
          <cell r="B13609" t="str">
            <v>Andrew Nicholson</v>
          </cell>
          <cell r="S13609" t="str">
            <v>Post Scorer</v>
          </cell>
        </row>
        <row r="13610">
          <cell r="B13610" t="str">
            <v>Rudy Gobert</v>
          </cell>
          <cell r="S13610" t="str">
            <v>Post Scorer</v>
          </cell>
        </row>
        <row r="13611">
          <cell r="B13611" t="str">
            <v>Wesley Matthews</v>
          </cell>
          <cell r="S13611" t="str">
            <v>All Star Sharpshooter</v>
          </cell>
        </row>
        <row r="13612">
          <cell r="B13612" t="str">
            <v>Dennis Schroder</v>
          </cell>
          <cell r="S13612" t="str">
            <v>Ignorance</v>
          </cell>
        </row>
        <row r="13613">
          <cell r="B13613" t="str">
            <v>Dirk Nowitzki</v>
          </cell>
          <cell r="S13613" t="str">
            <v>All Star Sharpshooter</v>
          </cell>
        </row>
        <row r="13614">
          <cell r="B13614" t="str">
            <v>Patty Mills</v>
          </cell>
          <cell r="S13614" t="str">
            <v>Sharpshooter</v>
          </cell>
        </row>
        <row r="13615">
          <cell r="B13615" t="str">
            <v>Jon Leuer</v>
          </cell>
          <cell r="S13615" t="str">
            <v>Post Scorer</v>
          </cell>
        </row>
        <row r="13616">
          <cell r="B13616" t="str">
            <v>Arron Afflalo</v>
          </cell>
          <cell r="S13616" t="str">
            <v>All Star Sharpshooter</v>
          </cell>
        </row>
        <row r="13617">
          <cell r="B13617" t="str">
            <v>Patrick Beverley</v>
          </cell>
          <cell r="S13617" t="str">
            <v>All Star Sharpshooter</v>
          </cell>
        </row>
        <row r="13618">
          <cell r="B13618" t="str">
            <v>Zaza Pachulia</v>
          </cell>
          <cell r="S13618" t="str">
            <v>Playmaker</v>
          </cell>
        </row>
        <row r="13619">
          <cell r="B13619" t="str">
            <v>Vitor Faverani</v>
          </cell>
          <cell r="S13619" t="str">
            <v>Post Scorer</v>
          </cell>
        </row>
        <row r="13620">
          <cell r="B13620" t="str">
            <v>Stephen Curry</v>
          </cell>
          <cell r="S13620" t="str">
            <v>Superstar</v>
          </cell>
        </row>
        <row r="13621">
          <cell r="B13621" t="str">
            <v>Anthony Davis</v>
          </cell>
          <cell r="S13621" t="str">
            <v>All Star Big Man</v>
          </cell>
        </row>
        <row r="13622">
          <cell r="B13622" t="str">
            <v>Willie Green</v>
          </cell>
          <cell r="S13622" t="str">
            <v>Sharpshooter</v>
          </cell>
        </row>
        <row r="13623">
          <cell r="B13623" t="str">
            <v>Gustavo Ayon</v>
          </cell>
          <cell r="S13623" t="str">
            <v>Post Scorer</v>
          </cell>
        </row>
        <row r="13624">
          <cell r="B13624" t="str">
            <v>Reggie Evans</v>
          </cell>
          <cell r="S13624" t="str">
            <v>Post Scorer</v>
          </cell>
        </row>
        <row r="13625">
          <cell r="B13625" t="str">
            <v>Kelly Olynyk</v>
          </cell>
          <cell r="S13625" t="str">
            <v>Rim Protector</v>
          </cell>
        </row>
        <row r="13626">
          <cell r="B13626" t="str">
            <v>James Johnson</v>
          </cell>
          <cell r="S13626" t="str">
            <v>Rim Protector</v>
          </cell>
        </row>
        <row r="13627">
          <cell r="B13627" t="str">
            <v>Avery Bradley</v>
          </cell>
          <cell r="S13627" t="str">
            <v>All Star Sharpshooter</v>
          </cell>
        </row>
        <row r="13628">
          <cell r="B13628" t="str">
            <v>Lavoy Allen</v>
          </cell>
          <cell r="S13628" t="str">
            <v>Post Scorer</v>
          </cell>
        </row>
        <row r="13629">
          <cell r="B13629" t="str">
            <v>Rudy Gay</v>
          </cell>
          <cell r="S13629" t="str">
            <v>Superstar</v>
          </cell>
        </row>
        <row r="13630">
          <cell r="B13630" t="str">
            <v>Tyshawn Taylor</v>
          </cell>
          <cell r="S13630" t="str">
            <v>Ignorance</v>
          </cell>
        </row>
        <row r="13631">
          <cell r="B13631" t="str">
            <v>Derrick Williams</v>
          </cell>
          <cell r="S13631" t="str">
            <v>Post Scorer</v>
          </cell>
        </row>
        <row r="13632">
          <cell r="B13632" t="str">
            <v>Kyle Korver</v>
          </cell>
          <cell r="S13632" t="str">
            <v>All Star Sharpshooter</v>
          </cell>
        </row>
        <row r="13633">
          <cell r="B13633" t="str">
            <v>Roy Hibbert</v>
          </cell>
          <cell r="S13633" t="str">
            <v>Rim Protector</v>
          </cell>
        </row>
        <row r="13634">
          <cell r="B13634" t="str">
            <v>Ricky Rubio</v>
          </cell>
          <cell r="S13634" t="str">
            <v>All Star Playmaker</v>
          </cell>
        </row>
        <row r="13635">
          <cell r="B13635" t="str">
            <v>Jordan Hill</v>
          </cell>
          <cell r="S13635" t="str">
            <v>Rim Protector</v>
          </cell>
        </row>
        <row r="13636">
          <cell r="B13636" t="str">
            <v>Brandon Knight</v>
          </cell>
          <cell r="S13636" t="str">
            <v>All Star Sharpshooter</v>
          </cell>
        </row>
        <row r="13637">
          <cell r="B13637" t="str">
            <v>Quincy Pondexter</v>
          </cell>
          <cell r="S13637" t="str">
            <v>Sharpshooter</v>
          </cell>
        </row>
        <row r="13638">
          <cell r="B13638" t="str">
            <v>Austin Daye</v>
          </cell>
          <cell r="S13638" t="str">
            <v>Ignorance</v>
          </cell>
        </row>
        <row r="13639">
          <cell r="B13639" t="str">
            <v>Rashard Lewis</v>
          </cell>
          <cell r="S13639" t="str">
            <v>Sharpshooter</v>
          </cell>
        </row>
        <row r="13640">
          <cell r="B13640" t="str">
            <v>Mike Harris</v>
          </cell>
          <cell r="S13640" t="str">
            <v>Post Scorer</v>
          </cell>
        </row>
        <row r="13641">
          <cell r="B13641" t="str">
            <v>Greivis Vasquez</v>
          </cell>
          <cell r="S13641" t="str">
            <v>Sharpshooter</v>
          </cell>
        </row>
        <row r="13642">
          <cell r="B13642" t="str">
            <v>Elias Harris</v>
          </cell>
          <cell r="S13642" t="str">
            <v>Ignorance</v>
          </cell>
        </row>
        <row r="13643">
          <cell r="B13643" t="str">
            <v>Jerryd Bayless</v>
          </cell>
          <cell r="S13643" t="str">
            <v>Sharpshooter</v>
          </cell>
        </row>
        <row r="13644">
          <cell r="B13644" t="str">
            <v>Marquis Teague</v>
          </cell>
          <cell r="S13644" t="str">
            <v>Ignorance</v>
          </cell>
        </row>
        <row r="13645">
          <cell r="B13645" t="str">
            <v>Chris Kaman</v>
          </cell>
          <cell r="S13645" t="str">
            <v>Rim Protector</v>
          </cell>
        </row>
        <row r="13646">
          <cell r="B13646" t="str">
            <v>Greg Stiemsma</v>
          </cell>
          <cell r="S13646" t="str">
            <v>Post Scorer</v>
          </cell>
        </row>
        <row r="13647">
          <cell r="B13647" t="str">
            <v>Jeff Ayres</v>
          </cell>
          <cell r="S13647" t="str">
            <v>Post Scorer</v>
          </cell>
        </row>
        <row r="13648">
          <cell r="B13648" t="str">
            <v>Reggie Bullock</v>
          </cell>
          <cell r="S13648" t="str">
            <v>Ignorance</v>
          </cell>
        </row>
        <row r="13649">
          <cell r="B13649" t="str">
            <v>Mo Williams</v>
          </cell>
          <cell r="S13649" t="str">
            <v>Playmaker</v>
          </cell>
        </row>
        <row r="13650">
          <cell r="B13650" t="str">
            <v>Rodney Stuckey</v>
          </cell>
          <cell r="S13650" t="str">
            <v>Playmaker</v>
          </cell>
        </row>
        <row r="13651">
          <cell r="B13651" t="str">
            <v>Al Jefferson</v>
          </cell>
          <cell r="S13651" t="str">
            <v>All Star Post Scorer</v>
          </cell>
        </row>
        <row r="13652">
          <cell r="B13652" t="str">
            <v>Udonis Haslem</v>
          </cell>
          <cell r="S13652" t="str">
            <v>Post Scorer</v>
          </cell>
        </row>
        <row r="13653">
          <cell r="B13653" t="str">
            <v>Manu Ginobili</v>
          </cell>
          <cell r="S13653" t="str">
            <v>All Star Sharpshooter</v>
          </cell>
        </row>
        <row r="13654">
          <cell r="B13654" t="str">
            <v>Paul Pierce</v>
          </cell>
          <cell r="S13654" t="str">
            <v>All Star Sharpshooter</v>
          </cell>
        </row>
        <row r="13655">
          <cell r="B13655" t="str">
            <v>Alexis Ajinça</v>
          </cell>
          <cell r="S13655" t="str">
            <v>Rim Protector</v>
          </cell>
        </row>
        <row r="13656">
          <cell r="B13656" t="str">
            <v>Darrell Arthur</v>
          </cell>
          <cell r="S13656" t="str">
            <v>Post Scorer</v>
          </cell>
        </row>
        <row r="13657">
          <cell r="B13657" t="str">
            <v>Pau Gasol</v>
          </cell>
          <cell r="S13657" t="str">
            <v>All Star Big Man</v>
          </cell>
        </row>
        <row r="13658">
          <cell r="B13658" t="str">
            <v>Donald Sloan</v>
          </cell>
          <cell r="S13658" t="str">
            <v>Ignorance</v>
          </cell>
        </row>
        <row r="13659">
          <cell r="B13659" t="str">
            <v>Nick Calathes</v>
          </cell>
          <cell r="S13659" t="str">
            <v>Sharpshooter</v>
          </cell>
        </row>
        <row r="13660">
          <cell r="B13660" t="str">
            <v>DeAndre Jordan</v>
          </cell>
          <cell r="S13660" t="str">
            <v>All Star Big Man</v>
          </cell>
        </row>
        <row r="13661">
          <cell r="B13661" t="str">
            <v>Matthew Dellavedova</v>
          </cell>
          <cell r="S13661" t="str">
            <v>Sharpshooter</v>
          </cell>
        </row>
        <row r="13662">
          <cell r="B13662" t="str">
            <v>Brandon Davies</v>
          </cell>
          <cell r="S13662" t="str">
            <v>Post Scorer</v>
          </cell>
        </row>
        <row r="13663">
          <cell r="B13663" t="str">
            <v>Glen Davis</v>
          </cell>
          <cell r="S13663" t="str">
            <v>Rim Protector</v>
          </cell>
        </row>
        <row r="13664">
          <cell r="B13664" t="str">
            <v>Ian Clark</v>
          </cell>
          <cell r="S13664" t="str">
            <v>Ignorance</v>
          </cell>
        </row>
        <row r="13665">
          <cell r="B13665" t="str">
            <v>Charlie Villanueva</v>
          </cell>
          <cell r="S13665" t="str">
            <v>Ignorance</v>
          </cell>
        </row>
        <row r="13666">
          <cell r="B13666" t="str">
            <v>Timofey Mozgov</v>
          </cell>
          <cell r="S13666" t="str">
            <v>Rim Protector</v>
          </cell>
        </row>
        <row r="13667">
          <cell r="B13667" t="str">
            <v>Lou Amundson</v>
          </cell>
          <cell r="S13667" t="str">
            <v>Post Scorer</v>
          </cell>
        </row>
        <row r="13668">
          <cell r="B13668" t="str">
            <v>Elton Brand</v>
          </cell>
          <cell r="S13668" t="str">
            <v>Rim Protector</v>
          </cell>
        </row>
        <row r="13669">
          <cell r="B13669" t="str">
            <v>D.J. Stephens</v>
          </cell>
          <cell r="S13669" t="str">
            <v>Ignorance</v>
          </cell>
        </row>
        <row r="13670">
          <cell r="B13670" t="str">
            <v>Ish Smith</v>
          </cell>
          <cell r="S13670" t="str">
            <v>Ignorance</v>
          </cell>
        </row>
        <row r="13671">
          <cell r="B13671" t="str">
            <v>Andrea Bargnani</v>
          </cell>
          <cell r="S13671" t="str">
            <v>Rim Protector</v>
          </cell>
        </row>
        <row r="13672">
          <cell r="B13672" t="str">
            <v>Arinze Onuaku</v>
          </cell>
          <cell r="S13672" t="str">
            <v>Ignorance</v>
          </cell>
        </row>
        <row r="13673">
          <cell r="B13673" t="str">
            <v>Andrei Kirilenko</v>
          </cell>
          <cell r="S13673" t="str">
            <v>Post Scorer</v>
          </cell>
        </row>
        <row r="13674">
          <cell r="B13674" t="str">
            <v>Wilson Chandler</v>
          </cell>
          <cell r="S13674" t="str">
            <v>All Star Sharpshooter</v>
          </cell>
        </row>
        <row r="13675">
          <cell r="B13675" t="str">
            <v>Matt Bonner</v>
          </cell>
          <cell r="S13675" t="str">
            <v>Ignorance</v>
          </cell>
        </row>
        <row r="13676">
          <cell r="B13676" t="str">
            <v>Jamaal Franklin</v>
          </cell>
          <cell r="S13676" t="str">
            <v>Ignorance</v>
          </cell>
        </row>
        <row r="13677">
          <cell r="B13677" t="str">
            <v>Kawhi Leonard</v>
          </cell>
          <cell r="S13677" t="str">
            <v>All Star Sharpshooter</v>
          </cell>
        </row>
        <row r="13678">
          <cell r="B13678" t="str">
            <v>Harrison Barnes</v>
          </cell>
          <cell r="S13678" t="str">
            <v>Playmaker</v>
          </cell>
        </row>
        <row r="13679">
          <cell r="B13679" t="str">
            <v>DeMar DeRoŽan</v>
          </cell>
          <cell r="S13679" t="str">
            <v>Superstar</v>
          </cell>
        </row>
        <row r="13680">
          <cell r="B13680" t="str">
            <v>Alonzo Gee</v>
          </cell>
          <cell r="S13680" t="str">
            <v>Post Scorer</v>
          </cell>
        </row>
        <row r="13681">
          <cell r="B13681" t="str">
            <v>Marco Belinelli</v>
          </cell>
          <cell r="S13681" t="str">
            <v>All Star Sharpshooter</v>
          </cell>
        </row>
        <row r="13682">
          <cell r="B13682" t="str">
            <v>Seth Curry</v>
          </cell>
          <cell r="S13682" t="str">
            <v>Ignorance</v>
          </cell>
        </row>
        <row r="13683">
          <cell r="B13683" t="str">
            <v>Jae Crowder</v>
          </cell>
          <cell r="S13683" t="str">
            <v>Sharpshooter</v>
          </cell>
        </row>
        <row r="13684">
          <cell r="B13684" t="str">
            <v>Nando De</v>
          </cell>
          <cell r="S13684" t="str">
            <v>Ignorance</v>
          </cell>
        </row>
        <row r="13685">
          <cell r="B13685" t="str">
            <v>Antawn Jamison</v>
          </cell>
          <cell r="S13685" t="str">
            <v>Ignorance</v>
          </cell>
        </row>
        <row r="13686">
          <cell r="B13686" t="str">
            <v>Luc Mbah</v>
          </cell>
          <cell r="S13686" t="str">
            <v>Ignorance</v>
          </cell>
        </row>
        <row r="13687">
          <cell r="B13687" t="str">
            <v>Sergey Karasev</v>
          </cell>
          <cell r="S13687" t="str">
            <v>Ignorance</v>
          </cell>
        </row>
        <row r="13688">
          <cell r="B13688" t="str">
            <v>Cole Aldrich</v>
          </cell>
          <cell r="S13688" t="str">
            <v>Ignorance</v>
          </cell>
        </row>
        <row r="13689">
          <cell r="B13689" t="str">
            <v>Donatas Motiejunas</v>
          </cell>
          <cell r="S13689" t="str">
            <v>Post Scorer</v>
          </cell>
        </row>
        <row r="13690">
          <cell r="B13690" t="str">
            <v>Adonis Thomas</v>
          </cell>
          <cell r="S13690" t="str">
            <v>Ignorance</v>
          </cell>
        </row>
        <row r="13691">
          <cell r="B13691" t="str">
            <v>Jason Smith</v>
          </cell>
          <cell r="S13691" t="str">
            <v>Rim Protector</v>
          </cell>
        </row>
        <row r="13692">
          <cell r="B13692" t="str">
            <v>Darius Miller</v>
          </cell>
          <cell r="S13692" t="str">
            <v>Sharpshooter</v>
          </cell>
        </row>
        <row r="13693">
          <cell r="B13693" t="str">
            <v>Omer Asik</v>
          </cell>
          <cell r="S13693" t="str">
            <v>Rim Protector</v>
          </cell>
        </row>
        <row r="13694">
          <cell r="B13694" t="str">
            <v>Hollis Thompson</v>
          </cell>
          <cell r="S13694" t="str">
            <v>Sharpshooter</v>
          </cell>
        </row>
        <row r="13695">
          <cell r="B13695" t="str">
            <v>D.J. White</v>
          </cell>
          <cell r="S13695" t="str">
            <v>Ignorance</v>
          </cell>
        </row>
        <row r="13696">
          <cell r="B13696" t="str">
            <v>Marcus Morris</v>
          </cell>
          <cell r="S13696" t="str">
            <v>Sharpshooter</v>
          </cell>
        </row>
        <row r="13697">
          <cell r="B13697" t="str">
            <v>Kentavious Caldwell-Pope</v>
          </cell>
          <cell r="S13697" t="str">
            <v>Sharpshooter</v>
          </cell>
        </row>
        <row r="13698">
          <cell r="B13698" t="str">
            <v>Mike Muscala</v>
          </cell>
          <cell r="S13698" t="str">
            <v>Post Scorer</v>
          </cell>
        </row>
        <row r="13699">
          <cell r="B13699" t="str">
            <v>DeMarre Carroll</v>
          </cell>
          <cell r="S13699" t="str">
            <v>All Star Sharpshooter</v>
          </cell>
        </row>
        <row r="13700">
          <cell r="B13700" t="str">
            <v>Garrett Temple</v>
          </cell>
          <cell r="S13700" t="str">
            <v>Ignorance</v>
          </cell>
        </row>
        <row r="13701">
          <cell r="B13701" t="str">
            <v>Bismack Biyombo</v>
          </cell>
          <cell r="S13701" t="str">
            <v>Post Scorer</v>
          </cell>
        </row>
        <row r="13702">
          <cell r="B13702" t="str">
            <v>Anderson Varejão</v>
          </cell>
          <cell r="S13702" t="str">
            <v>Rim Protector</v>
          </cell>
        </row>
        <row r="13703">
          <cell r="B13703" t="str">
            <v>Ray McCallum</v>
          </cell>
          <cell r="S13703" t="str">
            <v>Sharpshooter</v>
          </cell>
        </row>
        <row r="13704">
          <cell r="B13704" t="str">
            <v>Taj Gibson</v>
          </cell>
          <cell r="S13704" t="str">
            <v>Rim Protector</v>
          </cell>
        </row>
        <row r="13705">
          <cell r="B13705" t="str">
            <v>J.J. Barea</v>
          </cell>
          <cell r="S13705" t="str">
            <v>Sharpshooter</v>
          </cell>
        </row>
        <row r="13706">
          <cell r="B13706" t="str">
            <v>Quincy Acy</v>
          </cell>
          <cell r="S13706" t="str">
            <v>Post Scorer</v>
          </cell>
        </row>
        <row r="13707">
          <cell r="B13707" t="str">
            <v>Isaiah Canaan</v>
          </cell>
          <cell r="S13707" t="str">
            <v>Sharpshooter</v>
          </cell>
        </row>
        <row r="13708">
          <cell r="B13708" t="str">
            <v>Tony Wroten</v>
          </cell>
          <cell r="S13708" t="str">
            <v>Playmaker</v>
          </cell>
        </row>
        <row r="13709">
          <cell r="B13709" t="str">
            <v>David West</v>
          </cell>
          <cell r="S13709" t="str">
            <v>All Star Post Scorer</v>
          </cell>
        </row>
        <row r="13710">
          <cell r="B13710" t="str">
            <v>Jrue Holiday</v>
          </cell>
          <cell r="S13710" t="str">
            <v>All Star Playmaker</v>
          </cell>
        </row>
        <row r="13711">
          <cell r="B13711" t="str">
            <v>Pablo Prigioni</v>
          </cell>
          <cell r="S13711" t="str">
            <v>Sharpshooter</v>
          </cell>
        </row>
        <row r="13712">
          <cell r="B13712" t="str">
            <v>Andre Roberson</v>
          </cell>
          <cell r="S13712" t="str">
            <v>Post Scorer</v>
          </cell>
        </row>
        <row r="13713">
          <cell r="B13713" t="str">
            <v>Jason Collins</v>
          </cell>
          <cell r="S13713" t="str">
            <v>Ignorance</v>
          </cell>
        </row>
        <row r="13714">
          <cell r="B13714" t="str">
            <v>Jordan Hamilton</v>
          </cell>
          <cell r="S13714" t="str">
            <v>Sharpshooter</v>
          </cell>
        </row>
        <row r="13715">
          <cell r="B13715" t="str">
            <v>Michael Carter-Williams</v>
          </cell>
          <cell r="S13715" t="str">
            <v>All Star Playmaker</v>
          </cell>
        </row>
        <row r="13716">
          <cell r="B13716" t="str">
            <v>Rajon Rondo</v>
          </cell>
          <cell r="S13716" t="str">
            <v>All Star Playmaker</v>
          </cell>
        </row>
        <row r="13717">
          <cell r="B13717" t="str">
            <v>Marc Gasol</v>
          </cell>
          <cell r="S13717" t="str">
            <v>All Star Post Scorer</v>
          </cell>
        </row>
        <row r="13718">
          <cell r="B13718" t="str">
            <v>Ognjen Kuzmic</v>
          </cell>
          <cell r="S13718" t="str">
            <v>Ignorance</v>
          </cell>
        </row>
        <row r="13719">
          <cell r="B13719" t="str">
            <v>Brandon Jennings</v>
          </cell>
          <cell r="S13719" t="str">
            <v>All Star Playmaker</v>
          </cell>
        </row>
        <row r="13720">
          <cell r="B13720" t="str">
            <v>Derrick Favors</v>
          </cell>
          <cell r="S13720" t="str">
            <v>All Star Big Man</v>
          </cell>
        </row>
        <row r="13721">
          <cell r="B13721" t="str">
            <v>JaVale McGee</v>
          </cell>
          <cell r="S13721" t="str">
            <v>Rim Protector</v>
          </cell>
        </row>
        <row r="13722">
          <cell r="B13722" t="str">
            <v>Ronny Turiaf</v>
          </cell>
          <cell r="S13722" t="str">
            <v>Rim Protector</v>
          </cell>
        </row>
        <row r="13723">
          <cell r="B13723" t="str">
            <v>Maalik Wayns</v>
          </cell>
          <cell r="S13723" t="str">
            <v>Ignorance</v>
          </cell>
        </row>
        <row r="13724">
          <cell r="B13724" t="str">
            <v>Rasual Butler</v>
          </cell>
          <cell r="S13724" t="str">
            <v>Ignorance</v>
          </cell>
        </row>
        <row r="13725">
          <cell r="B13725" t="str">
            <v>Dante Cunningham</v>
          </cell>
          <cell r="S13725" t="str">
            <v>Post Scorer</v>
          </cell>
        </row>
        <row r="13726">
          <cell r="B13726" t="str">
            <v>Kobe Bryant</v>
          </cell>
          <cell r="S13726" t="str">
            <v>All Star Playmaker</v>
          </cell>
        </row>
        <row r="13727">
          <cell r="B13727" t="str">
            <v>Larry Sanders</v>
          </cell>
          <cell r="S13727" t="str">
            <v>Rim Protector</v>
          </cell>
        </row>
        <row r="13728">
          <cell r="B13728" t="str">
            <v>Anthony Randolph</v>
          </cell>
          <cell r="S13728" t="str">
            <v>Post Scorer</v>
          </cell>
        </row>
        <row r="13729">
          <cell r="B13729" t="str">
            <v>Brandon Bass</v>
          </cell>
          <cell r="S13729" t="str">
            <v>Rim Protector</v>
          </cell>
        </row>
        <row r="13730">
          <cell r="B13730" t="str">
            <v>Manny Harris</v>
          </cell>
          <cell r="S13730" t="str">
            <v>Sharpshooter</v>
          </cell>
        </row>
        <row r="13731">
          <cell r="B13731" t="str">
            <v>Hedo Turkoglu</v>
          </cell>
          <cell r="S13731" t="str">
            <v>Ignorance</v>
          </cell>
        </row>
        <row r="13732">
          <cell r="B13732" t="str">
            <v>Markieff Morris</v>
          </cell>
          <cell r="S13732" t="str">
            <v>All Star Post Scorer</v>
          </cell>
        </row>
        <row r="13733">
          <cell r="B13733" t="str">
            <v>Kevin Garnett</v>
          </cell>
          <cell r="S13733" t="str">
            <v>Rim Protector</v>
          </cell>
        </row>
        <row r="13734">
          <cell r="B13734" t="str">
            <v>Joel Freeland</v>
          </cell>
          <cell r="S13734" t="str">
            <v>Post Scorer</v>
          </cell>
        </row>
        <row r="13735">
          <cell r="B13735" t="str">
            <v>Thabo Sefolosha</v>
          </cell>
          <cell r="S13735" t="str">
            <v>Sharpshooter</v>
          </cell>
        </row>
        <row r="13736">
          <cell r="B13736" t="str">
            <v>Kendrick Perkins</v>
          </cell>
          <cell r="S13736" t="str">
            <v>Post Scorer</v>
          </cell>
        </row>
        <row r="13737">
          <cell r="B13737" t="str">
            <v>Ramon Sessions</v>
          </cell>
          <cell r="S13737" t="str">
            <v>Playmaker</v>
          </cell>
        </row>
        <row r="13738">
          <cell r="B13738" t="str">
            <v>Dewayne Dedmon</v>
          </cell>
          <cell r="S13738" t="str">
            <v>Post Scorer</v>
          </cell>
        </row>
        <row r="13739">
          <cell r="B13739" t="str">
            <v>Trevor Booker</v>
          </cell>
          <cell r="S13739" t="str">
            <v>Post Scorer</v>
          </cell>
        </row>
        <row r="13740">
          <cell r="B13740" t="str">
            <v>Jared Dudley</v>
          </cell>
          <cell r="S13740" t="str">
            <v>Sharpshooter</v>
          </cell>
        </row>
        <row r="13741">
          <cell r="B13741" t="str">
            <v>Arnett Moultrie</v>
          </cell>
          <cell r="S13741" t="str">
            <v>Post Scorer</v>
          </cell>
        </row>
        <row r="13742">
          <cell r="B13742" t="str">
            <v>Leandro Barbosa</v>
          </cell>
          <cell r="S13742" t="str">
            <v>Sharpshooter</v>
          </cell>
        </row>
        <row r="13743">
          <cell r="B13743" t="str">
            <v>Mike Scott</v>
          </cell>
          <cell r="S13743" t="str">
            <v>Sharpshooter</v>
          </cell>
        </row>
        <row r="13744">
          <cell r="B13744" t="str">
            <v>Mike Conley</v>
          </cell>
          <cell r="S13744" t="str">
            <v>All Star Playmaker</v>
          </cell>
        </row>
        <row r="13745">
          <cell r="B13745" t="str">
            <v>Amir Johnson</v>
          </cell>
          <cell r="S13745" t="str">
            <v>Rim Protector</v>
          </cell>
        </row>
        <row r="13746">
          <cell r="B13746" t="str">
            <v>P.J. Tucker</v>
          </cell>
          <cell r="S13746" t="str">
            <v>All Star Sharpshooter</v>
          </cell>
        </row>
        <row r="13747">
          <cell r="B13747" t="str">
            <v>Jason Thompson</v>
          </cell>
          <cell r="S13747" t="str">
            <v>Rim Protector</v>
          </cell>
        </row>
        <row r="13748">
          <cell r="B13748" t="str">
            <v>John Lucas</v>
          </cell>
          <cell r="S13748" t="str">
            <v>Ignorance</v>
          </cell>
        </row>
        <row r="13749">
          <cell r="B13749" t="str">
            <v>Chris Paul</v>
          </cell>
          <cell r="S13749" t="str">
            <v>All Star Playmaker</v>
          </cell>
        </row>
        <row r="13750">
          <cell r="B13750" t="str">
            <v>Miroslav Raduljica</v>
          </cell>
          <cell r="S13750" t="str">
            <v>Post Scorer</v>
          </cell>
        </row>
        <row r="13751">
          <cell r="B13751" t="str">
            <v>Cartier Martin</v>
          </cell>
          <cell r="S13751" t="str">
            <v>Sharpshooter</v>
          </cell>
        </row>
        <row r="13752">
          <cell r="B13752" t="str">
            <v>Marreese Speights</v>
          </cell>
          <cell r="S13752" t="str">
            <v>Post Scorer</v>
          </cell>
        </row>
        <row r="13753">
          <cell r="B13753" t="str">
            <v>James Anderson</v>
          </cell>
          <cell r="S13753" t="str">
            <v>All Star Sharpshooter</v>
          </cell>
        </row>
        <row r="13754">
          <cell r="B13754" t="str">
            <v>Greg Smith</v>
          </cell>
          <cell r="S13754" t="str">
            <v>Ignorance</v>
          </cell>
        </row>
        <row r="13755">
          <cell r="B13755" t="str">
            <v>Quincy Miller</v>
          </cell>
          <cell r="S13755" t="str">
            <v>Post Scorer</v>
          </cell>
        </row>
        <row r="13756">
          <cell r="B13756" t="str">
            <v>Kent Bazemore</v>
          </cell>
          <cell r="S13756" t="str">
            <v>Sharpshooter</v>
          </cell>
        </row>
        <row r="13757">
          <cell r="B13757" t="str">
            <v>E'Twaun Moore</v>
          </cell>
          <cell r="S13757" t="str">
            <v>Sharpshooter</v>
          </cell>
        </row>
        <row r="13758">
          <cell r="B13758" t="str">
            <v>Evan Turner</v>
          </cell>
          <cell r="S13758" t="str">
            <v>All Star Post Scorer</v>
          </cell>
        </row>
        <row r="13759">
          <cell r="B13759" t="str">
            <v>Robert Sacre</v>
          </cell>
          <cell r="S13759" t="str">
            <v>Post Scorer</v>
          </cell>
        </row>
        <row r="13760">
          <cell r="B13760" t="str">
            <v>LeBron James</v>
          </cell>
          <cell r="S13760" t="str">
            <v>Superstar</v>
          </cell>
        </row>
        <row r="13761">
          <cell r="B13761" t="str">
            <v>Gerald Green</v>
          </cell>
          <cell r="S13761" t="str">
            <v>All Star Sharpshooter</v>
          </cell>
        </row>
        <row r="13762">
          <cell r="B13762" t="str">
            <v>Mike Dunleavy</v>
          </cell>
          <cell r="S13762" t="str">
            <v>All Star Sharpshooter</v>
          </cell>
        </row>
        <row r="13763">
          <cell r="B13763" t="str">
            <v>Ersan Ilyasova</v>
          </cell>
          <cell r="S13763" t="str">
            <v>Playmaker</v>
          </cell>
        </row>
        <row r="13764">
          <cell r="B13764" t="str">
            <v>Dexter Pittman</v>
          </cell>
          <cell r="S13764" t="str">
            <v>Ignorance</v>
          </cell>
        </row>
        <row r="13765">
          <cell r="B13765" t="str">
            <v>Will Bynum</v>
          </cell>
          <cell r="S13765" t="str">
            <v>Playmaker</v>
          </cell>
        </row>
        <row r="13766">
          <cell r="B13766" t="str">
            <v>Carrick Felix</v>
          </cell>
          <cell r="S13766" t="str">
            <v>Ignorance</v>
          </cell>
        </row>
        <row r="13767">
          <cell r="B13767" t="str">
            <v>Eric Bledsoe</v>
          </cell>
          <cell r="S13767" t="str">
            <v>All Star Playmaker</v>
          </cell>
        </row>
        <row r="13768">
          <cell r="B13768" t="str">
            <v>Kris Humphries</v>
          </cell>
          <cell r="S13768" t="str">
            <v>Rim Protector</v>
          </cell>
        </row>
        <row r="13769">
          <cell r="B13769" t="str">
            <v>Kendall Marshall</v>
          </cell>
          <cell r="S13769" t="str">
            <v>All Star Playmaker</v>
          </cell>
        </row>
        <row r="13770">
          <cell r="B13770" t="str">
            <v>Evan Fournier</v>
          </cell>
          <cell r="S13770" t="str">
            <v>Sharpshooter</v>
          </cell>
        </row>
        <row r="13771">
          <cell r="B13771" t="str">
            <v>Tim Duncan</v>
          </cell>
          <cell r="S13771" t="str">
            <v>All Star Big Man</v>
          </cell>
        </row>
        <row r="13772">
          <cell r="B13772" t="str">
            <v>Alex Len</v>
          </cell>
          <cell r="S13772" t="str">
            <v>Ignorance</v>
          </cell>
        </row>
        <row r="13773">
          <cell r="B13773" t="str">
            <v>Kyrie Irving</v>
          </cell>
          <cell r="S13773" t="str">
            <v>Superstar</v>
          </cell>
        </row>
        <row r="13774">
          <cell r="B13774" t="str">
            <v>Mirza Teletovic</v>
          </cell>
          <cell r="S13774" t="str">
            <v>Sharpshooter</v>
          </cell>
        </row>
        <row r="13775">
          <cell r="B13775" t="str">
            <v>Shawne Williams</v>
          </cell>
          <cell r="S13775" t="str">
            <v>Sharpshooter</v>
          </cell>
        </row>
        <row r="13776">
          <cell r="B13776" t="str">
            <v>Otto Porter</v>
          </cell>
          <cell r="S13776" t="str">
            <v>Ignorance</v>
          </cell>
        </row>
        <row r="13777">
          <cell r="B13777" t="str">
            <v>Viacheslav Kravtsov</v>
          </cell>
          <cell r="S13777" t="str">
            <v>Ignorance</v>
          </cell>
        </row>
        <row r="13778">
          <cell r="B13778" t="str">
            <v>Hasheem Thabeet</v>
          </cell>
          <cell r="S13778" t="str">
            <v>Ignorance</v>
          </cell>
        </row>
        <row r="13779">
          <cell r="B13779" t="str">
            <v>Monta Ellis</v>
          </cell>
          <cell r="S13779" t="str">
            <v>All Star Playmaker</v>
          </cell>
        </row>
        <row r="13780">
          <cell r="B13780" t="str">
            <v>Shane Larkin</v>
          </cell>
          <cell r="S13780" t="str">
            <v>Ignorance</v>
          </cell>
        </row>
        <row r="13781">
          <cell r="B13781" t="str">
            <v>Josh McRoberts</v>
          </cell>
          <cell r="S13781" t="str">
            <v>All Star Sharpshooter</v>
          </cell>
        </row>
        <row r="13782">
          <cell r="B13782" t="str">
            <v>Chandler Parsons</v>
          </cell>
          <cell r="S13782" t="str">
            <v>All Star Sharpshooter</v>
          </cell>
        </row>
        <row r="13783">
          <cell r="B13783" t="str">
            <v>Serge Ibaka</v>
          </cell>
          <cell r="S13783" t="str">
            <v>All Star Big Man</v>
          </cell>
        </row>
        <row r="13784">
          <cell r="B13784" t="str">
            <v>Xavier Henry</v>
          </cell>
          <cell r="S13784" t="str">
            <v>Playmaker</v>
          </cell>
        </row>
        <row r="13785">
          <cell r="B13785" t="str">
            <v>Ronnie Price</v>
          </cell>
          <cell r="S13785" t="str">
            <v>Sharpshooter</v>
          </cell>
        </row>
        <row r="13786">
          <cell r="B13786" t="str">
            <v>Jeremy Tyler</v>
          </cell>
          <cell r="S13786" t="str">
            <v>Post Scorer</v>
          </cell>
        </row>
        <row r="13787">
          <cell r="B13787" t="str">
            <v>Ben Gordon</v>
          </cell>
          <cell r="S13787" t="str">
            <v>Sharpshooter</v>
          </cell>
        </row>
        <row r="13788">
          <cell r="B13788" t="str">
            <v>Travis Outlaw</v>
          </cell>
          <cell r="S13788" t="str">
            <v>Sharpshooter</v>
          </cell>
        </row>
        <row r="13789">
          <cell r="B13789" t="str">
            <v>Nick Collison</v>
          </cell>
          <cell r="S13789" t="str">
            <v>Post Scorer</v>
          </cell>
        </row>
        <row r="13790">
          <cell r="B13790" t="str">
            <v>C.J. Watson</v>
          </cell>
          <cell r="S13790" t="str">
            <v>Sharpshooter</v>
          </cell>
        </row>
        <row r="13791">
          <cell r="B13791" t="str">
            <v>Michael Beasley</v>
          </cell>
          <cell r="S13791" t="str">
            <v>Post Scorer</v>
          </cell>
        </row>
        <row r="13792">
          <cell r="B13792" t="str">
            <v>Greg Monroe</v>
          </cell>
          <cell r="S13792" t="str">
            <v>All Star Post Scorer</v>
          </cell>
        </row>
        <row r="13793">
          <cell r="B13793" t="str">
            <v>Lance Thomas</v>
          </cell>
          <cell r="S13793" t="str">
            <v>Ignorance</v>
          </cell>
        </row>
        <row r="13794">
          <cell r="B13794" t="str">
            <v>Archie Goodwin</v>
          </cell>
          <cell r="S13794" t="str">
            <v>Ignorance</v>
          </cell>
        </row>
        <row r="13795">
          <cell r="B13795" t="str">
            <v>Dwight Buycks</v>
          </cell>
          <cell r="S13795" t="str">
            <v>Ignorance</v>
          </cell>
        </row>
        <row r="13796">
          <cell r="B13796" t="str">
            <v>Carlos Boozer</v>
          </cell>
          <cell r="S13796" t="str">
            <v>All Star Post Scorer</v>
          </cell>
        </row>
        <row r="13797">
          <cell r="B13797" t="str">
            <v>Luis Scola</v>
          </cell>
          <cell r="S13797" t="str">
            <v>Post Scorer</v>
          </cell>
        </row>
        <row r="13798">
          <cell r="B13798" t="str">
            <v>Chris Johnson</v>
          </cell>
          <cell r="S13798" t="str">
            <v>Sharpshooter</v>
          </cell>
        </row>
        <row r="13799">
          <cell r="B13799" t="str">
            <v>Darius Morris</v>
          </cell>
          <cell r="S13799" t="str">
            <v>Ignorance</v>
          </cell>
        </row>
        <row r="13800">
          <cell r="B13800" t="str">
            <v>Miles Plumlee</v>
          </cell>
          <cell r="S13800" t="str">
            <v>Rim Protector</v>
          </cell>
        </row>
        <row r="13801">
          <cell r="B13801" t="str">
            <v>Nikola Vucevic</v>
          </cell>
          <cell r="S13801" t="str">
            <v>All Star Post Scorer</v>
          </cell>
        </row>
        <row r="13802">
          <cell r="B13802" t="str">
            <v>Jason Maxiell</v>
          </cell>
          <cell r="S13802" t="str">
            <v>Post Scorer</v>
          </cell>
        </row>
        <row r="13803">
          <cell r="B13803" t="str">
            <v>Luke Ridnour</v>
          </cell>
          <cell r="S13803" t="str">
            <v>Sharpshooter</v>
          </cell>
        </row>
        <row r="13804">
          <cell r="B13804" t="str">
            <v>Jeff Teague</v>
          </cell>
          <cell r="S13804" t="str">
            <v>All Star Playmaker</v>
          </cell>
        </row>
        <row r="13805">
          <cell r="B13805" t="str">
            <v>Luke Babbitt</v>
          </cell>
          <cell r="S13805" t="str">
            <v>Sharpshooter</v>
          </cell>
        </row>
        <row r="13806">
          <cell r="B13806" t="str">
            <v>Patrick Patterson</v>
          </cell>
          <cell r="S13806" t="str">
            <v>Rim Protector</v>
          </cell>
        </row>
        <row r="13807">
          <cell r="B13807" t="str">
            <v>Lance Stephenson</v>
          </cell>
          <cell r="S13807" t="str">
            <v>All Star Sharpshooter</v>
          </cell>
        </row>
        <row r="13808">
          <cell r="B13808" t="str">
            <v>Chris Douglas-Roberts</v>
          </cell>
          <cell r="S13808" t="str">
            <v>Sharpshooter</v>
          </cell>
        </row>
        <row r="13809">
          <cell r="B13809" t="str">
            <v>Andre Drummond</v>
          </cell>
          <cell r="S13809" t="str">
            <v>All Star Big Man</v>
          </cell>
        </row>
        <row r="13810">
          <cell r="B13810" t="str">
            <v>Allen Crabbe</v>
          </cell>
          <cell r="S13810" t="str">
            <v>Ignorance</v>
          </cell>
        </row>
        <row r="13811">
          <cell r="B13811" t="str">
            <v>Carl Landry</v>
          </cell>
          <cell r="S13811" t="str">
            <v>Post Scorer</v>
          </cell>
        </row>
        <row r="13812">
          <cell r="B13812" t="str">
            <v>Kenneth Faried</v>
          </cell>
          <cell r="S13812" t="str">
            <v>All Star Post Scorer</v>
          </cell>
        </row>
        <row r="13813">
          <cell r="B13813" t="str">
            <v>Jan Vesely</v>
          </cell>
          <cell r="S13813" t="str">
            <v>Post Scorer</v>
          </cell>
        </row>
        <row r="13814">
          <cell r="B13814" t="str">
            <v>Victor Oladipo</v>
          </cell>
          <cell r="S13814" t="str">
            <v>All Star Playmaker</v>
          </cell>
        </row>
        <row r="13815">
          <cell r="B13815" t="str">
            <v>Amar'e Stoudemire</v>
          </cell>
          <cell r="S13815" t="str">
            <v>Rim Protector</v>
          </cell>
        </row>
        <row r="13816">
          <cell r="B13816" t="str">
            <v>Danny Granger</v>
          </cell>
          <cell r="S13816" t="str">
            <v>Sharpshooter</v>
          </cell>
        </row>
        <row r="13817">
          <cell r="B13817" t="str">
            <v>Reggie Williams</v>
          </cell>
          <cell r="S13817" t="str">
            <v>Ignorance</v>
          </cell>
        </row>
        <row r="13818">
          <cell r="B13818" t="str">
            <v>Iman Shumpert</v>
          </cell>
          <cell r="S13818" t="str">
            <v>Playmaker</v>
          </cell>
        </row>
        <row r="13819">
          <cell r="B13819" t="str">
            <v>Carmelo Anthony</v>
          </cell>
          <cell r="S13819" t="str">
            <v>Superstar</v>
          </cell>
        </row>
        <row r="13820">
          <cell r="B13820" t="str">
            <v>Darren Collison</v>
          </cell>
          <cell r="S13820" t="str">
            <v>Playmaker</v>
          </cell>
        </row>
        <row r="13821">
          <cell r="B13821" t="str">
            <v>Tobias Harris</v>
          </cell>
          <cell r="S13821" t="str">
            <v>All Star Post Scorer</v>
          </cell>
        </row>
        <row r="13822">
          <cell r="B13822" t="str">
            <v>Jimmer Fredette</v>
          </cell>
          <cell r="S13822" t="str">
            <v>Ignorance</v>
          </cell>
        </row>
        <row r="13823">
          <cell r="B13823" t="str">
            <v>Terrence Ross</v>
          </cell>
          <cell r="S13823" t="str">
            <v>All Star Sharpshooter</v>
          </cell>
        </row>
        <row r="13824">
          <cell r="B13824" t="str">
            <v>Cory Joseph</v>
          </cell>
          <cell r="S13824" t="str">
            <v>Ignorance</v>
          </cell>
        </row>
        <row r="13825">
          <cell r="B13825" t="str">
            <v>Hamady N'Diaye</v>
          </cell>
          <cell r="S13825" t="str">
            <v>Ignorance</v>
          </cell>
        </row>
        <row r="13826">
          <cell r="B13826" t="str">
            <v>Erik Murphy</v>
          </cell>
          <cell r="S13826" t="str">
            <v>Ignorance</v>
          </cell>
        </row>
        <row r="13827">
          <cell r="B13827" t="str">
            <v>Dionte Christmas</v>
          </cell>
          <cell r="S13827" t="str">
            <v>Ignorance</v>
          </cell>
        </row>
        <row r="13828">
          <cell r="B13828" t="str">
            <v>Daniel Orton</v>
          </cell>
          <cell r="S13828" t="str">
            <v>Post Scorer</v>
          </cell>
        </row>
        <row r="13829">
          <cell r="B13829" t="str">
            <v>Nazr Mohammed</v>
          </cell>
          <cell r="S13829" t="str">
            <v>Ignorance</v>
          </cell>
        </row>
        <row r="13830">
          <cell r="B13830" t="str">
            <v>Kyle Singler</v>
          </cell>
          <cell r="S13830" t="str">
            <v>Sharpshooter</v>
          </cell>
        </row>
        <row r="13831">
          <cell r="B13831" t="str">
            <v>Ben McLemore</v>
          </cell>
          <cell r="S13831" t="str">
            <v>Sharpshooter</v>
          </cell>
        </row>
        <row r="13832">
          <cell r="B13832" t="str">
            <v>Steve Novak</v>
          </cell>
          <cell r="S13832" t="str">
            <v>Ignorance</v>
          </cell>
        </row>
        <row r="13833">
          <cell r="B13833" t="str">
            <v>Andrew Bogut</v>
          </cell>
          <cell r="S13833" t="str">
            <v>Rim Protector</v>
          </cell>
        </row>
        <row r="13834">
          <cell r="B13834" t="str">
            <v>Landry Fields</v>
          </cell>
          <cell r="S13834" t="str">
            <v>Ignorance</v>
          </cell>
        </row>
        <row r="13835">
          <cell r="B13835" t="str">
            <v>Orlando Johnson</v>
          </cell>
          <cell r="S13835" t="str">
            <v>Ignorance</v>
          </cell>
        </row>
        <row r="13836">
          <cell r="B13836" t="str">
            <v>Courtney Lee</v>
          </cell>
          <cell r="S13836" t="str">
            <v>Sharpshooter</v>
          </cell>
        </row>
        <row r="13837">
          <cell r="B13837" t="str">
            <v>J.J. Hickson</v>
          </cell>
          <cell r="S13837" t="str">
            <v>All Star Post Scorer</v>
          </cell>
        </row>
        <row r="13838">
          <cell r="B13838" t="str">
            <v>Miroslav Raduljica</v>
          </cell>
          <cell r="S13838" t="str">
            <v>Ignorance</v>
          </cell>
        </row>
        <row r="13839">
          <cell r="B13839" t="str">
            <v>Gary Harris</v>
          </cell>
          <cell r="S13839" t="str">
            <v>Ignorance</v>
          </cell>
        </row>
        <row r="13840">
          <cell r="B13840" t="str">
            <v>Timofey Mozgov</v>
          </cell>
          <cell r="S13840" t="str">
            <v>Rim Protector</v>
          </cell>
        </row>
        <row r="13841">
          <cell r="B13841" t="str">
            <v>Will Cherry</v>
          </cell>
          <cell r="S13841" t="str">
            <v>Ignorance</v>
          </cell>
        </row>
        <row r="13842">
          <cell r="B13842" t="str">
            <v>Tony Wroten</v>
          </cell>
          <cell r="S13842" t="str">
            <v>All Star Playmaker</v>
          </cell>
        </row>
        <row r="13843">
          <cell r="B13843" t="str">
            <v>Courtney Lee</v>
          </cell>
          <cell r="S13843" t="str">
            <v>All Star Sharpshooter</v>
          </cell>
        </row>
        <row r="13844">
          <cell r="B13844" t="str">
            <v>Markieff Morris</v>
          </cell>
          <cell r="S13844" t="str">
            <v>All Star Post Scorer</v>
          </cell>
        </row>
        <row r="13845">
          <cell r="B13845" t="str">
            <v>Victor Oladipo</v>
          </cell>
          <cell r="S13845" t="str">
            <v>All Star Playmaker</v>
          </cell>
        </row>
        <row r="13846">
          <cell r="B13846" t="str">
            <v>Samuel Dalembert</v>
          </cell>
          <cell r="S13846" t="str">
            <v>Rim Protector</v>
          </cell>
        </row>
        <row r="13847">
          <cell r="B13847" t="str">
            <v>James Young</v>
          </cell>
          <cell r="S13847" t="str">
            <v>Ignorance</v>
          </cell>
        </row>
        <row r="13848">
          <cell r="B13848" t="str">
            <v>A.J. Price</v>
          </cell>
          <cell r="S13848" t="str">
            <v>Ignorance</v>
          </cell>
        </row>
        <row r="13849">
          <cell r="B13849" t="str">
            <v>Kyle Korver</v>
          </cell>
          <cell r="S13849" t="str">
            <v>All Star Sharpshooter</v>
          </cell>
        </row>
        <row r="13850">
          <cell r="B13850" t="str">
            <v>Zach Randolph</v>
          </cell>
          <cell r="S13850" t="str">
            <v>All Star Post Scorer</v>
          </cell>
        </row>
        <row r="13851">
          <cell r="B13851" t="str">
            <v>Anthony Tolliver</v>
          </cell>
          <cell r="S13851" t="str">
            <v>Sharpshooter</v>
          </cell>
        </row>
        <row r="13852">
          <cell r="B13852" t="str">
            <v>Eric Moreland</v>
          </cell>
          <cell r="S13852" t="str">
            <v>Ignorance</v>
          </cell>
        </row>
        <row r="13853">
          <cell r="B13853" t="str">
            <v>Aron Baynes</v>
          </cell>
          <cell r="S13853" t="str">
            <v>Post Scorer</v>
          </cell>
        </row>
        <row r="13854">
          <cell r="B13854" t="str">
            <v>Cleanthony Early</v>
          </cell>
          <cell r="S13854" t="str">
            <v>Sharpshooter</v>
          </cell>
        </row>
        <row r="13855">
          <cell r="B13855" t="str">
            <v>Josh Smith</v>
          </cell>
          <cell r="S13855" t="str">
            <v>All Star Post Scorer</v>
          </cell>
        </row>
        <row r="13856">
          <cell r="B13856" t="str">
            <v>Charlie Villanueva</v>
          </cell>
          <cell r="S13856" t="str">
            <v>Sharpshooter</v>
          </cell>
        </row>
        <row r="13857">
          <cell r="B13857" t="str">
            <v>Travis Wear</v>
          </cell>
          <cell r="S13857" t="str">
            <v>Ignorance</v>
          </cell>
        </row>
        <row r="13858">
          <cell r="B13858" t="str">
            <v>Kris Humphries</v>
          </cell>
          <cell r="S13858" t="str">
            <v>Post Scorer</v>
          </cell>
        </row>
        <row r="13859">
          <cell r="B13859" t="str">
            <v>Boris Diaw</v>
          </cell>
          <cell r="S13859" t="str">
            <v>Playmaker</v>
          </cell>
        </row>
        <row r="13860">
          <cell r="B13860" t="str">
            <v>Phil Pressey</v>
          </cell>
          <cell r="S13860" t="str">
            <v>Ignorance</v>
          </cell>
        </row>
        <row r="13861">
          <cell r="B13861" t="str">
            <v>Luol Deng</v>
          </cell>
          <cell r="S13861" t="str">
            <v>All Star Sharpshooter</v>
          </cell>
        </row>
        <row r="13862">
          <cell r="B13862" t="str">
            <v>Robert Sacre</v>
          </cell>
          <cell r="S13862" t="str">
            <v>Post Scorer</v>
          </cell>
        </row>
        <row r="13863">
          <cell r="B13863" t="str">
            <v>Thaddeus Young</v>
          </cell>
          <cell r="S13863" t="str">
            <v>All Star Post Scorer</v>
          </cell>
        </row>
        <row r="13864">
          <cell r="B13864" t="str">
            <v>Dahntay Jones</v>
          </cell>
          <cell r="S13864" t="str">
            <v>Ignorance</v>
          </cell>
        </row>
        <row r="13865">
          <cell r="B13865" t="str">
            <v>Willie Green</v>
          </cell>
          <cell r="S13865" t="str">
            <v>Sharpshooter</v>
          </cell>
        </row>
        <row r="13866">
          <cell r="B13866" t="str">
            <v>Kyle Anderson</v>
          </cell>
          <cell r="S13866" t="str">
            <v>Ignorance</v>
          </cell>
        </row>
        <row r="13867">
          <cell r="B13867" t="str">
            <v>Sean Kilpatrick</v>
          </cell>
          <cell r="S13867" t="str">
            <v>Sharpshooter</v>
          </cell>
        </row>
        <row r="13868">
          <cell r="B13868" t="str">
            <v>David Wear</v>
          </cell>
          <cell r="S13868" t="str">
            <v>Ignorance</v>
          </cell>
        </row>
        <row r="13869">
          <cell r="B13869" t="str">
            <v>LaMarcus Aldridge</v>
          </cell>
          <cell r="S13869" t="str">
            <v>All Star Post Scorer</v>
          </cell>
        </row>
        <row r="13870">
          <cell r="B13870" t="str">
            <v>David Lee</v>
          </cell>
          <cell r="S13870" t="str">
            <v>Post Scorer</v>
          </cell>
        </row>
        <row r="13871">
          <cell r="B13871" t="str">
            <v>Tyrus Thomas</v>
          </cell>
          <cell r="S13871" t="str">
            <v>Ignorance</v>
          </cell>
        </row>
        <row r="13872">
          <cell r="B13872" t="str">
            <v>Jusuf Nurkic</v>
          </cell>
          <cell r="S13872" t="str">
            <v>Rim Protector</v>
          </cell>
        </row>
        <row r="13873">
          <cell r="B13873" t="str">
            <v>Shabazz Napier</v>
          </cell>
          <cell r="S13873" t="str">
            <v>Sharpshooter</v>
          </cell>
        </row>
        <row r="13874">
          <cell r="B13874" t="str">
            <v>Kyle Singler</v>
          </cell>
          <cell r="S13874" t="str">
            <v>Sharpshooter</v>
          </cell>
        </row>
        <row r="13875">
          <cell r="B13875" t="str">
            <v>Carlos Boozer</v>
          </cell>
          <cell r="S13875" t="str">
            <v>Rim Protector</v>
          </cell>
        </row>
        <row r="13876">
          <cell r="B13876" t="str">
            <v>Tony Snell</v>
          </cell>
          <cell r="S13876" t="str">
            <v>Sharpshooter</v>
          </cell>
        </row>
        <row r="13877">
          <cell r="B13877" t="str">
            <v>Serge Ibaka</v>
          </cell>
          <cell r="S13877" t="str">
            <v>All Star Big Man</v>
          </cell>
        </row>
        <row r="13878">
          <cell r="B13878" t="str">
            <v>Steven Adams</v>
          </cell>
          <cell r="S13878" t="str">
            <v>Rim Protector</v>
          </cell>
        </row>
        <row r="13879">
          <cell r="B13879" t="str">
            <v>Mirza Teletovic</v>
          </cell>
          <cell r="S13879" t="str">
            <v>Sharpshooter</v>
          </cell>
        </row>
        <row r="13880">
          <cell r="B13880" t="str">
            <v>Tim Duncan</v>
          </cell>
          <cell r="S13880" t="str">
            <v>All Star Big Man</v>
          </cell>
        </row>
        <row r="13881">
          <cell r="B13881" t="str">
            <v>Jose Calderon</v>
          </cell>
          <cell r="S13881" t="str">
            <v>All Star Sharpshooter</v>
          </cell>
        </row>
        <row r="13882">
          <cell r="B13882" t="str">
            <v>Drew Gordon</v>
          </cell>
          <cell r="S13882" t="str">
            <v>Ignorance</v>
          </cell>
        </row>
        <row r="13883">
          <cell r="B13883" t="str">
            <v>Victor Claver</v>
          </cell>
          <cell r="S13883" t="str">
            <v>Ignorance</v>
          </cell>
        </row>
        <row r="13884">
          <cell r="B13884" t="str">
            <v>Hedo Turkoglu</v>
          </cell>
          <cell r="S13884" t="str">
            <v>Ignorance</v>
          </cell>
        </row>
        <row r="13885">
          <cell r="B13885" t="str">
            <v>Avery Bradley</v>
          </cell>
          <cell r="S13885" t="str">
            <v>All Star Sharpshooter</v>
          </cell>
        </row>
        <row r="13886">
          <cell r="B13886" t="str">
            <v>Robbie Hummel</v>
          </cell>
          <cell r="S13886" t="str">
            <v>Post Scorer</v>
          </cell>
        </row>
        <row r="13887">
          <cell r="B13887" t="str">
            <v>Kevin Durant</v>
          </cell>
          <cell r="S13887" t="str">
            <v>Superstar</v>
          </cell>
        </row>
        <row r="13888">
          <cell r="B13888" t="str">
            <v>Pablo Prigioni</v>
          </cell>
          <cell r="S13888" t="str">
            <v>Sharpshooter</v>
          </cell>
        </row>
        <row r="13889">
          <cell r="B13889" t="str">
            <v>Austin Daye</v>
          </cell>
          <cell r="S13889" t="str">
            <v>Ignorance</v>
          </cell>
        </row>
        <row r="13890">
          <cell r="B13890" t="str">
            <v>Blake Griffin</v>
          </cell>
          <cell r="S13890" t="str">
            <v>All Star Post Scorer</v>
          </cell>
        </row>
        <row r="13891">
          <cell r="B13891" t="str">
            <v>Raymond Felton</v>
          </cell>
          <cell r="S13891" t="str">
            <v>Ignorance</v>
          </cell>
        </row>
        <row r="13892">
          <cell r="B13892" t="str">
            <v>Rajon Rondo</v>
          </cell>
          <cell r="S13892" t="str">
            <v>All Star Playmaker</v>
          </cell>
        </row>
        <row r="13893">
          <cell r="B13893" t="str">
            <v>James Jones</v>
          </cell>
          <cell r="S13893" t="str">
            <v>Ignorance</v>
          </cell>
        </row>
        <row r="13894">
          <cell r="B13894" t="str">
            <v>Jason Terry</v>
          </cell>
          <cell r="S13894" t="str">
            <v>Sharpshooter</v>
          </cell>
        </row>
        <row r="13895">
          <cell r="B13895" t="str">
            <v>JaMychal Green</v>
          </cell>
          <cell r="S13895" t="str">
            <v>Ignorance</v>
          </cell>
        </row>
        <row r="13896">
          <cell r="B13896" t="str">
            <v>Glenn Robinson</v>
          </cell>
          <cell r="S13896" t="str">
            <v>Ignorance</v>
          </cell>
        </row>
        <row r="13897">
          <cell r="B13897" t="str">
            <v>Paul Millsap</v>
          </cell>
          <cell r="S13897" t="str">
            <v>All Star Post Scorer</v>
          </cell>
        </row>
        <row r="13898">
          <cell r="B13898" t="str">
            <v>Greg Stiemsma</v>
          </cell>
          <cell r="S13898" t="str">
            <v>Ignorance</v>
          </cell>
        </row>
        <row r="13899">
          <cell r="B13899" t="str">
            <v>Jared Dudley</v>
          </cell>
          <cell r="S13899" t="str">
            <v>Sharpshooter</v>
          </cell>
        </row>
        <row r="13900">
          <cell r="B13900" t="str">
            <v>Earl Barron</v>
          </cell>
          <cell r="S13900" t="str">
            <v>Ignorance</v>
          </cell>
        </row>
        <row r="13901">
          <cell r="B13901" t="str">
            <v>Taj Gibson</v>
          </cell>
          <cell r="S13901" t="str">
            <v>Rim Protector</v>
          </cell>
        </row>
        <row r="13902">
          <cell r="B13902" t="str">
            <v>David Stockton</v>
          </cell>
          <cell r="S13902" t="str">
            <v>Ignorance</v>
          </cell>
        </row>
        <row r="13903">
          <cell r="B13903" t="str">
            <v>Al-Farouq Aminu</v>
          </cell>
          <cell r="S13903" t="str">
            <v>Post Scorer</v>
          </cell>
        </row>
        <row r="13904">
          <cell r="B13904" t="str">
            <v>Earl Clark</v>
          </cell>
          <cell r="S13904" t="str">
            <v>Ignorance</v>
          </cell>
        </row>
        <row r="13905">
          <cell r="B13905" t="str">
            <v>Grant Jerrett</v>
          </cell>
          <cell r="S13905" t="str">
            <v>Ignorance</v>
          </cell>
        </row>
        <row r="13906">
          <cell r="B13906" t="str">
            <v>Shaun Livingston</v>
          </cell>
          <cell r="S13906" t="str">
            <v>Sharpshooter</v>
          </cell>
        </row>
        <row r="13907">
          <cell r="B13907" t="str">
            <v>Kawhi Leonard</v>
          </cell>
          <cell r="S13907" t="str">
            <v>All Star Post Scorer</v>
          </cell>
        </row>
        <row r="13908">
          <cell r="B13908" t="str">
            <v>Hassan Whiteside</v>
          </cell>
          <cell r="S13908" t="str">
            <v>All Star Big Man</v>
          </cell>
        </row>
        <row r="13909">
          <cell r="B13909" t="str">
            <v>Tim Frazier</v>
          </cell>
          <cell r="S13909" t="str">
            <v>Playmaker</v>
          </cell>
        </row>
        <row r="13910">
          <cell r="B13910" t="str">
            <v>Jeff Green</v>
          </cell>
          <cell r="S13910" t="str">
            <v>All Star Sharpshooter</v>
          </cell>
        </row>
        <row r="13911">
          <cell r="B13911" t="str">
            <v>Brandon Jennings</v>
          </cell>
          <cell r="S13911" t="str">
            <v>All Star Sharpshooter</v>
          </cell>
        </row>
        <row r="13912">
          <cell r="B13912" t="str">
            <v>Jannero Pargo</v>
          </cell>
          <cell r="S13912" t="str">
            <v>Ignorance</v>
          </cell>
        </row>
        <row r="13913">
          <cell r="B13913" t="str">
            <v>Lou Williams</v>
          </cell>
          <cell r="S13913" t="str">
            <v>All Star Sharpshooter</v>
          </cell>
        </row>
        <row r="13914">
          <cell r="B13914" t="str">
            <v>Russell Westbrook</v>
          </cell>
          <cell r="S13914" t="str">
            <v>Superstar</v>
          </cell>
        </row>
        <row r="13915">
          <cell r="B13915" t="str">
            <v>Jordan Clarkson</v>
          </cell>
          <cell r="S13915" t="str">
            <v>Playmaker</v>
          </cell>
        </row>
        <row r="13916">
          <cell r="B13916" t="str">
            <v>Marvin Williams</v>
          </cell>
          <cell r="S13916" t="str">
            <v>Sharpshooter</v>
          </cell>
        </row>
        <row r="13917">
          <cell r="B13917" t="str">
            <v>Trey Burke</v>
          </cell>
          <cell r="S13917" t="str">
            <v>All Star Sharpshooter</v>
          </cell>
        </row>
        <row r="13918">
          <cell r="B13918" t="str">
            <v>Lester Hudson</v>
          </cell>
          <cell r="S13918" t="str">
            <v>Sharpshooter</v>
          </cell>
        </row>
        <row r="13919">
          <cell r="B13919" t="str">
            <v>Elliot Williams</v>
          </cell>
          <cell r="S13919" t="str">
            <v>Ignorance</v>
          </cell>
        </row>
        <row r="13920">
          <cell r="B13920" t="str">
            <v>Luke Ridnour</v>
          </cell>
          <cell r="S13920" t="str">
            <v>Sharpshooter</v>
          </cell>
        </row>
        <row r="13921">
          <cell r="B13921" t="str">
            <v>Jodie Meeks</v>
          </cell>
          <cell r="S13921" t="str">
            <v>Sharpshooter</v>
          </cell>
        </row>
        <row r="13922">
          <cell r="B13922" t="str">
            <v>Reggie Jackson</v>
          </cell>
          <cell r="S13922" t="str">
            <v>All Star Playmaker</v>
          </cell>
        </row>
        <row r="13923">
          <cell r="B13923" t="str">
            <v>Noah Vonleh</v>
          </cell>
          <cell r="S13923" t="str">
            <v>Ignorance</v>
          </cell>
        </row>
        <row r="13924">
          <cell r="B13924" t="str">
            <v>Will Barton</v>
          </cell>
          <cell r="S13924" t="str">
            <v>Sharpshooter</v>
          </cell>
        </row>
        <row r="13925">
          <cell r="B13925" t="str">
            <v>Jamal Crawford</v>
          </cell>
          <cell r="S13925" t="str">
            <v>All Star Sharpshooter</v>
          </cell>
        </row>
        <row r="13926">
          <cell r="B13926" t="str">
            <v>Chris Bosh</v>
          </cell>
          <cell r="S13926" t="str">
            <v>Superstar</v>
          </cell>
        </row>
        <row r="13927">
          <cell r="B13927" t="str">
            <v>Jordan Hamilton</v>
          </cell>
          <cell r="S13927" t="str">
            <v>Ignorance</v>
          </cell>
        </row>
        <row r="13928">
          <cell r="B13928" t="str">
            <v>Ognjen Kuzmic</v>
          </cell>
          <cell r="S13928" t="str">
            <v>Ignorance</v>
          </cell>
        </row>
        <row r="13929">
          <cell r="B13929" t="str">
            <v>Derrick Williams</v>
          </cell>
          <cell r="S13929" t="str">
            <v>Sharpshooter</v>
          </cell>
        </row>
        <row r="13930">
          <cell r="B13930" t="str">
            <v>Tayshaun Prince</v>
          </cell>
          <cell r="S13930" t="str">
            <v>Sharpshooter</v>
          </cell>
        </row>
        <row r="13931">
          <cell r="B13931" t="str">
            <v>T.J. Warren</v>
          </cell>
          <cell r="S13931" t="str">
            <v>Post Scorer</v>
          </cell>
        </row>
        <row r="13932">
          <cell r="B13932" t="str">
            <v>Paul George</v>
          </cell>
          <cell r="S13932" t="str">
            <v>Sharpshooter</v>
          </cell>
        </row>
        <row r="13933">
          <cell r="B13933" t="str">
            <v>John Jenkins</v>
          </cell>
          <cell r="S13933" t="str">
            <v>Ignorance</v>
          </cell>
        </row>
        <row r="13934">
          <cell r="B13934" t="str">
            <v>P.J. Tucker</v>
          </cell>
          <cell r="S13934" t="str">
            <v>All Star Sharpshooter</v>
          </cell>
        </row>
        <row r="13935">
          <cell r="B13935" t="str">
            <v>Trevor Booker</v>
          </cell>
          <cell r="S13935" t="str">
            <v>Post Scorer</v>
          </cell>
        </row>
        <row r="13936">
          <cell r="B13936" t="str">
            <v>James Michael</v>
          </cell>
          <cell r="S13936" t="str">
            <v>Post Scorer</v>
          </cell>
        </row>
        <row r="13937">
          <cell r="B13937" t="str">
            <v>Andre Iguodala</v>
          </cell>
          <cell r="S13937" t="str">
            <v>Sharpshooter</v>
          </cell>
        </row>
        <row r="13938">
          <cell r="B13938" t="str">
            <v>DeMarre Carroll</v>
          </cell>
          <cell r="S13938" t="str">
            <v>All Star Sharpshooter</v>
          </cell>
        </row>
        <row r="13939">
          <cell r="B13939" t="str">
            <v>Mike Miller</v>
          </cell>
          <cell r="S13939" t="str">
            <v>Ignorance</v>
          </cell>
        </row>
        <row r="13940">
          <cell r="B13940" t="str">
            <v>Ray McCallum</v>
          </cell>
          <cell r="S13940" t="str">
            <v>Sharpshooter</v>
          </cell>
        </row>
        <row r="13941">
          <cell r="B13941" t="str">
            <v>Brendan Haywood</v>
          </cell>
          <cell r="S13941" t="str">
            <v>Ignorance</v>
          </cell>
        </row>
        <row r="13942">
          <cell r="B13942" t="str">
            <v>Udonis Haslem</v>
          </cell>
          <cell r="S13942" t="str">
            <v>Post Scorer</v>
          </cell>
        </row>
        <row r="13943">
          <cell r="B13943" t="str">
            <v>Malcolm Thomas</v>
          </cell>
          <cell r="S13943" t="str">
            <v>Ignorance</v>
          </cell>
        </row>
        <row r="13944">
          <cell r="B13944" t="str">
            <v>Corey Brewer</v>
          </cell>
          <cell r="S13944" t="str">
            <v>Playmaker</v>
          </cell>
        </row>
        <row r="13945">
          <cell r="B13945" t="str">
            <v>Anderson Varejão</v>
          </cell>
          <cell r="S13945" t="str">
            <v>Rim Protector</v>
          </cell>
        </row>
        <row r="13946">
          <cell r="B13946" t="str">
            <v>Jeffery Taylor</v>
          </cell>
          <cell r="S13946" t="str">
            <v>Ignorance</v>
          </cell>
        </row>
        <row r="13947">
          <cell r="B13947" t="str">
            <v>Jameer Nelson</v>
          </cell>
          <cell r="S13947" t="str">
            <v>Sharpshooter</v>
          </cell>
        </row>
        <row r="13948">
          <cell r="B13948" t="str">
            <v>Jonas Valanciunas</v>
          </cell>
          <cell r="S13948" t="str">
            <v>Rim Protector</v>
          </cell>
        </row>
        <row r="13949">
          <cell r="B13949" t="str">
            <v>Jarrett Jack</v>
          </cell>
          <cell r="S13949" t="str">
            <v>Playmaker</v>
          </cell>
        </row>
        <row r="13950">
          <cell r="B13950" t="str">
            <v>Tobias Harris</v>
          </cell>
          <cell r="S13950" t="str">
            <v>All Star Sharpshooter</v>
          </cell>
        </row>
        <row r="13951">
          <cell r="B13951" t="str">
            <v>Matt Bonner</v>
          </cell>
          <cell r="S13951" t="str">
            <v>Ignorance</v>
          </cell>
        </row>
        <row r="13952">
          <cell r="B13952" t="str">
            <v>Lance Thomas</v>
          </cell>
          <cell r="S13952" t="str">
            <v>Post Scorer</v>
          </cell>
        </row>
        <row r="13953">
          <cell r="B13953" t="str">
            <v>Omer Asik</v>
          </cell>
          <cell r="S13953" t="str">
            <v>Rim Protector</v>
          </cell>
        </row>
        <row r="13954">
          <cell r="B13954" t="str">
            <v>Matthew Dellavedova</v>
          </cell>
          <cell r="S13954" t="str">
            <v>Sharpshooter</v>
          </cell>
        </row>
        <row r="13955">
          <cell r="B13955" t="str">
            <v>Marco Belinelli</v>
          </cell>
          <cell r="S13955" t="str">
            <v>Sharpshooter</v>
          </cell>
        </row>
        <row r="13956">
          <cell r="B13956" t="str">
            <v>Kyrie Irving</v>
          </cell>
          <cell r="S13956" t="str">
            <v>Superstar</v>
          </cell>
        </row>
        <row r="13957">
          <cell r="B13957" t="str">
            <v>Furkan Aldemir</v>
          </cell>
          <cell r="S13957" t="str">
            <v>Post Scorer</v>
          </cell>
        </row>
        <row r="13958">
          <cell r="B13958" t="str">
            <v>Mike Scott</v>
          </cell>
          <cell r="S13958" t="str">
            <v>Sharpshooter</v>
          </cell>
        </row>
        <row r="13959">
          <cell r="B13959" t="str">
            <v>Chris Douglas-Roberts</v>
          </cell>
          <cell r="S13959" t="str">
            <v>Ignorance</v>
          </cell>
        </row>
        <row r="13960">
          <cell r="B13960" t="str">
            <v>Zaza Pachulia</v>
          </cell>
          <cell r="S13960" t="str">
            <v>Playmaker</v>
          </cell>
        </row>
        <row r="13961">
          <cell r="B13961" t="str">
            <v>Johnny O'Bryant</v>
          </cell>
          <cell r="S13961" t="str">
            <v>Ignorance</v>
          </cell>
        </row>
        <row r="13962">
          <cell r="B13962" t="str">
            <v>Kendrick Perkins</v>
          </cell>
          <cell r="S13962" t="str">
            <v>Post Scorer</v>
          </cell>
        </row>
        <row r="13963">
          <cell r="B13963" t="str">
            <v>Shelvin Mack</v>
          </cell>
          <cell r="S13963" t="str">
            <v>Sharpshooter</v>
          </cell>
        </row>
        <row r="13964">
          <cell r="B13964" t="str">
            <v>Nene Hilario</v>
          </cell>
          <cell r="S13964" t="str">
            <v>Playmaker</v>
          </cell>
        </row>
        <row r="13965">
          <cell r="B13965" t="str">
            <v>Aaron Brooks</v>
          </cell>
          <cell r="S13965" t="str">
            <v>All Star Sharpshooter</v>
          </cell>
        </row>
        <row r="13966">
          <cell r="B13966" t="str">
            <v>Jeff Teague</v>
          </cell>
          <cell r="S13966" t="str">
            <v>All Star Playmaker</v>
          </cell>
        </row>
        <row r="13967">
          <cell r="B13967" t="str">
            <v>Quincy Pondexter</v>
          </cell>
          <cell r="S13967" t="str">
            <v>Sharpshooter</v>
          </cell>
        </row>
        <row r="13968">
          <cell r="B13968" t="str">
            <v>Robert Covington</v>
          </cell>
          <cell r="S13968" t="str">
            <v>All Star Sharpshooter</v>
          </cell>
        </row>
        <row r="13969">
          <cell r="B13969" t="str">
            <v>Beno Udrih</v>
          </cell>
          <cell r="S13969" t="str">
            <v>Sharpshooter</v>
          </cell>
        </row>
        <row r="13970">
          <cell r="B13970" t="str">
            <v>Luis Scola</v>
          </cell>
          <cell r="S13970" t="str">
            <v>Rim Protector</v>
          </cell>
        </row>
        <row r="13971">
          <cell r="B13971" t="str">
            <v>Pau Gasol</v>
          </cell>
          <cell r="S13971" t="str">
            <v>All Star Big Man</v>
          </cell>
        </row>
        <row r="13972">
          <cell r="B13972" t="str">
            <v>Ronnie Price</v>
          </cell>
          <cell r="S13972" t="str">
            <v>Playmaker</v>
          </cell>
        </row>
        <row r="13973">
          <cell r="B13973" t="str">
            <v>Andrew Wiggins</v>
          </cell>
          <cell r="S13973" t="str">
            <v>All Star Post Scorer</v>
          </cell>
        </row>
        <row r="13974">
          <cell r="B13974" t="str">
            <v>Russ Smith</v>
          </cell>
          <cell r="S13974" t="str">
            <v>Ignorance</v>
          </cell>
        </row>
        <row r="13975">
          <cell r="B13975" t="str">
            <v>Adreian Payne</v>
          </cell>
          <cell r="S13975" t="str">
            <v>Rim Protector</v>
          </cell>
        </row>
        <row r="13976">
          <cell r="B13976" t="str">
            <v>Will Bynum</v>
          </cell>
          <cell r="S13976" t="str">
            <v>Ignorance</v>
          </cell>
        </row>
        <row r="13977">
          <cell r="B13977" t="str">
            <v>Kevin Love</v>
          </cell>
          <cell r="S13977" t="str">
            <v>All Star Sharpshooter</v>
          </cell>
        </row>
        <row r="13978">
          <cell r="B13978" t="str">
            <v>Danny Granger</v>
          </cell>
          <cell r="S13978" t="str">
            <v>Sharpshooter</v>
          </cell>
        </row>
        <row r="13979">
          <cell r="B13979" t="str">
            <v>Shabazz Muhammad</v>
          </cell>
          <cell r="S13979" t="str">
            <v>Playmaker</v>
          </cell>
        </row>
        <row r="13980">
          <cell r="B13980" t="str">
            <v>Amar'e Stoudemire</v>
          </cell>
          <cell r="S13980" t="str">
            <v>Rim Protector</v>
          </cell>
        </row>
        <row r="13981">
          <cell r="B13981" t="str">
            <v>John Salmons</v>
          </cell>
          <cell r="S13981" t="str">
            <v>Ignorance</v>
          </cell>
        </row>
        <row r="13982">
          <cell r="B13982" t="str">
            <v>Alonzo Gee</v>
          </cell>
          <cell r="S13982" t="str">
            <v>Ignorance</v>
          </cell>
        </row>
        <row r="13983">
          <cell r="B13983" t="str">
            <v>Shawne Williams</v>
          </cell>
          <cell r="S13983" t="str">
            <v>Sharpshooter</v>
          </cell>
        </row>
        <row r="13984">
          <cell r="B13984" t="str">
            <v>Danilo Gallinari</v>
          </cell>
          <cell r="S13984" t="str">
            <v>All Star Sharpshooter</v>
          </cell>
        </row>
        <row r="13985">
          <cell r="B13985" t="str">
            <v>Tony Parker</v>
          </cell>
          <cell r="S13985" t="str">
            <v>Playmaker</v>
          </cell>
        </row>
        <row r="13986">
          <cell r="B13986" t="str">
            <v>Gorgui Dieng</v>
          </cell>
          <cell r="S13986" t="str">
            <v>Rim Protector</v>
          </cell>
        </row>
        <row r="13987">
          <cell r="B13987" t="str">
            <v>DeAndre Jordan</v>
          </cell>
          <cell r="S13987" t="str">
            <v>All Star Big Man</v>
          </cell>
        </row>
        <row r="13988">
          <cell r="B13988" t="str">
            <v>Goran Dragic</v>
          </cell>
          <cell r="S13988" t="str">
            <v>All Star Sharpshooter</v>
          </cell>
        </row>
        <row r="13989">
          <cell r="B13989" t="str">
            <v>Alex Kirk</v>
          </cell>
          <cell r="S13989" t="str">
            <v>Ignorance</v>
          </cell>
        </row>
        <row r="13990">
          <cell r="B13990" t="str">
            <v>Alex Len</v>
          </cell>
          <cell r="S13990" t="str">
            <v>Rim Protector</v>
          </cell>
        </row>
        <row r="13991">
          <cell r="B13991" t="str">
            <v>Amir Johnson</v>
          </cell>
          <cell r="S13991" t="str">
            <v>Rim Protector</v>
          </cell>
        </row>
        <row r="13992">
          <cell r="B13992" t="str">
            <v>Aaron Gordon</v>
          </cell>
          <cell r="S13992" t="str">
            <v>Post Scorer</v>
          </cell>
        </row>
        <row r="13993">
          <cell r="B13993" t="str">
            <v>Gordon Hayward</v>
          </cell>
          <cell r="S13993" t="str">
            <v>Superstar</v>
          </cell>
        </row>
        <row r="13994">
          <cell r="B13994" t="str">
            <v>Draymond Green</v>
          </cell>
          <cell r="S13994" t="str">
            <v>All Star Sharpshooter</v>
          </cell>
        </row>
        <row r="13995">
          <cell r="B13995" t="str">
            <v>Ryan Hollins</v>
          </cell>
          <cell r="S13995" t="str">
            <v>Ignorance</v>
          </cell>
        </row>
        <row r="13996">
          <cell r="B13996" t="str">
            <v>Thabo Sefolosha</v>
          </cell>
          <cell r="S13996" t="str">
            <v>Sharpshooter</v>
          </cell>
        </row>
        <row r="13997">
          <cell r="B13997" t="str">
            <v>Jordan Hill</v>
          </cell>
          <cell r="S13997" t="str">
            <v>Rim Protector</v>
          </cell>
        </row>
        <row r="13998">
          <cell r="B13998" t="str">
            <v>Jerrelle Benimon</v>
          </cell>
          <cell r="S13998" t="str">
            <v>Ignorance</v>
          </cell>
        </row>
        <row r="13999">
          <cell r="B13999" t="str">
            <v>George Hill</v>
          </cell>
          <cell r="S13999" t="str">
            <v>All Star Sharpshooter</v>
          </cell>
        </row>
        <row r="14000">
          <cell r="B14000" t="str">
            <v>Ish Smith</v>
          </cell>
          <cell r="S14000" t="str">
            <v>Sharpshooter</v>
          </cell>
        </row>
        <row r="14001">
          <cell r="B14001" t="str">
            <v>John Henson</v>
          </cell>
          <cell r="S14001" t="str">
            <v>Rim Protector</v>
          </cell>
        </row>
        <row r="14002">
          <cell r="B14002" t="str">
            <v>Perry Jones</v>
          </cell>
          <cell r="S14002" t="str">
            <v>Ignorance</v>
          </cell>
        </row>
        <row r="14003">
          <cell r="B14003" t="str">
            <v>Chandler Parsons</v>
          </cell>
          <cell r="S14003" t="str">
            <v>All Star Sharpshooter</v>
          </cell>
        </row>
        <row r="14004">
          <cell r="B14004" t="str">
            <v>Brandon Bass</v>
          </cell>
          <cell r="S14004" t="str">
            <v>Playmaker</v>
          </cell>
        </row>
        <row r="14005">
          <cell r="B14005" t="str">
            <v>Roy Hibbert</v>
          </cell>
          <cell r="S14005" t="str">
            <v>Rim Protector</v>
          </cell>
        </row>
        <row r="14006">
          <cell r="B14006" t="str">
            <v>Jrue Holiday</v>
          </cell>
          <cell r="S14006" t="str">
            <v>All Star Playmaker</v>
          </cell>
        </row>
        <row r="14007">
          <cell r="B14007" t="str">
            <v>Alan Anderson</v>
          </cell>
          <cell r="S14007" t="str">
            <v>Sharpshooter</v>
          </cell>
        </row>
        <row r="14008">
          <cell r="B14008" t="str">
            <v>Paul Pierce</v>
          </cell>
          <cell r="S14008" t="str">
            <v>All Star Sharpshooter</v>
          </cell>
        </row>
        <row r="14009">
          <cell r="B14009" t="str">
            <v>Harrison Barnes</v>
          </cell>
          <cell r="S14009" t="str">
            <v>Sharpshooter</v>
          </cell>
        </row>
        <row r="14010">
          <cell r="B14010" t="str">
            <v>Cory Joseph</v>
          </cell>
          <cell r="S14010" t="str">
            <v>Sharpshooter</v>
          </cell>
        </row>
        <row r="14011">
          <cell r="B14011" t="str">
            <v>Devin Harris</v>
          </cell>
          <cell r="S14011" t="str">
            <v>Sharpshooter</v>
          </cell>
        </row>
        <row r="14012">
          <cell r="B14012" t="str">
            <v>E'Twaun Moore</v>
          </cell>
          <cell r="S14012" t="str">
            <v>Ignorance</v>
          </cell>
        </row>
        <row r="14013">
          <cell r="B14013" t="str">
            <v>Tim Hardaway</v>
          </cell>
          <cell r="S14013" t="str">
            <v>Sharpshooter</v>
          </cell>
        </row>
        <row r="14014">
          <cell r="B14014" t="str">
            <v>Josh McRoberts</v>
          </cell>
          <cell r="S14014" t="str">
            <v>Sharpshooter</v>
          </cell>
        </row>
        <row r="14015">
          <cell r="B14015" t="str">
            <v>Steve Blake</v>
          </cell>
          <cell r="S14015" t="str">
            <v>Sharpshooter</v>
          </cell>
        </row>
        <row r="14016">
          <cell r="B14016" t="str">
            <v>Chuck Hayes</v>
          </cell>
          <cell r="S14016" t="str">
            <v>Ignorance</v>
          </cell>
        </row>
        <row r="14017">
          <cell r="B14017" t="str">
            <v>Patrick Beverley</v>
          </cell>
          <cell r="S14017" t="str">
            <v>All Star Sharpshooter</v>
          </cell>
        </row>
        <row r="14018">
          <cell r="B14018" t="str">
            <v>Thomas Robinson</v>
          </cell>
          <cell r="S14018" t="str">
            <v>Post Scorer</v>
          </cell>
        </row>
        <row r="14019">
          <cell r="B14019" t="str">
            <v>Caron Butler</v>
          </cell>
          <cell r="S14019" t="str">
            <v>Sharpshooter</v>
          </cell>
        </row>
        <row r="14020">
          <cell r="B14020" t="str">
            <v>Nate Robinson</v>
          </cell>
          <cell r="S14020" t="str">
            <v>Sharpshooter</v>
          </cell>
        </row>
        <row r="14021">
          <cell r="B14021" t="str">
            <v>Ryan Anderson</v>
          </cell>
          <cell r="S14021" t="str">
            <v>All Star Sharpshooter</v>
          </cell>
        </row>
        <row r="14022">
          <cell r="B14022" t="str">
            <v>Marcus Thornton</v>
          </cell>
          <cell r="S14022" t="str">
            <v>Sharpshooter</v>
          </cell>
        </row>
        <row r="14023">
          <cell r="B14023" t="str">
            <v>Mitch McGary</v>
          </cell>
          <cell r="S14023" t="str">
            <v>Post Scorer</v>
          </cell>
        </row>
        <row r="14024">
          <cell r="B14024" t="str">
            <v>LeBron James</v>
          </cell>
          <cell r="S14024" t="str">
            <v>Superstar</v>
          </cell>
        </row>
        <row r="14025">
          <cell r="B14025" t="str">
            <v>Clint Capela</v>
          </cell>
          <cell r="S14025" t="str">
            <v>Ignorance</v>
          </cell>
        </row>
        <row r="14026">
          <cell r="B14026" t="str">
            <v>Monta Ellis</v>
          </cell>
          <cell r="S14026" t="str">
            <v>All Star Playmaker</v>
          </cell>
        </row>
        <row r="14027">
          <cell r="B14027" t="str">
            <v>Andrea Bargnani</v>
          </cell>
          <cell r="S14027" t="str">
            <v>Rim Protector</v>
          </cell>
        </row>
        <row r="14028">
          <cell r="B14028" t="str">
            <v>Ian Clark</v>
          </cell>
          <cell r="S14028" t="str">
            <v>Ignorance</v>
          </cell>
        </row>
        <row r="14029">
          <cell r="B14029" t="str">
            <v>Nate Wolters</v>
          </cell>
          <cell r="S14029" t="str">
            <v>Ignorance</v>
          </cell>
        </row>
        <row r="14030">
          <cell r="B14030" t="str">
            <v>Marcin Gortat</v>
          </cell>
          <cell r="S14030" t="str">
            <v>Rim Protector</v>
          </cell>
        </row>
        <row r="14031">
          <cell r="B14031" t="str">
            <v>C.J. Miles</v>
          </cell>
          <cell r="S14031" t="str">
            <v>All Star Sharpshooter</v>
          </cell>
        </row>
        <row r="14032">
          <cell r="B14032" t="str">
            <v>Kyle Lowry</v>
          </cell>
          <cell r="S14032" t="str">
            <v>All Star Playmaker</v>
          </cell>
        </row>
        <row r="14033">
          <cell r="B14033" t="str">
            <v>Patrick Patterson</v>
          </cell>
          <cell r="S14033" t="str">
            <v>Sharpshooter</v>
          </cell>
        </row>
        <row r="14034">
          <cell r="B14034" t="str">
            <v>Cartier Martin</v>
          </cell>
          <cell r="S14034" t="str">
            <v>Ignorance</v>
          </cell>
        </row>
        <row r="14035">
          <cell r="B14035" t="str">
            <v>Dante Cunningham</v>
          </cell>
          <cell r="S14035" t="str">
            <v>Post Scorer</v>
          </cell>
        </row>
        <row r="14036">
          <cell r="B14036" t="str">
            <v>Jared Cunningham</v>
          </cell>
          <cell r="S14036" t="str">
            <v>Ignorance</v>
          </cell>
        </row>
        <row r="14037">
          <cell r="B14037" t="str">
            <v>Arinze Onuaku</v>
          </cell>
          <cell r="S14037" t="str">
            <v>Ignorance</v>
          </cell>
        </row>
        <row r="14038">
          <cell r="B14038" t="str">
            <v>Cory Jefferson</v>
          </cell>
          <cell r="S14038" t="str">
            <v>Ignorance</v>
          </cell>
        </row>
        <row r="14039">
          <cell r="B14039" t="str">
            <v>O.J. Mayo</v>
          </cell>
          <cell r="S14039" t="str">
            <v>All Star Sharpshooter</v>
          </cell>
        </row>
        <row r="14040">
          <cell r="B14040" t="str">
            <v>Pero Antic</v>
          </cell>
          <cell r="S14040" t="str">
            <v>Sharpshooter</v>
          </cell>
        </row>
        <row r="14041">
          <cell r="B14041" t="str">
            <v>Alexis Ajinça</v>
          </cell>
          <cell r="S14041" t="str">
            <v>Post Scorer</v>
          </cell>
        </row>
        <row r="14042">
          <cell r="B14042" t="str">
            <v>Chris Andersen</v>
          </cell>
          <cell r="S14042" t="str">
            <v>Post Scorer</v>
          </cell>
        </row>
        <row r="14043">
          <cell r="B14043" t="str">
            <v>Dion Waiters</v>
          </cell>
          <cell r="S14043" t="str">
            <v>Playmaker</v>
          </cell>
        </row>
        <row r="14044">
          <cell r="B14044" t="str">
            <v>Sebastian Telfair</v>
          </cell>
          <cell r="S14044" t="str">
            <v>Sharpshooter</v>
          </cell>
        </row>
        <row r="14045">
          <cell r="B14045" t="str">
            <v>Chris Kaman</v>
          </cell>
          <cell r="S14045" t="str">
            <v>Rim Protector</v>
          </cell>
        </row>
        <row r="14046">
          <cell r="B14046" t="str">
            <v>Larry Drew</v>
          </cell>
          <cell r="S14046" t="str">
            <v>Sharpshooter</v>
          </cell>
        </row>
        <row r="14047">
          <cell r="B14047" t="str">
            <v>James Ennis</v>
          </cell>
          <cell r="S14047" t="str">
            <v>Sharpshooter</v>
          </cell>
        </row>
        <row r="14048">
          <cell r="B14048" t="str">
            <v>Jeff Adrien</v>
          </cell>
          <cell r="S14048" t="str">
            <v>Post Scorer</v>
          </cell>
        </row>
        <row r="14049">
          <cell r="B14049" t="str">
            <v>Joakim Noah</v>
          </cell>
          <cell r="S14049" t="str">
            <v>Rim Protector</v>
          </cell>
        </row>
        <row r="14050">
          <cell r="B14050" t="str">
            <v>Tyler Ennis</v>
          </cell>
          <cell r="S14050" t="str">
            <v>Sharpshooter</v>
          </cell>
        </row>
        <row r="14051">
          <cell r="B14051" t="str">
            <v>Nick Collison</v>
          </cell>
          <cell r="S14051" t="str">
            <v>Post Scorer</v>
          </cell>
        </row>
        <row r="14052">
          <cell r="B14052" t="str">
            <v>Austin Rivers</v>
          </cell>
          <cell r="S14052" t="str">
            <v>Sharpshooter</v>
          </cell>
        </row>
        <row r="14053">
          <cell r="B14053" t="str">
            <v>Andrew Nicholson</v>
          </cell>
          <cell r="S14053" t="str">
            <v>Ignorance</v>
          </cell>
        </row>
        <row r="14054">
          <cell r="B14054" t="str">
            <v>Damian Lillard</v>
          </cell>
          <cell r="S14054" t="str">
            <v>Superstar</v>
          </cell>
        </row>
        <row r="14055">
          <cell r="B14055" t="str">
            <v>Rudy Gay</v>
          </cell>
          <cell r="S14055" t="str">
            <v>Superstar</v>
          </cell>
        </row>
        <row r="14056">
          <cell r="B14056" t="str">
            <v>J.R. Smith</v>
          </cell>
          <cell r="S14056" t="str">
            <v>All Star Sharpshooter</v>
          </cell>
        </row>
        <row r="14057">
          <cell r="B14057" t="str">
            <v>Elfrid Payton</v>
          </cell>
          <cell r="S14057" t="str">
            <v>All Star Playmaker</v>
          </cell>
        </row>
        <row r="14058">
          <cell r="B14058" t="str">
            <v>Derrick Favors</v>
          </cell>
          <cell r="S14058" t="str">
            <v>All Star Big Man</v>
          </cell>
        </row>
        <row r="14059">
          <cell r="B14059" t="str">
            <v>C.J. McCollum</v>
          </cell>
          <cell r="S14059" t="str">
            <v>Sharpshooter</v>
          </cell>
        </row>
        <row r="14060">
          <cell r="B14060" t="str">
            <v>Ian Mahinmi</v>
          </cell>
          <cell r="S14060" t="str">
            <v>Rim Protector</v>
          </cell>
        </row>
        <row r="14061">
          <cell r="B14061" t="str">
            <v>Gerald Wallace</v>
          </cell>
          <cell r="S14061" t="str">
            <v>Ignorance</v>
          </cell>
        </row>
        <row r="14062">
          <cell r="B14062" t="str">
            <v>Ricky Rubio</v>
          </cell>
          <cell r="S14062" t="str">
            <v>All Star Playmaker</v>
          </cell>
        </row>
        <row r="14063">
          <cell r="B14063" t="str">
            <v>Isaiah Thomas</v>
          </cell>
          <cell r="S14063" t="str">
            <v>All Star Sharpshooter</v>
          </cell>
        </row>
        <row r="14064">
          <cell r="B14064" t="str">
            <v>Kenneth Faried</v>
          </cell>
          <cell r="S14064" t="str">
            <v>All Star Post Scorer</v>
          </cell>
        </row>
        <row r="14065">
          <cell r="B14065" t="str">
            <v>Ersan Ilyasova</v>
          </cell>
          <cell r="S14065" t="str">
            <v>Sharpshooter</v>
          </cell>
        </row>
        <row r="14066">
          <cell r="B14066" t="str">
            <v>Anthony Davis</v>
          </cell>
          <cell r="S14066" t="str">
            <v>All Star Big Man</v>
          </cell>
        </row>
        <row r="14067">
          <cell r="B14067" t="str">
            <v>Evan Fournier</v>
          </cell>
          <cell r="S14067" t="str">
            <v>All Star Sharpshooter</v>
          </cell>
        </row>
        <row r="14068">
          <cell r="B14068" t="str">
            <v>Lou Amundson</v>
          </cell>
          <cell r="S14068" t="str">
            <v>Rim Protector</v>
          </cell>
        </row>
        <row r="14069">
          <cell r="B14069" t="str">
            <v>Rodney Stuckey</v>
          </cell>
          <cell r="S14069" t="str">
            <v>Playmaker</v>
          </cell>
        </row>
        <row r="14070">
          <cell r="B14070" t="str">
            <v>Shannon Brown</v>
          </cell>
          <cell r="S14070" t="str">
            <v>Sharpshooter</v>
          </cell>
        </row>
        <row r="14071">
          <cell r="B14071" t="str">
            <v>Wesley Matthews</v>
          </cell>
          <cell r="S14071" t="str">
            <v>All Star Sharpshooter</v>
          </cell>
        </row>
        <row r="14072">
          <cell r="B14072" t="str">
            <v>Isaiah Canaan</v>
          </cell>
          <cell r="S14072" t="str">
            <v>Sharpshooter</v>
          </cell>
        </row>
        <row r="14073">
          <cell r="B14073" t="str">
            <v>Deron Williams</v>
          </cell>
          <cell r="S14073" t="str">
            <v>All Star Playmaker</v>
          </cell>
        </row>
        <row r="14074">
          <cell r="B14074" t="str">
            <v>Andre Miller</v>
          </cell>
          <cell r="S14074" t="str">
            <v>Sharpshooter</v>
          </cell>
        </row>
        <row r="14075">
          <cell r="B14075" t="str">
            <v>Kevin Seraphin</v>
          </cell>
          <cell r="S14075" t="str">
            <v>Post Scorer</v>
          </cell>
        </row>
        <row r="14076">
          <cell r="B14076" t="str">
            <v>Bernard James</v>
          </cell>
          <cell r="S14076" t="str">
            <v>Ignorance</v>
          </cell>
        </row>
        <row r="14077">
          <cell r="B14077" t="str">
            <v>Mo Williams</v>
          </cell>
          <cell r="S14077" t="str">
            <v>All Star Sharpshooter</v>
          </cell>
        </row>
        <row r="14078">
          <cell r="B14078" t="str">
            <v>Jarnell Stokes</v>
          </cell>
          <cell r="S14078" t="str">
            <v>Ignorance</v>
          </cell>
        </row>
        <row r="14079">
          <cell r="B14079" t="str">
            <v>Khris Middleton</v>
          </cell>
          <cell r="S14079" t="str">
            <v>All Star Sharpshooter</v>
          </cell>
        </row>
        <row r="14080">
          <cell r="B14080" t="str">
            <v>Kendall Marshall</v>
          </cell>
          <cell r="S14080" t="str">
            <v>Sharpshooter</v>
          </cell>
        </row>
        <row r="14081">
          <cell r="B14081" t="str">
            <v>J.J. Barea</v>
          </cell>
          <cell r="S14081" t="str">
            <v>Sharpshooter</v>
          </cell>
        </row>
        <row r="14082">
          <cell r="B14082" t="str">
            <v>Kevin Garnett</v>
          </cell>
          <cell r="S14082" t="str">
            <v>Rim Protector</v>
          </cell>
        </row>
        <row r="14083">
          <cell r="B14083" t="str">
            <v>Kemba Walker</v>
          </cell>
          <cell r="S14083" t="str">
            <v>All Star Sharpshooter</v>
          </cell>
        </row>
        <row r="14084">
          <cell r="B14084" t="str">
            <v>Rudy Gobert</v>
          </cell>
          <cell r="S14084" t="str">
            <v>Rim Protector</v>
          </cell>
        </row>
        <row r="14085">
          <cell r="B14085" t="str">
            <v>Chris Copeland</v>
          </cell>
          <cell r="S14085" t="str">
            <v>Sharpshooter</v>
          </cell>
        </row>
        <row r="14086">
          <cell r="B14086" t="str">
            <v>Reggie Evans</v>
          </cell>
          <cell r="S14086" t="str">
            <v>Post Scorer</v>
          </cell>
        </row>
        <row r="14087">
          <cell r="B14087" t="str">
            <v>Vander Blue</v>
          </cell>
          <cell r="S14087" t="str">
            <v>All Star Playmaker</v>
          </cell>
        </row>
        <row r="14088">
          <cell r="B14088" t="str">
            <v>Doug McDermott</v>
          </cell>
          <cell r="S14088" t="str">
            <v>Ignorance</v>
          </cell>
        </row>
        <row r="14089">
          <cell r="B14089" t="str">
            <v>Eric Bledsoe</v>
          </cell>
          <cell r="S14089" t="str">
            <v>All Star Playmaker</v>
          </cell>
        </row>
        <row r="14090">
          <cell r="B14090" t="str">
            <v>Tyson Chandler</v>
          </cell>
          <cell r="S14090" t="str">
            <v>Rim Protector</v>
          </cell>
        </row>
        <row r="14091">
          <cell r="B14091" t="str">
            <v>Bradley Beal</v>
          </cell>
          <cell r="S14091" t="str">
            <v>All Star Sharpshooter</v>
          </cell>
        </row>
        <row r="14092">
          <cell r="B14092" t="str">
            <v>Leandro Barbosa</v>
          </cell>
          <cell r="S14092" t="str">
            <v>Sharpshooter</v>
          </cell>
        </row>
        <row r="14093">
          <cell r="B14093" t="str">
            <v>Rodney Hood</v>
          </cell>
          <cell r="S14093" t="str">
            <v>Sharpshooter</v>
          </cell>
        </row>
        <row r="14094">
          <cell r="B14094" t="str">
            <v>Brian Roberts</v>
          </cell>
          <cell r="S14094" t="str">
            <v>Sharpshooter</v>
          </cell>
        </row>
        <row r="14095">
          <cell r="B14095" t="str">
            <v>Vince Carter</v>
          </cell>
          <cell r="S14095" t="str">
            <v>Sharpshooter</v>
          </cell>
        </row>
        <row r="14096">
          <cell r="B14096" t="str">
            <v>Carmelo Anthony</v>
          </cell>
          <cell r="S14096" t="str">
            <v>Superstar</v>
          </cell>
        </row>
        <row r="14097">
          <cell r="B14097" t="str">
            <v>Jae Crowder</v>
          </cell>
          <cell r="S14097" t="str">
            <v>Sharpshooter</v>
          </cell>
        </row>
        <row r="14098">
          <cell r="B14098" t="str">
            <v>Luc Mbah</v>
          </cell>
          <cell r="S14098" t="str">
            <v>Playmaker</v>
          </cell>
        </row>
        <row r="14099">
          <cell r="B14099" t="str">
            <v>Tyreke Evans</v>
          </cell>
          <cell r="S14099" t="str">
            <v>All Star Playmaker</v>
          </cell>
        </row>
        <row r="14100">
          <cell r="B14100" t="str">
            <v>Greivis Vasquez</v>
          </cell>
          <cell r="S14100" t="str">
            <v>All Star Sharpshooter</v>
          </cell>
        </row>
        <row r="14101">
          <cell r="B14101" t="str">
            <v>Cole Aldrich</v>
          </cell>
          <cell r="S14101" t="str">
            <v>Rim Protector</v>
          </cell>
        </row>
        <row r="14102">
          <cell r="B14102" t="str">
            <v>Ramon Sessions</v>
          </cell>
          <cell r="S14102" t="str">
            <v>Sharpshooter</v>
          </cell>
        </row>
        <row r="14103">
          <cell r="B14103" t="str">
            <v>Zach LaVine</v>
          </cell>
          <cell r="S14103" t="str">
            <v>Playmaker</v>
          </cell>
        </row>
        <row r="14104">
          <cell r="B14104" t="str">
            <v>Kyle O'Quinn</v>
          </cell>
          <cell r="S14104" t="str">
            <v>Post Scorer</v>
          </cell>
        </row>
        <row r="14105">
          <cell r="B14105" t="str">
            <v>Jerel McNeal</v>
          </cell>
          <cell r="S14105" t="str">
            <v>Ignorance</v>
          </cell>
        </row>
        <row r="14106">
          <cell r="B14106" t="str">
            <v>Jon Leuer</v>
          </cell>
          <cell r="S14106" t="str">
            <v>Post Scorer</v>
          </cell>
        </row>
        <row r="14107">
          <cell r="B14107" t="str">
            <v>Mike Dunleavy</v>
          </cell>
          <cell r="S14107" t="str">
            <v>All Star Sharpshooter</v>
          </cell>
        </row>
        <row r="14108">
          <cell r="B14108" t="str">
            <v>Ronny Turiaf</v>
          </cell>
          <cell r="S14108" t="str">
            <v>Ignorance</v>
          </cell>
        </row>
        <row r="14109">
          <cell r="B14109" t="str">
            <v>Brook Lopez</v>
          </cell>
          <cell r="S14109" t="str">
            <v>All Star Big Man</v>
          </cell>
        </row>
        <row r="14110">
          <cell r="B14110" t="str">
            <v>David West</v>
          </cell>
          <cell r="S14110" t="str">
            <v>All Star Post Scorer</v>
          </cell>
        </row>
        <row r="14111">
          <cell r="B14111" t="str">
            <v>Manu Ginobili</v>
          </cell>
          <cell r="S14111" t="str">
            <v>All Star Sharpshooter</v>
          </cell>
        </row>
        <row r="14112">
          <cell r="B14112" t="str">
            <v>Elton Brand</v>
          </cell>
          <cell r="S14112" t="str">
            <v>Post Scorer</v>
          </cell>
        </row>
        <row r="14113">
          <cell r="B14113" t="str">
            <v>Robin Lopez</v>
          </cell>
          <cell r="S14113" t="str">
            <v>Rim Protector</v>
          </cell>
        </row>
        <row r="14114">
          <cell r="B14114" t="str">
            <v>Lucas Nogueira</v>
          </cell>
          <cell r="S14114" t="str">
            <v>Ignorance</v>
          </cell>
        </row>
        <row r="14115">
          <cell r="B14115" t="str">
            <v>Drew Gooden</v>
          </cell>
          <cell r="S14115" t="str">
            <v>Post Scorer</v>
          </cell>
        </row>
        <row r="14116">
          <cell r="B14116" t="str">
            <v>D.J. Augustin</v>
          </cell>
          <cell r="S14116" t="str">
            <v>Playmaker</v>
          </cell>
        </row>
        <row r="14117">
          <cell r="B14117" t="str">
            <v>Gary Neal</v>
          </cell>
          <cell r="S14117" t="str">
            <v>Sharpshooter</v>
          </cell>
        </row>
        <row r="14118">
          <cell r="B14118" t="str">
            <v>Hollis Thompson</v>
          </cell>
          <cell r="S14118" t="str">
            <v>Sharpshooter</v>
          </cell>
        </row>
        <row r="14119">
          <cell r="B14119" t="str">
            <v>Dwight Howard</v>
          </cell>
          <cell r="S14119" t="str">
            <v>All Star Big Man</v>
          </cell>
        </row>
        <row r="14120">
          <cell r="B14120" t="str">
            <v>Dennis Schroder</v>
          </cell>
          <cell r="S14120" t="str">
            <v>Playmaker</v>
          </cell>
        </row>
        <row r="14121">
          <cell r="B14121" t="str">
            <v>Jerryd Bayless</v>
          </cell>
          <cell r="S14121" t="str">
            <v>Playmaker</v>
          </cell>
        </row>
        <row r="14122">
          <cell r="B14122" t="str">
            <v>James Harden</v>
          </cell>
          <cell r="S14122" t="str">
            <v>Superstar</v>
          </cell>
        </row>
        <row r="14123">
          <cell r="B14123" t="str">
            <v>Luigi Datome</v>
          </cell>
          <cell r="S14123" t="str">
            <v>Ignorance</v>
          </cell>
        </row>
        <row r="14124">
          <cell r="B14124" t="str">
            <v>Kent Bazemore</v>
          </cell>
          <cell r="S14124" t="str">
            <v>Sharpshooter</v>
          </cell>
        </row>
        <row r="14125">
          <cell r="B14125" t="str">
            <v>Channing Frye</v>
          </cell>
          <cell r="S14125" t="str">
            <v>Sharpshooter</v>
          </cell>
        </row>
        <row r="14126">
          <cell r="B14126" t="str">
            <v>DeMarcus Cousins</v>
          </cell>
          <cell r="S14126" t="str">
            <v>All Star Big Man</v>
          </cell>
        </row>
        <row r="14127">
          <cell r="B14127" t="str">
            <v>Al Jefferson</v>
          </cell>
          <cell r="S14127" t="str">
            <v>All Star Post Scorer</v>
          </cell>
        </row>
        <row r="14128">
          <cell r="B14128" t="str">
            <v>Alec Burks</v>
          </cell>
          <cell r="S14128" t="str">
            <v>All Star Sharpshooter</v>
          </cell>
        </row>
        <row r="14129">
          <cell r="B14129" t="str">
            <v>Markel Brown</v>
          </cell>
          <cell r="S14129" t="str">
            <v>Sharpshooter</v>
          </cell>
        </row>
        <row r="14130">
          <cell r="B14130" t="str">
            <v>Darius Morris</v>
          </cell>
          <cell r="S14130" t="str">
            <v>Ignorance</v>
          </cell>
        </row>
        <row r="14131">
          <cell r="B14131" t="str">
            <v>Enes Kanter</v>
          </cell>
          <cell r="S14131" t="str">
            <v>All Star Post Scorer</v>
          </cell>
        </row>
        <row r="14132">
          <cell r="B14132" t="str">
            <v>Greg Monroe</v>
          </cell>
          <cell r="S14132" t="str">
            <v>All Star Post Scorer</v>
          </cell>
        </row>
        <row r="14133">
          <cell r="B14133" t="str">
            <v>Anthony Morrow</v>
          </cell>
          <cell r="S14133" t="str">
            <v>Sharpshooter</v>
          </cell>
        </row>
        <row r="14134">
          <cell r="B14134" t="str">
            <v>Elijah Millsap</v>
          </cell>
          <cell r="S14134" t="str">
            <v>Playmaker</v>
          </cell>
        </row>
        <row r="14135">
          <cell r="B14135" t="str">
            <v>Zoran Dragic</v>
          </cell>
          <cell r="S14135" t="str">
            <v>Ignorance</v>
          </cell>
        </row>
        <row r="14136">
          <cell r="B14136" t="str">
            <v>Ben McLemore</v>
          </cell>
          <cell r="S14136" t="str">
            <v>All Star Sharpshooter</v>
          </cell>
        </row>
        <row r="14137">
          <cell r="B14137" t="str">
            <v>Brandan Wright</v>
          </cell>
          <cell r="S14137" t="str">
            <v>Post Scorer</v>
          </cell>
        </row>
        <row r="14138">
          <cell r="B14138" t="str">
            <v>Archie Goodwin</v>
          </cell>
          <cell r="S14138" t="str">
            <v>Sharpshooter</v>
          </cell>
        </row>
        <row r="14139">
          <cell r="B14139" t="str">
            <v>Brandon Knight</v>
          </cell>
          <cell r="S14139" t="str">
            <v>All Star Sharpshooter</v>
          </cell>
        </row>
        <row r="14140">
          <cell r="B14140" t="str">
            <v>Michael Kidd-Gilchrist</v>
          </cell>
          <cell r="S14140" t="str">
            <v>Rim Protector</v>
          </cell>
        </row>
        <row r="14141">
          <cell r="B14141" t="str">
            <v>Shavlik Randolph</v>
          </cell>
          <cell r="S14141" t="str">
            <v>Ignorance</v>
          </cell>
        </row>
        <row r="14142">
          <cell r="B14142" t="str">
            <v>Lance Stephenson</v>
          </cell>
          <cell r="S14142" t="str">
            <v>Playmaker</v>
          </cell>
        </row>
        <row r="14143">
          <cell r="B14143" t="str">
            <v>Luke Babbitt</v>
          </cell>
          <cell r="S14143" t="str">
            <v>Ignorance</v>
          </cell>
        </row>
        <row r="14144">
          <cell r="B14144" t="str">
            <v>Tyler Johnson</v>
          </cell>
          <cell r="S14144" t="str">
            <v>Sharpshooter</v>
          </cell>
        </row>
        <row r="14145">
          <cell r="B14145" t="str">
            <v>Cameron Bairstow</v>
          </cell>
          <cell r="S14145" t="str">
            <v>Ignorance</v>
          </cell>
        </row>
        <row r="14146">
          <cell r="B14146" t="str">
            <v>Jeremy Lin</v>
          </cell>
          <cell r="S14146" t="str">
            <v>Playmaker</v>
          </cell>
        </row>
        <row r="14147">
          <cell r="B14147" t="str">
            <v>Marcus Morris</v>
          </cell>
          <cell r="S14147" t="str">
            <v>All Star Sharpshooter</v>
          </cell>
        </row>
        <row r="14148">
          <cell r="B14148" t="str">
            <v>Gal Mekel</v>
          </cell>
          <cell r="S14148" t="str">
            <v>Ignorance</v>
          </cell>
        </row>
        <row r="14149">
          <cell r="B14149" t="str">
            <v>Dwight Buycks</v>
          </cell>
          <cell r="S14149" t="str">
            <v>Sharpshooter</v>
          </cell>
        </row>
        <row r="14150">
          <cell r="B14150" t="str">
            <v>Jabari Brown</v>
          </cell>
          <cell r="S14150" t="str">
            <v>All Star Sharpshooter</v>
          </cell>
        </row>
        <row r="14151">
          <cell r="B14151" t="str">
            <v>Mike Muscala</v>
          </cell>
          <cell r="S14151" t="str">
            <v>Post Scorer</v>
          </cell>
        </row>
        <row r="14152">
          <cell r="B14152" t="str">
            <v>Martell Webster</v>
          </cell>
          <cell r="S14152" t="str">
            <v>Ignorance</v>
          </cell>
        </row>
        <row r="14153">
          <cell r="B14153" t="str">
            <v>Darren Collison</v>
          </cell>
          <cell r="S14153" t="str">
            <v>All Star Playmaker</v>
          </cell>
        </row>
        <row r="14154">
          <cell r="B14154" t="str">
            <v>Garrett Temple</v>
          </cell>
          <cell r="S14154" t="str">
            <v>Sharpshooter</v>
          </cell>
        </row>
        <row r="14155">
          <cell r="B14155" t="str">
            <v>Jeremy Lamb</v>
          </cell>
          <cell r="S14155" t="str">
            <v>Sharpshooter</v>
          </cell>
        </row>
        <row r="14156">
          <cell r="B14156" t="str">
            <v>Ben Gordon</v>
          </cell>
          <cell r="S14156" t="str">
            <v>Sharpshooter</v>
          </cell>
        </row>
        <row r="14157">
          <cell r="B14157" t="str">
            <v>JaVale McGee</v>
          </cell>
          <cell r="S14157" t="str">
            <v>Post Scorer</v>
          </cell>
        </row>
        <row r="14158">
          <cell r="B14158" t="str">
            <v>Mario Chalmers</v>
          </cell>
          <cell r="S14158" t="str">
            <v>Playmaker</v>
          </cell>
        </row>
        <row r="14159">
          <cell r="B14159" t="str">
            <v>Eric Gordon</v>
          </cell>
          <cell r="S14159" t="str">
            <v>All Star Sharpshooter</v>
          </cell>
        </row>
        <row r="14160">
          <cell r="B14160" t="str">
            <v>Dewayne Dedmon</v>
          </cell>
          <cell r="S14160" t="str">
            <v>Post Scorer</v>
          </cell>
        </row>
        <row r="14161">
          <cell r="B14161" t="str">
            <v>Norris Cole</v>
          </cell>
          <cell r="S14161" t="str">
            <v>Sharpshooter</v>
          </cell>
        </row>
        <row r="14162">
          <cell r="B14162" t="str">
            <v>Danny Green</v>
          </cell>
          <cell r="S14162" t="str">
            <v>All Star Sharpshooter</v>
          </cell>
        </row>
        <row r="14163">
          <cell r="B14163" t="str">
            <v>Meyers Leonard</v>
          </cell>
          <cell r="S14163" t="str">
            <v>Sharpshooter</v>
          </cell>
        </row>
        <row r="14164">
          <cell r="B14164" t="str">
            <v>Nick Young</v>
          </cell>
          <cell r="S14164" t="str">
            <v>All Star Sharpshooter</v>
          </cell>
        </row>
        <row r="14165">
          <cell r="B14165" t="str">
            <v>Shawn Marion</v>
          </cell>
          <cell r="S14165" t="str">
            <v>Post Scorer</v>
          </cell>
        </row>
        <row r="14166">
          <cell r="B14166" t="str">
            <v>Terrence Ross</v>
          </cell>
          <cell r="S14166" t="str">
            <v>Sharpshooter</v>
          </cell>
        </row>
        <row r="14167">
          <cell r="B14167" t="str">
            <v>Sergey Karasev</v>
          </cell>
          <cell r="S14167" t="str">
            <v>Sharpshooter</v>
          </cell>
        </row>
        <row r="14168">
          <cell r="B14168" t="str">
            <v>Michael Beasley</v>
          </cell>
          <cell r="S14168" t="str">
            <v>Rim Protector</v>
          </cell>
        </row>
        <row r="14169">
          <cell r="B14169" t="str">
            <v>Stephen Curry</v>
          </cell>
          <cell r="S14169" t="str">
            <v>Superstar</v>
          </cell>
        </row>
        <row r="14170">
          <cell r="B14170" t="str">
            <v>Jason Richardson</v>
          </cell>
          <cell r="S14170" t="str">
            <v>Sharpshooter</v>
          </cell>
        </row>
        <row r="14171">
          <cell r="B14171" t="str">
            <v>Iman Shumpert</v>
          </cell>
          <cell r="S14171" t="str">
            <v>Playmaker</v>
          </cell>
        </row>
        <row r="14172">
          <cell r="B14172" t="str">
            <v>Shane Larkin</v>
          </cell>
          <cell r="S14172" t="str">
            <v>Playmaker</v>
          </cell>
        </row>
        <row r="14173">
          <cell r="B14173" t="str">
            <v>Festus Ezeli</v>
          </cell>
          <cell r="S14173" t="str">
            <v>Post Scorer</v>
          </cell>
        </row>
        <row r="14174">
          <cell r="B14174" t="str">
            <v>Joe Harris</v>
          </cell>
          <cell r="S14174" t="str">
            <v>Ignorance</v>
          </cell>
        </row>
        <row r="14175">
          <cell r="B14175" t="str">
            <v>DeMar DeRoŽan</v>
          </cell>
          <cell r="S14175" t="str">
            <v>Superstar</v>
          </cell>
        </row>
        <row r="14176">
          <cell r="B14176" t="str">
            <v>Tony Allen</v>
          </cell>
          <cell r="S14176" t="str">
            <v>Playmaker</v>
          </cell>
        </row>
        <row r="14177">
          <cell r="B14177" t="str">
            <v>Maurice Harkless</v>
          </cell>
          <cell r="S14177" t="str">
            <v>Post Scorer</v>
          </cell>
        </row>
        <row r="14178">
          <cell r="B14178" t="str">
            <v>Devyn Marble</v>
          </cell>
          <cell r="S14178" t="str">
            <v>Ignorance</v>
          </cell>
        </row>
        <row r="14179">
          <cell r="B14179" t="str">
            <v>Trevor Ariza</v>
          </cell>
          <cell r="S14179" t="str">
            <v>All Star Sharpshooter</v>
          </cell>
        </row>
        <row r="14180">
          <cell r="B14180" t="str">
            <v>Jorge Gutierrez</v>
          </cell>
          <cell r="S14180" t="str">
            <v>Ignorance</v>
          </cell>
        </row>
        <row r="14181">
          <cell r="B14181" t="str">
            <v>Dante Exum</v>
          </cell>
          <cell r="S14181" t="str">
            <v>Sharpshooter</v>
          </cell>
        </row>
        <row r="14182">
          <cell r="B14182" t="str">
            <v>C.J. Wilcox</v>
          </cell>
          <cell r="S14182" t="str">
            <v>Ignorance</v>
          </cell>
        </row>
        <row r="14183">
          <cell r="B14183" t="str">
            <v>Ricky Ledo</v>
          </cell>
          <cell r="S14183" t="str">
            <v>Sharpshooter</v>
          </cell>
        </row>
        <row r="14184">
          <cell r="B14184" t="str">
            <v>Alexey Shved</v>
          </cell>
          <cell r="S14184" t="str">
            <v>Sharpshooter</v>
          </cell>
        </row>
        <row r="14185">
          <cell r="B14185" t="str">
            <v>Jason Thompson</v>
          </cell>
          <cell r="S14185" t="str">
            <v>Rim Protector</v>
          </cell>
        </row>
        <row r="14186">
          <cell r="B14186" t="str">
            <v>Giannis Antetokounmpo</v>
          </cell>
          <cell r="S14186" t="str">
            <v>All Star Post Scorer</v>
          </cell>
        </row>
        <row r="14187">
          <cell r="B14187" t="str">
            <v>Damjan Rudez</v>
          </cell>
          <cell r="S14187" t="str">
            <v>Sharpshooter</v>
          </cell>
        </row>
        <row r="14188">
          <cell r="B14188" t="str">
            <v>Toney Douglas</v>
          </cell>
          <cell r="S14188" t="str">
            <v>Sharpshooter</v>
          </cell>
        </row>
        <row r="14189">
          <cell r="B14189" t="str">
            <v>Jason Maxiell</v>
          </cell>
          <cell r="S14189" t="str">
            <v>Post Scorer</v>
          </cell>
        </row>
        <row r="14190">
          <cell r="B14190" t="str">
            <v>Kirk Hinrich</v>
          </cell>
          <cell r="S14190" t="str">
            <v>Sharpshooter</v>
          </cell>
        </row>
        <row r="14191">
          <cell r="B14191" t="str">
            <v>K.J. McDaniels</v>
          </cell>
          <cell r="S14191" t="str">
            <v>Rim Protector</v>
          </cell>
        </row>
        <row r="14192">
          <cell r="B14192" t="str">
            <v>Kentavious Caldwell-Pope</v>
          </cell>
          <cell r="S14192" t="str">
            <v>All Star Sharpshooter</v>
          </cell>
        </row>
        <row r="14193">
          <cell r="B14193" t="str">
            <v>Omri Casspi</v>
          </cell>
          <cell r="S14193" t="str">
            <v>Sharpshooter</v>
          </cell>
        </row>
        <row r="14194">
          <cell r="B14194" t="str">
            <v>Terrence Jones</v>
          </cell>
          <cell r="S14194" t="str">
            <v>Rim Protector</v>
          </cell>
        </row>
        <row r="14195">
          <cell r="B14195" t="str">
            <v>Troy Daniels</v>
          </cell>
          <cell r="S14195" t="str">
            <v>Ignorance</v>
          </cell>
        </row>
        <row r="14196">
          <cell r="B14196" t="str">
            <v>Jabari Parker</v>
          </cell>
          <cell r="S14196" t="str">
            <v>Playmaker</v>
          </cell>
        </row>
        <row r="14197">
          <cell r="B14197" t="str">
            <v>Marreese Speights</v>
          </cell>
          <cell r="S14197" t="str">
            <v>Post Scorer</v>
          </cell>
        </row>
        <row r="14198">
          <cell r="B14198" t="str">
            <v>Randy Foye</v>
          </cell>
          <cell r="S14198" t="str">
            <v>Sharpshooter</v>
          </cell>
        </row>
        <row r="14199">
          <cell r="B14199" t="str">
            <v>Lorenzo Brown</v>
          </cell>
          <cell r="S14199" t="str">
            <v>Sharpshooter</v>
          </cell>
        </row>
        <row r="14200">
          <cell r="B14200" t="str">
            <v>Shayne Whittington</v>
          </cell>
          <cell r="S14200" t="str">
            <v>Ignorance</v>
          </cell>
        </row>
        <row r="14201">
          <cell r="B14201" t="str">
            <v>Marcus Smart</v>
          </cell>
          <cell r="S14201" t="str">
            <v>All Star Sharpshooter</v>
          </cell>
        </row>
        <row r="14202">
          <cell r="B14202" t="str">
            <v>Bryce Cotton</v>
          </cell>
          <cell r="S14202" t="str">
            <v>Ignorance</v>
          </cell>
        </row>
        <row r="14203">
          <cell r="B14203" t="str">
            <v>Chris Johnson</v>
          </cell>
          <cell r="S14203" t="str">
            <v>Sharpshooter</v>
          </cell>
        </row>
        <row r="14204">
          <cell r="B14204" t="str">
            <v>Quincy Acy</v>
          </cell>
          <cell r="S14204" t="str">
            <v>Post Scorer</v>
          </cell>
        </row>
        <row r="14205">
          <cell r="B14205" t="str">
            <v>Jordan Adams</v>
          </cell>
          <cell r="S14205" t="str">
            <v>Ignorance</v>
          </cell>
        </row>
        <row r="14206">
          <cell r="B14206" t="str">
            <v>Andre Drummond</v>
          </cell>
          <cell r="S14206" t="str">
            <v>All Star Big Man</v>
          </cell>
        </row>
        <row r="14207">
          <cell r="B14207" t="str">
            <v>Otto Porter</v>
          </cell>
          <cell r="S14207" t="str">
            <v>Sharpshooter</v>
          </cell>
        </row>
        <row r="14208">
          <cell r="B14208" t="str">
            <v>Justin Hamilton</v>
          </cell>
          <cell r="S14208" t="str">
            <v>Post Scorer</v>
          </cell>
        </row>
        <row r="14209">
          <cell r="B14209" t="str">
            <v>Bismack Biyombo</v>
          </cell>
          <cell r="S14209" t="str">
            <v>Rim Protector</v>
          </cell>
        </row>
        <row r="14210">
          <cell r="B14210" t="str">
            <v>Reggie Williams</v>
          </cell>
          <cell r="S14210" t="str">
            <v>Ignorance</v>
          </cell>
        </row>
        <row r="14211">
          <cell r="B14211" t="str">
            <v>Tiago Splitter</v>
          </cell>
          <cell r="S14211" t="str">
            <v>Rim Protector</v>
          </cell>
        </row>
        <row r="14212">
          <cell r="B14212" t="str">
            <v>Lavoy Allen</v>
          </cell>
          <cell r="S14212" t="str">
            <v>Post Scorer</v>
          </cell>
        </row>
        <row r="14213">
          <cell r="B14213" t="str">
            <v>John Wall</v>
          </cell>
          <cell r="S14213" t="str">
            <v>All Star Playmaker</v>
          </cell>
        </row>
        <row r="14214">
          <cell r="B14214" t="str">
            <v>Dirk Nowitzki</v>
          </cell>
          <cell r="S14214" t="str">
            <v>All Star Sharpshooter</v>
          </cell>
        </row>
        <row r="14215">
          <cell r="B14215" t="str">
            <v>Jerome Jordan</v>
          </cell>
          <cell r="S14215" t="str">
            <v>Ignorance</v>
          </cell>
        </row>
        <row r="14216">
          <cell r="B14216" t="str">
            <v>Gerald Henderson</v>
          </cell>
          <cell r="S14216" t="str">
            <v>Playmaker</v>
          </cell>
        </row>
        <row r="14217">
          <cell r="B14217" t="str">
            <v>Patty Mills</v>
          </cell>
          <cell r="S14217" t="str">
            <v>Sharpshooter</v>
          </cell>
        </row>
        <row r="14218">
          <cell r="B14218" t="str">
            <v>Evan Turner</v>
          </cell>
          <cell r="S14218" t="str">
            <v>Playmaker</v>
          </cell>
        </row>
        <row r="14219">
          <cell r="B14219" t="str">
            <v>Anthony Bennett</v>
          </cell>
          <cell r="S14219" t="str">
            <v>Post Scorer</v>
          </cell>
        </row>
        <row r="14220">
          <cell r="B14220" t="str">
            <v>Spencer Dinwiddie</v>
          </cell>
          <cell r="S14220" t="str">
            <v>Sharpshooter</v>
          </cell>
        </row>
        <row r="14221">
          <cell r="B14221" t="str">
            <v>P.J. Hairston</v>
          </cell>
          <cell r="S14221" t="str">
            <v>Sharpshooter</v>
          </cell>
        </row>
        <row r="14222">
          <cell r="B14222" t="str">
            <v>Jason Smith</v>
          </cell>
          <cell r="S14222" t="str">
            <v>Post Scorer</v>
          </cell>
        </row>
        <row r="14223">
          <cell r="B14223" t="str">
            <v>Chase Budinger</v>
          </cell>
          <cell r="S14223" t="str">
            <v>Sharpshooter</v>
          </cell>
        </row>
        <row r="14224">
          <cell r="B14224" t="str">
            <v>Kobe Bryant</v>
          </cell>
          <cell r="S14224" t="str">
            <v>Superstar</v>
          </cell>
        </row>
        <row r="14225">
          <cell r="B14225" t="str">
            <v>Joe Ingles</v>
          </cell>
          <cell r="S14225" t="str">
            <v>Sharpshooter</v>
          </cell>
        </row>
        <row r="14226">
          <cell r="B14226" t="str">
            <v>Wilson Chandler</v>
          </cell>
          <cell r="S14226" t="str">
            <v>All Star Sharpshooter</v>
          </cell>
        </row>
        <row r="14227">
          <cell r="B14227" t="str">
            <v>Ed Davis</v>
          </cell>
          <cell r="S14227" t="str">
            <v>Rim Protector</v>
          </cell>
        </row>
        <row r="14228">
          <cell r="B14228" t="str">
            <v>Nik Stauskas</v>
          </cell>
          <cell r="S14228" t="str">
            <v>Sharpshooter</v>
          </cell>
        </row>
        <row r="14229">
          <cell r="B14229" t="str">
            <v>Justin Holiday</v>
          </cell>
          <cell r="S14229" t="str">
            <v>Ignorance</v>
          </cell>
        </row>
        <row r="14230">
          <cell r="B14230" t="str">
            <v>Bojan Bogdanovic</v>
          </cell>
          <cell r="S14230" t="str">
            <v>Sharpshooter</v>
          </cell>
        </row>
        <row r="14231">
          <cell r="B14231" t="str">
            <v>Nerlens Noel</v>
          </cell>
          <cell r="S14231" t="str">
            <v>All Star Big Man</v>
          </cell>
        </row>
        <row r="14232">
          <cell r="B14232" t="str">
            <v>Tyler Hansbrough</v>
          </cell>
          <cell r="S14232" t="str">
            <v>Post Scorer</v>
          </cell>
        </row>
        <row r="14233">
          <cell r="B14233" t="str">
            <v>Wayne Ellington</v>
          </cell>
          <cell r="S14233" t="str">
            <v>Sharpshooter</v>
          </cell>
        </row>
        <row r="14234">
          <cell r="B14234" t="str">
            <v>Joey Dorsey</v>
          </cell>
          <cell r="S14234" t="str">
            <v>Post Scorer</v>
          </cell>
        </row>
        <row r="14235">
          <cell r="B14235" t="str">
            <v>Ekpe Udoh</v>
          </cell>
          <cell r="S14235" t="str">
            <v>Ignorance</v>
          </cell>
        </row>
        <row r="14236">
          <cell r="B14236" t="str">
            <v>Nick Johnson</v>
          </cell>
          <cell r="S14236" t="str">
            <v>Ignorance</v>
          </cell>
        </row>
        <row r="14237">
          <cell r="B14237" t="str">
            <v>Andrew Bogut</v>
          </cell>
          <cell r="S14237" t="str">
            <v>Rim Protector</v>
          </cell>
        </row>
        <row r="14238">
          <cell r="B14238" t="str">
            <v>Nikola Pekovic</v>
          </cell>
          <cell r="S14238" t="str">
            <v>All Star Post Scorer</v>
          </cell>
        </row>
        <row r="14239">
          <cell r="B14239" t="str">
            <v>Tarik Black</v>
          </cell>
          <cell r="S14239" t="str">
            <v>Post Scorer</v>
          </cell>
        </row>
        <row r="14240">
          <cell r="B14240" t="str">
            <v>Nikola Mirotic</v>
          </cell>
          <cell r="S14240" t="str">
            <v>Sharpshooter</v>
          </cell>
        </row>
        <row r="14241">
          <cell r="B14241" t="str">
            <v>John Lucas</v>
          </cell>
          <cell r="S14241" t="str">
            <v>Ignorance</v>
          </cell>
        </row>
        <row r="14242">
          <cell r="B14242" t="str">
            <v>Jordan Farmar</v>
          </cell>
          <cell r="S14242" t="str">
            <v>Sharpshooter</v>
          </cell>
        </row>
        <row r="14243">
          <cell r="B14243" t="str">
            <v>Francisco Garcia</v>
          </cell>
          <cell r="S14243" t="str">
            <v>Sharpshooter</v>
          </cell>
        </row>
        <row r="14244">
          <cell r="B14244" t="str">
            <v>Miles Plumlee</v>
          </cell>
          <cell r="S14244" t="str">
            <v>Post Scorer</v>
          </cell>
        </row>
        <row r="14245">
          <cell r="B14245" t="str">
            <v>Kosta Koufos</v>
          </cell>
          <cell r="S14245" t="str">
            <v>Post Scorer</v>
          </cell>
        </row>
        <row r="14246">
          <cell r="B14246" t="str">
            <v>Ryan Kelly</v>
          </cell>
          <cell r="S14246" t="str">
            <v>Sharpshooter</v>
          </cell>
        </row>
        <row r="14247">
          <cell r="B14247" t="str">
            <v>C.J. Watson</v>
          </cell>
          <cell r="S14247" t="str">
            <v>All Star Sharpshooter</v>
          </cell>
        </row>
        <row r="14248">
          <cell r="B14248" t="str">
            <v>Mike Conley</v>
          </cell>
          <cell r="S14248" t="str">
            <v>All Star Sharpshooter</v>
          </cell>
        </row>
        <row r="14249">
          <cell r="B14249" t="str">
            <v>Sim Bhullar</v>
          </cell>
          <cell r="S14249" t="str">
            <v>Ignorance</v>
          </cell>
        </row>
        <row r="14250">
          <cell r="B14250" t="str">
            <v>Jeremy Evans</v>
          </cell>
          <cell r="S14250" t="str">
            <v>Ignorance</v>
          </cell>
        </row>
        <row r="14251">
          <cell r="B14251" t="str">
            <v>Joel Freeland</v>
          </cell>
          <cell r="S14251" t="str">
            <v>Post Scorer</v>
          </cell>
        </row>
        <row r="14252">
          <cell r="B14252" t="str">
            <v>Chris Paul</v>
          </cell>
          <cell r="S14252" t="str">
            <v>All Star Playmaker</v>
          </cell>
        </row>
        <row r="14253">
          <cell r="B14253" t="str">
            <v>Mason Plumlee</v>
          </cell>
          <cell r="S14253" t="str">
            <v>Rim Protector</v>
          </cell>
        </row>
        <row r="14254">
          <cell r="B14254" t="str">
            <v>Jerami Grant</v>
          </cell>
          <cell r="S14254" t="str">
            <v>Sharpshooter</v>
          </cell>
        </row>
        <row r="14255">
          <cell r="B14255" t="str">
            <v>Allen Crabbe</v>
          </cell>
          <cell r="S14255" t="str">
            <v>Ignorance</v>
          </cell>
        </row>
        <row r="14256">
          <cell r="B14256" t="str">
            <v>Spencer Hawes</v>
          </cell>
          <cell r="S14256" t="str">
            <v>Post Scorer</v>
          </cell>
        </row>
        <row r="14257">
          <cell r="B14257" t="str">
            <v>Kevin Martin</v>
          </cell>
          <cell r="S14257" t="str">
            <v>All Star Sharpshooter</v>
          </cell>
        </row>
        <row r="14258">
          <cell r="B14258" t="str">
            <v>Kenyon Martin</v>
          </cell>
          <cell r="S14258" t="str">
            <v>Ignorance</v>
          </cell>
        </row>
        <row r="14259">
          <cell r="B14259" t="str">
            <v>Rasual Butler</v>
          </cell>
          <cell r="S14259" t="str">
            <v>Sharpshooter</v>
          </cell>
        </row>
        <row r="14260">
          <cell r="B14260" t="str">
            <v>Joe Johnson</v>
          </cell>
          <cell r="S14260" t="str">
            <v>All Star Sharpshooter</v>
          </cell>
        </row>
        <row r="14261">
          <cell r="B14261" t="str">
            <v>Landry Fields</v>
          </cell>
          <cell r="S14261" t="str">
            <v>Ignorance</v>
          </cell>
        </row>
        <row r="14262">
          <cell r="B14262" t="str">
            <v>Jimmy Butler</v>
          </cell>
          <cell r="S14262" t="str">
            <v>Superstar</v>
          </cell>
        </row>
        <row r="14263">
          <cell r="B14263" t="str">
            <v>Tyler Zeller</v>
          </cell>
          <cell r="S14263" t="str">
            <v>Rim Protector</v>
          </cell>
        </row>
        <row r="14264">
          <cell r="B14264" t="str">
            <v>Michael Carter-Williams</v>
          </cell>
          <cell r="S14264" t="str">
            <v>All Star Playmaker</v>
          </cell>
        </row>
        <row r="14265">
          <cell r="B14265" t="str">
            <v>Henry Sims</v>
          </cell>
          <cell r="S14265" t="str">
            <v>Post Scorer</v>
          </cell>
        </row>
        <row r="14266">
          <cell r="B14266" t="str">
            <v>Andrei Kirilenko</v>
          </cell>
          <cell r="S14266" t="str">
            <v>Ignorance</v>
          </cell>
        </row>
        <row r="14267">
          <cell r="B14267" t="str">
            <v>Matt Barnes</v>
          </cell>
          <cell r="S14267" t="str">
            <v>All Star Sharpshooter</v>
          </cell>
        </row>
        <row r="14268">
          <cell r="B14268" t="str">
            <v>Jack Cooley</v>
          </cell>
          <cell r="S14268" t="str">
            <v>Ignorance</v>
          </cell>
        </row>
        <row r="14269">
          <cell r="B14269" t="str">
            <v>Joffrey Lauvergne</v>
          </cell>
          <cell r="S14269" t="str">
            <v>Post Scorer</v>
          </cell>
        </row>
        <row r="14270">
          <cell r="B14270" t="str">
            <v>J.J. Redick</v>
          </cell>
          <cell r="S14270" t="str">
            <v>All Star Sharpshooter</v>
          </cell>
        </row>
        <row r="14271">
          <cell r="B14271" t="str">
            <v>Donald Sloan</v>
          </cell>
          <cell r="S14271" t="str">
            <v>Sharpshooter</v>
          </cell>
        </row>
        <row r="14272">
          <cell r="B14272" t="str">
            <v>Marc Gasol</v>
          </cell>
          <cell r="S14272" t="str">
            <v>All Star Big Man</v>
          </cell>
        </row>
        <row r="14273">
          <cell r="B14273" t="str">
            <v>Brandon Rush</v>
          </cell>
          <cell r="S14273" t="str">
            <v>Ignorance</v>
          </cell>
        </row>
        <row r="14274">
          <cell r="B14274" t="str">
            <v>James Johnson</v>
          </cell>
          <cell r="S14274" t="str">
            <v>Rim Protector</v>
          </cell>
        </row>
        <row r="14275">
          <cell r="B14275" t="str">
            <v>Nikola Vucevic</v>
          </cell>
          <cell r="S14275" t="str">
            <v>All Star Post Scorer</v>
          </cell>
        </row>
        <row r="14276">
          <cell r="B14276" t="str">
            <v>Quincy Miller</v>
          </cell>
          <cell r="S14276" t="str">
            <v>Ignorance</v>
          </cell>
        </row>
        <row r="14277">
          <cell r="B14277" t="str">
            <v>Derrick Rose</v>
          </cell>
          <cell r="S14277" t="str">
            <v>All Star Sharpshooter</v>
          </cell>
        </row>
        <row r="14278">
          <cell r="B14278" t="str">
            <v>Jamaal Franklin</v>
          </cell>
          <cell r="S14278" t="str">
            <v>Ignorance</v>
          </cell>
        </row>
        <row r="14279">
          <cell r="B14279" t="str">
            <v>Jared Sullinger</v>
          </cell>
          <cell r="S14279" t="str">
            <v>Rim Protector</v>
          </cell>
        </row>
        <row r="14280">
          <cell r="B14280" t="str">
            <v>Brandon Davies</v>
          </cell>
          <cell r="S14280" t="str">
            <v>Post Scorer</v>
          </cell>
        </row>
        <row r="14281">
          <cell r="B14281" t="str">
            <v>Henry Walker</v>
          </cell>
          <cell r="S14281" t="str">
            <v>All Star Sharpshooter</v>
          </cell>
        </row>
        <row r="14282">
          <cell r="B14282" t="str">
            <v>Steve Novak</v>
          </cell>
          <cell r="S14282" t="str">
            <v>Ignorance</v>
          </cell>
        </row>
        <row r="14283">
          <cell r="B14283" t="str">
            <v>Jimmer Fredette</v>
          </cell>
          <cell r="S14283" t="str">
            <v>Ignorance</v>
          </cell>
        </row>
        <row r="14284">
          <cell r="B14284" t="str">
            <v>Klay Thompson</v>
          </cell>
          <cell r="S14284" t="str">
            <v>All Star Sharpshooter</v>
          </cell>
        </row>
        <row r="14285">
          <cell r="B14285" t="str">
            <v>Jeff Withey</v>
          </cell>
          <cell r="S14285" t="str">
            <v>Ignorance</v>
          </cell>
        </row>
        <row r="14286">
          <cell r="B14286" t="str">
            <v>Langston Galloway</v>
          </cell>
          <cell r="S14286" t="str">
            <v>All Star Sharpshooter</v>
          </cell>
        </row>
        <row r="14287">
          <cell r="B14287" t="str">
            <v>Solomon Hill</v>
          </cell>
          <cell r="S14287" t="str">
            <v>Playmaker</v>
          </cell>
        </row>
        <row r="14288">
          <cell r="B14288" t="str">
            <v>Kostas Papanikolaou</v>
          </cell>
          <cell r="S14288" t="str">
            <v>Sharpshooter</v>
          </cell>
        </row>
        <row r="14289">
          <cell r="B14289" t="str">
            <v>Nazr Mohammed</v>
          </cell>
          <cell r="S14289" t="str">
            <v>Ignorance</v>
          </cell>
        </row>
        <row r="14290">
          <cell r="B14290" t="str">
            <v>Greg Smith</v>
          </cell>
          <cell r="S14290" t="str">
            <v>Ignorance</v>
          </cell>
        </row>
        <row r="14291">
          <cell r="B14291" t="str">
            <v>DeJuan Blair</v>
          </cell>
          <cell r="S14291" t="str">
            <v>Ignorance</v>
          </cell>
        </row>
        <row r="14292">
          <cell r="B14292" t="str">
            <v>Dorell Wright</v>
          </cell>
          <cell r="S14292" t="str">
            <v>Sharpshooter</v>
          </cell>
        </row>
        <row r="14293">
          <cell r="B14293" t="str">
            <v>Jeff Ayres</v>
          </cell>
          <cell r="S14293" t="str">
            <v>Ignorance</v>
          </cell>
        </row>
        <row r="14294">
          <cell r="B14294" t="str">
            <v>Donatas Motiejunas</v>
          </cell>
          <cell r="S14294" t="str">
            <v>Rim Protector</v>
          </cell>
        </row>
        <row r="14295">
          <cell r="B14295" t="str">
            <v>Arron Afflalo</v>
          </cell>
          <cell r="S14295" t="str">
            <v>All Star Sharpshooter</v>
          </cell>
        </row>
        <row r="14296">
          <cell r="B14296" t="str">
            <v>Jonas Jerebko</v>
          </cell>
          <cell r="S14296" t="str">
            <v>Sharpshooter</v>
          </cell>
        </row>
        <row r="14297">
          <cell r="B14297" t="str">
            <v>Richard Jefferson</v>
          </cell>
          <cell r="S14297" t="str">
            <v>Sharpshooter</v>
          </cell>
        </row>
        <row r="14298">
          <cell r="B14298" t="str">
            <v>Larry Sanders</v>
          </cell>
          <cell r="S14298" t="str">
            <v>Rim Protector</v>
          </cell>
        </row>
        <row r="14299">
          <cell r="B14299" t="str">
            <v>Reggie Bullock</v>
          </cell>
          <cell r="S14299" t="str">
            <v>Ignorance</v>
          </cell>
        </row>
        <row r="14300">
          <cell r="B14300" t="str">
            <v>Wesley Johnson</v>
          </cell>
          <cell r="S14300" t="str">
            <v>All Star Sharpshooter</v>
          </cell>
        </row>
        <row r="14301">
          <cell r="B14301" t="str">
            <v>Darrell Arthur</v>
          </cell>
          <cell r="S14301" t="str">
            <v>Post Scorer</v>
          </cell>
        </row>
        <row r="14302">
          <cell r="B14302" t="str">
            <v>Joel Anthony</v>
          </cell>
          <cell r="S14302" t="str">
            <v>Ignorance</v>
          </cell>
        </row>
        <row r="14303">
          <cell r="B14303" t="str">
            <v>Al Horford</v>
          </cell>
          <cell r="S14303" t="str">
            <v>All Star Post Scorer</v>
          </cell>
        </row>
        <row r="14304">
          <cell r="B14304" t="str">
            <v>JaKarr Sampson</v>
          </cell>
          <cell r="S14304" t="str">
            <v>Post Scorer</v>
          </cell>
        </row>
        <row r="14305">
          <cell r="B14305" t="str">
            <v>Kelly Olynyk</v>
          </cell>
          <cell r="S14305" t="str">
            <v>Rim Protector</v>
          </cell>
        </row>
        <row r="14306">
          <cell r="B14306" t="str">
            <v>Xavier Henry</v>
          </cell>
          <cell r="S14306" t="str">
            <v>Ignorance</v>
          </cell>
        </row>
        <row r="14307">
          <cell r="B14307" t="str">
            <v>Dwight Powell</v>
          </cell>
          <cell r="S14307" t="str">
            <v>Ignorance</v>
          </cell>
        </row>
        <row r="14308">
          <cell r="B14308" t="str">
            <v>Gerald Green</v>
          </cell>
          <cell r="S14308" t="str">
            <v>All Star Sharpshooter</v>
          </cell>
        </row>
        <row r="14309">
          <cell r="B14309" t="str">
            <v>Erick Green</v>
          </cell>
          <cell r="S14309" t="str">
            <v>Ignorance</v>
          </cell>
        </row>
        <row r="14310">
          <cell r="B14310" t="str">
            <v>Ty Lawson</v>
          </cell>
          <cell r="S14310" t="str">
            <v>All Star Playmaker</v>
          </cell>
        </row>
        <row r="14311">
          <cell r="B14311" t="str">
            <v>Glen Davis</v>
          </cell>
          <cell r="S14311" t="str">
            <v>Post Scorer</v>
          </cell>
        </row>
        <row r="14312">
          <cell r="B14312" t="str">
            <v>J.J. Hickson</v>
          </cell>
          <cell r="S14312" t="str">
            <v>Post Scorer</v>
          </cell>
        </row>
        <row r="14313">
          <cell r="B14313" t="str">
            <v>Carl Landry</v>
          </cell>
          <cell r="S14313" t="str">
            <v>Post Scorer</v>
          </cell>
        </row>
        <row r="14314">
          <cell r="B14314" t="str">
            <v>Dwyane Wade</v>
          </cell>
          <cell r="S14314" t="str">
            <v>Superstar</v>
          </cell>
        </row>
        <row r="14315">
          <cell r="B14315" t="str">
            <v>Cody Zeller</v>
          </cell>
          <cell r="S14315" t="str">
            <v>Rim Protector</v>
          </cell>
        </row>
        <row r="14316">
          <cell r="B14316" t="str">
            <v>Nick Calathes</v>
          </cell>
          <cell r="S14316" t="str">
            <v>Sharpshooter</v>
          </cell>
        </row>
        <row r="14317">
          <cell r="B14317" t="str">
            <v>Toure' Murry</v>
          </cell>
          <cell r="S14317" t="str">
            <v>Ignorance</v>
          </cell>
        </row>
        <row r="14318">
          <cell r="B14318" t="str">
            <v>Andre Roberson</v>
          </cell>
          <cell r="S14318" t="str">
            <v>Post Scorer</v>
          </cell>
        </row>
        <row r="14319">
          <cell r="B14319" t="str">
            <v>Tristan Thompson</v>
          </cell>
          <cell r="S14319" t="str">
            <v>Rim Protector</v>
          </cell>
        </row>
        <row r="14320">
          <cell r="B14320" t="str">
            <v>Nicolas Batum</v>
          </cell>
          <cell r="S14320" t="str">
            <v>All Star Sharpshooter</v>
          </cell>
        </row>
        <row r="14321">
          <cell r="B14321" t="str">
            <v>Joakim Noah</v>
          </cell>
          <cell r="S14321" t="str">
            <v>Rim Protector</v>
          </cell>
        </row>
        <row r="14322">
          <cell r="B14322" t="str">
            <v>James Young</v>
          </cell>
          <cell r="S14322" t="str">
            <v>Ignorance</v>
          </cell>
        </row>
        <row r="14323">
          <cell r="B14323" t="str">
            <v>Spencer Dinwiddie</v>
          </cell>
          <cell r="S14323" t="str">
            <v>Post Scorer</v>
          </cell>
        </row>
        <row r="14324">
          <cell r="B14324" t="str">
            <v>Zach LaVine</v>
          </cell>
          <cell r="S14324" t="str">
            <v>All Star Sharpshooter</v>
          </cell>
        </row>
        <row r="14325">
          <cell r="B14325" t="str">
            <v>Dennis Schroder</v>
          </cell>
          <cell r="S14325" t="str">
            <v>Playmaker</v>
          </cell>
        </row>
        <row r="14326">
          <cell r="B14326" t="str">
            <v>Greg Smith</v>
          </cell>
          <cell r="S14326" t="str">
            <v>Ignorance</v>
          </cell>
        </row>
        <row r="14327">
          <cell r="B14327" t="str">
            <v>Jon Leuer</v>
          </cell>
          <cell r="S14327" t="str">
            <v>Post Scorer</v>
          </cell>
        </row>
        <row r="14328">
          <cell r="B14328" t="str">
            <v>Justin Harper</v>
          </cell>
          <cell r="S14328" t="str">
            <v>Ignorance</v>
          </cell>
        </row>
        <row r="14329">
          <cell r="B14329" t="str">
            <v>Manu Ginobili</v>
          </cell>
          <cell r="S14329" t="str">
            <v>Playmaker</v>
          </cell>
        </row>
        <row r="14330">
          <cell r="B14330" t="str">
            <v>Alan Anderson</v>
          </cell>
          <cell r="S14330" t="str">
            <v>Sharpshooter</v>
          </cell>
        </row>
        <row r="14331">
          <cell r="B14331" t="str">
            <v>Ronnie Price</v>
          </cell>
          <cell r="S14331" t="str">
            <v>Sharpshooter</v>
          </cell>
        </row>
        <row r="14332">
          <cell r="B14332" t="str">
            <v>Marc Gasol</v>
          </cell>
          <cell r="S14332" t="str">
            <v>All Star Post Scorer</v>
          </cell>
        </row>
        <row r="14333">
          <cell r="B14333" t="str">
            <v>C.J. Wilcox</v>
          </cell>
          <cell r="S14333" t="str">
            <v>Ignorance</v>
          </cell>
        </row>
        <row r="14334">
          <cell r="B14334" t="str">
            <v>DeAndre Jordan</v>
          </cell>
          <cell r="S14334" t="str">
            <v>All Star Big Man</v>
          </cell>
        </row>
        <row r="14335">
          <cell r="B14335" t="str">
            <v>Jamal Crawford</v>
          </cell>
          <cell r="S14335" t="str">
            <v>All Star Sharpshooter</v>
          </cell>
        </row>
        <row r="14336">
          <cell r="B14336" t="str">
            <v>Taj Gibson</v>
          </cell>
          <cell r="S14336" t="str">
            <v>Rim Protector</v>
          </cell>
        </row>
        <row r="14337">
          <cell r="B14337" t="str">
            <v>Bismack Biyombo</v>
          </cell>
          <cell r="S14337" t="str">
            <v>Rim Protector</v>
          </cell>
        </row>
        <row r="14338">
          <cell r="B14338" t="str">
            <v>Hassan Whiteside</v>
          </cell>
          <cell r="S14338" t="str">
            <v>All Star Big Man</v>
          </cell>
        </row>
        <row r="14339">
          <cell r="B14339" t="str">
            <v>Erick Green</v>
          </cell>
          <cell r="S14339" t="str">
            <v>Ignorance</v>
          </cell>
        </row>
        <row r="14340">
          <cell r="B14340" t="str">
            <v>Donatas Motiejunas</v>
          </cell>
          <cell r="S14340" t="str">
            <v>Post Scorer</v>
          </cell>
        </row>
        <row r="14341">
          <cell r="B14341" t="str">
            <v>Tyler Zeller</v>
          </cell>
          <cell r="S14341" t="str">
            <v>Post Scorer</v>
          </cell>
        </row>
        <row r="14342">
          <cell r="B14342" t="str">
            <v>Cristiano Felicio</v>
          </cell>
          <cell r="S14342" t="str">
            <v>Ignorance</v>
          </cell>
        </row>
        <row r="14343">
          <cell r="B14343" t="str">
            <v>Jorge Gutierrez</v>
          </cell>
          <cell r="S14343" t="str">
            <v>Ignorance</v>
          </cell>
        </row>
        <row r="14344">
          <cell r="B14344" t="str">
            <v>Harrison Barnes</v>
          </cell>
          <cell r="S14344" t="str">
            <v>All Star Sharpshooter</v>
          </cell>
        </row>
        <row r="14345">
          <cell r="B14345" t="str">
            <v>Jared Cunningham</v>
          </cell>
          <cell r="S14345" t="str">
            <v>Ignorance</v>
          </cell>
        </row>
        <row r="14346">
          <cell r="B14346" t="str">
            <v>Amar'e Stoudemire</v>
          </cell>
          <cell r="S14346" t="str">
            <v>Post Scorer</v>
          </cell>
        </row>
        <row r="14347">
          <cell r="B14347" t="str">
            <v>Donald Sloan</v>
          </cell>
          <cell r="S14347" t="str">
            <v>Sharpshooter</v>
          </cell>
        </row>
        <row r="14348">
          <cell r="B14348" t="str">
            <v>Devin Booker</v>
          </cell>
          <cell r="S14348" t="str">
            <v>All Star Sharpshooter</v>
          </cell>
        </row>
        <row r="14349">
          <cell r="B14349" t="str">
            <v>Matt Barnes</v>
          </cell>
          <cell r="S14349" t="str">
            <v>All Star Sharpshooter</v>
          </cell>
        </row>
        <row r="14350">
          <cell r="B14350" t="str">
            <v>Kendrick Perkins</v>
          </cell>
          <cell r="S14350" t="str">
            <v>Post Scorer</v>
          </cell>
        </row>
        <row r="14351">
          <cell r="B14351" t="str">
            <v>Lorenzo Brown</v>
          </cell>
          <cell r="S14351" t="str">
            <v>Ignorance</v>
          </cell>
        </row>
        <row r="14352">
          <cell r="B14352" t="str">
            <v>Drew Gooden</v>
          </cell>
          <cell r="S14352" t="str">
            <v>Ignorance</v>
          </cell>
        </row>
        <row r="14353">
          <cell r="B14353" t="str">
            <v>Doug McDermott</v>
          </cell>
          <cell r="S14353" t="str">
            <v>Sharpshooter</v>
          </cell>
        </row>
        <row r="14354">
          <cell r="B14354" t="str">
            <v>Robert Covington</v>
          </cell>
          <cell r="S14354" t="str">
            <v>All Star Sharpshooter</v>
          </cell>
        </row>
        <row r="14355">
          <cell r="B14355" t="str">
            <v>Steven Adams</v>
          </cell>
          <cell r="S14355" t="str">
            <v>Rim Protector</v>
          </cell>
        </row>
        <row r="14356">
          <cell r="B14356" t="str">
            <v>Terrence Ross</v>
          </cell>
          <cell r="S14356" t="str">
            <v>Sharpshooter</v>
          </cell>
        </row>
        <row r="14357">
          <cell r="B14357" t="str">
            <v>Rondae Hollis-Jefferson</v>
          </cell>
          <cell r="S14357" t="str">
            <v>Playmaker</v>
          </cell>
        </row>
        <row r="14358">
          <cell r="B14358" t="str">
            <v>Maurice Harkless</v>
          </cell>
          <cell r="S14358" t="str">
            <v>Sharpshooter</v>
          </cell>
        </row>
        <row r="14359">
          <cell r="B14359" t="str">
            <v>Boban Marjanovic</v>
          </cell>
          <cell r="S14359" t="str">
            <v>Ignorance</v>
          </cell>
        </row>
        <row r="14360">
          <cell r="B14360" t="str">
            <v>Christian Wood</v>
          </cell>
          <cell r="S14360" t="str">
            <v>Ignorance</v>
          </cell>
        </row>
        <row r="14361">
          <cell r="B14361" t="str">
            <v>J.J. Barea</v>
          </cell>
          <cell r="S14361" t="str">
            <v>Sharpshooter</v>
          </cell>
        </row>
        <row r="14362">
          <cell r="B14362" t="str">
            <v>Al Horford</v>
          </cell>
          <cell r="S14362" t="str">
            <v>Rim Protector</v>
          </cell>
        </row>
        <row r="14363">
          <cell r="B14363" t="str">
            <v>Seth Curry</v>
          </cell>
          <cell r="S14363" t="str">
            <v>Sharpshooter</v>
          </cell>
        </row>
        <row r="14364">
          <cell r="B14364" t="str">
            <v>Elijah Millsap</v>
          </cell>
          <cell r="S14364" t="str">
            <v>Ignorance</v>
          </cell>
        </row>
        <row r="14365">
          <cell r="B14365" t="str">
            <v>Trevor Booker</v>
          </cell>
          <cell r="S14365" t="str">
            <v>Post Scorer</v>
          </cell>
        </row>
        <row r="14366">
          <cell r="B14366" t="str">
            <v>Josh Richardson</v>
          </cell>
          <cell r="S14366" t="str">
            <v>Sharpshooter</v>
          </cell>
        </row>
        <row r="14367">
          <cell r="B14367" t="str">
            <v>Draymond Green</v>
          </cell>
          <cell r="S14367" t="str">
            <v>All Star Playmaker</v>
          </cell>
        </row>
        <row r="14368">
          <cell r="B14368" t="str">
            <v>James Johnson</v>
          </cell>
          <cell r="S14368" t="str">
            <v>Post Scorer</v>
          </cell>
        </row>
        <row r="14369">
          <cell r="B14369" t="str">
            <v>Andre Iguodala</v>
          </cell>
          <cell r="S14369" t="str">
            <v>Playmaker</v>
          </cell>
        </row>
        <row r="14370">
          <cell r="B14370" t="str">
            <v>John Henson</v>
          </cell>
          <cell r="S14370" t="str">
            <v>Rim Protector</v>
          </cell>
        </row>
        <row r="14371">
          <cell r="B14371" t="str">
            <v>Danilo Gallinari</v>
          </cell>
          <cell r="S14371" t="str">
            <v>Superstar</v>
          </cell>
        </row>
        <row r="14372">
          <cell r="B14372" t="str">
            <v>Jusuf Nurkic</v>
          </cell>
          <cell r="S14372" t="str">
            <v>Rim Protector</v>
          </cell>
        </row>
        <row r="14373">
          <cell r="B14373" t="str">
            <v>Thaddeus Young</v>
          </cell>
          <cell r="S14373" t="str">
            <v>All Star Post Scorer</v>
          </cell>
        </row>
        <row r="14374">
          <cell r="B14374" t="str">
            <v>Brandon Bass</v>
          </cell>
          <cell r="S14374" t="str">
            <v>Post Scorer</v>
          </cell>
        </row>
        <row r="14375">
          <cell r="B14375" t="str">
            <v>Evan Fournier</v>
          </cell>
          <cell r="S14375" t="str">
            <v>All Star Sharpshooter</v>
          </cell>
        </row>
        <row r="14376">
          <cell r="B14376" t="str">
            <v>Klay Thompson</v>
          </cell>
          <cell r="S14376" t="str">
            <v>All Star Sharpshooter</v>
          </cell>
        </row>
        <row r="14377">
          <cell r="B14377" t="str">
            <v>James Anderson</v>
          </cell>
          <cell r="S14377" t="str">
            <v>Ignorance</v>
          </cell>
        </row>
        <row r="14378">
          <cell r="B14378" t="str">
            <v>Ian Mahinmi</v>
          </cell>
          <cell r="S14378" t="str">
            <v>Rim Protector</v>
          </cell>
        </row>
        <row r="14379">
          <cell r="B14379" t="str">
            <v>Xavier Munford</v>
          </cell>
          <cell r="S14379" t="str">
            <v>Sharpshooter</v>
          </cell>
        </row>
        <row r="14380">
          <cell r="B14380" t="str">
            <v>Isaiah Canaan</v>
          </cell>
          <cell r="S14380" t="str">
            <v>All Star Sharpshooter</v>
          </cell>
        </row>
        <row r="14381">
          <cell r="B14381" t="str">
            <v>C.J. Watson</v>
          </cell>
          <cell r="S14381" t="str">
            <v>Sharpshooter</v>
          </cell>
        </row>
        <row r="14382">
          <cell r="B14382" t="str">
            <v>Ricky Rubio</v>
          </cell>
          <cell r="S14382" t="str">
            <v>All Star Playmaker</v>
          </cell>
        </row>
        <row r="14383">
          <cell r="B14383" t="str">
            <v>Zaza Pachulia</v>
          </cell>
          <cell r="S14383" t="str">
            <v>Rim Protector</v>
          </cell>
        </row>
        <row r="14384">
          <cell r="B14384" t="str">
            <v>Jordan Hamilton</v>
          </cell>
          <cell r="S14384" t="str">
            <v>All Star Sharpshooter</v>
          </cell>
        </row>
        <row r="14385">
          <cell r="B14385" t="str">
            <v>Raymond Felton</v>
          </cell>
          <cell r="S14385" t="str">
            <v>Playmaker</v>
          </cell>
        </row>
        <row r="14386">
          <cell r="B14386" t="str">
            <v>Timofey Mozgov</v>
          </cell>
          <cell r="S14386" t="str">
            <v>Post Scorer</v>
          </cell>
        </row>
        <row r="14387">
          <cell r="B14387" t="str">
            <v>Al-Farouq Aminu</v>
          </cell>
          <cell r="S14387" t="str">
            <v>All Star Sharpshooter</v>
          </cell>
        </row>
        <row r="14388">
          <cell r="B14388" t="str">
            <v>Tony Allen</v>
          </cell>
          <cell r="S14388" t="str">
            <v>Playmaker</v>
          </cell>
        </row>
        <row r="14389">
          <cell r="B14389" t="str">
            <v>Joe Young</v>
          </cell>
          <cell r="S14389" t="str">
            <v>Ignorance</v>
          </cell>
        </row>
        <row r="14390">
          <cell r="B14390" t="str">
            <v>K.J. McDaniels</v>
          </cell>
          <cell r="S14390" t="str">
            <v>Ignorance</v>
          </cell>
        </row>
        <row r="14391">
          <cell r="B14391" t="str">
            <v>Montrezl Harrell</v>
          </cell>
          <cell r="S14391" t="str">
            <v>Ignorance</v>
          </cell>
        </row>
        <row r="14392">
          <cell r="B14392" t="str">
            <v>Darrun Hilliard</v>
          </cell>
          <cell r="S14392" t="str">
            <v>Ignorance</v>
          </cell>
        </row>
        <row r="14393">
          <cell r="B14393" t="str">
            <v>Anthony Brown</v>
          </cell>
          <cell r="S14393" t="str">
            <v>Sharpshooter</v>
          </cell>
        </row>
        <row r="14394">
          <cell r="B14394" t="str">
            <v>Paul Pierce</v>
          </cell>
          <cell r="S14394" t="str">
            <v>Sharpshooter</v>
          </cell>
        </row>
        <row r="14395">
          <cell r="B14395" t="str">
            <v>Chris Johnson</v>
          </cell>
          <cell r="S14395" t="str">
            <v>Ignorance</v>
          </cell>
        </row>
        <row r="14396">
          <cell r="B14396" t="str">
            <v>Mirza Teletovic</v>
          </cell>
          <cell r="S14396" t="str">
            <v>All Star Sharpshooter</v>
          </cell>
        </row>
        <row r="14397">
          <cell r="B14397" t="str">
            <v>Jonas Jerebko</v>
          </cell>
          <cell r="S14397" t="str">
            <v>Post Scorer</v>
          </cell>
        </row>
        <row r="14398">
          <cell r="B14398" t="str">
            <v>Mason Plumlee</v>
          </cell>
          <cell r="S14398" t="str">
            <v>Rim Protector</v>
          </cell>
        </row>
        <row r="14399">
          <cell r="B14399" t="str">
            <v>Nick Collison</v>
          </cell>
          <cell r="S14399" t="str">
            <v>Post Scorer</v>
          </cell>
        </row>
        <row r="14400">
          <cell r="B14400" t="str">
            <v>Eric Bledsoe</v>
          </cell>
          <cell r="S14400" t="str">
            <v>Superstar</v>
          </cell>
        </row>
        <row r="14401">
          <cell r="B14401" t="str">
            <v>Nene Hilario</v>
          </cell>
          <cell r="S14401" t="str">
            <v>Rim Protector</v>
          </cell>
        </row>
        <row r="14402">
          <cell r="B14402" t="str">
            <v>Kelly Oubre</v>
          </cell>
          <cell r="S14402" t="str">
            <v>Ignorance</v>
          </cell>
        </row>
        <row r="14403">
          <cell r="B14403" t="str">
            <v>Nikola Vucevic</v>
          </cell>
          <cell r="S14403" t="str">
            <v>All Star Post Scorer</v>
          </cell>
        </row>
        <row r="14404">
          <cell r="B14404" t="str">
            <v>Metta World</v>
          </cell>
          <cell r="S14404" t="str">
            <v>Sharpshooter</v>
          </cell>
        </row>
        <row r="14405">
          <cell r="B14405" t="str">
            <v>Thabo Sefolosha</v>
          </cell>
          <cell r="S14405" t="str">
            <v>Sharpshooter</v>
          </cell>
        </row>
        <row r="14406">
          <cell r="B14406" t="str">
            <v>Joel Anthony</v>
          </cell>
          <cell r="S14406" t="str">
            <v>Ignorance</v>
          </cell>
        </row>
        <row r="14407">
          <cell r="B14407" t="str">
            <v>Justin Anderson</v>
          </cell>
          <cell r="S14407" t="str">
            <v>Ignorance</v>
          </cell>
        </row>
        <row r="14408">
          <cell r="B14408" t="str">
            <v>Allen Crabbe</v>
          </cell>
          <cell r="S14408" t="str">
            <v>Sharpshooter</v>
          </cell>
        </row>
        <row r="14409">
          <cell r="B14409" t="str">
            <v>Derrick Rose</v>
          </cell>
          <cell r="S14409" t="str">
            <v>Playmaker</v>
          </cell>
        </row>
        <row r="14410">
          <cell r="B14410" t="str">
            <v>Tony Wroten</v>
          </cell>
          <cell r="S14410" t="str">
            <v>Playmaker</v>
          </cell>
        </row>
        <row r="14411">
          <cell r="B14411" t="str">
            <v>Victor Oladipo</v>
          </cell>
          <cell r="S14411" t="str">
            <v>All Star Sharpshooter</v>
          </cell>
        </row>
        <row r="14412">
          <cell r="B14412" t="str">
            <v>Damian Lillard</v>
          </cell>
          <cell r="S14412" t="str">
            <v>Superstar</v>
          </cell>
        </row>
        <row r="14413">
          <cell r="B14413" t="str">
            <v>Raul Neto</v>
          </cell>
          <cell r="S14413" t="str">
            <v>Sharpshooter</v>
          </cell>
        </row>
        <row r="14414">
          <cell r="B14414" t="str">
            <v>Patrick Patterson</v>
          </cell>
          <cell r="S14414" t="str">
            <v>Sharpshooter</v>
          </cell>
        </row>
        <row r="14415">
          <cell r="B14415" t="str">
            <v>Kendall Marshall</v>
          </cell>
          <cell r="S14415" t="str">
            <v>Sharpshooter</v>
          </cell>
        </row>
        <row r="14416">
          <cell r="B14416" t="str">
            <v>Patrick Beverley</v>
          </cell>
          <cell r="S14416" t="str">
            <v>All Star Sharpshooter</v>
          </cell>
        </row>
        <row r="14417">
          <cell r="B14417" t="str">
            <v>Nazr Mohammed</v>
          </cell>
          <cell r="S14417" t="str">
            <v>Ignorance</v>
          </cell>
        </row>
        <row r="14418">
          <cell r="B14418" t="str">
            <v>Al Jefferson</v>
          </cell>
          <cell r="S14418" t="str">
            <v>Rim Protector</v>
          </cell>
        </row>
        <row r="14419">
          <cell r="B14419" t="str">
            <v>Orlando Johnson</v>
          </cell>
          <cell r="S14419" t="str">
            <v>Ignorance</v>
          </cell>
        </row>
        <row r="14420">
          <cell r="B14420" t="str">
            <v>Henry Sims</v>
          </cell>
          <cell r="S14420" t="str">
            <v>Rim Protector</v>
          </cell>
        </row>
        <row r="14421">
          <cell r="B14421" t="str">
            <v>Norman Powell</v>
          </cell>
          <cell r="S14421" t="str">
            <v>Sharpshooter</v>
          </cell>
        </row>
        <row r="14422">
          <cell r="B14422" t="str">
            <v>Paul Millsap</v>
          </cell>
          <cell r="S14422" t="str">
            <v>All Star Big Man</v>
          </cell>
        </row>
        <row r="14423">
          <cell r="B14423" t="str">
            <v>Kevin Garnett</v>
          </cell>
          <cell r="S14423" t="str">
            <v>Post Scorer</v>
          </cell>
        </row>
        <row r="14424">
          <cell r="B14424" t="str">
            <v>Coty Clarke</v>
          </cell>
          <cell r="S14424" t="str">
            <v>Ignorance</v>
          </cell>
        </row>
        <row r="14425">
          <cell r="B14425" t="str">
            <v>Jimmer Fredette</v>
          </cell>
          <cell r="S14425" t="str">
            <v>Ignorance</v>
          </cell>
        </row>
        <row r="14426">
          <cell r="B14426" t="str">
            <v>Kevin Seraphin</v>
          </cell>
          <cell r="S14426" t="str">
            <v>Post Scorer</v>
          </cell>
        </row>
        <row r="14427">
          <cell r="B14427" t="str">
            <v>Dwyane Wade</v>
          </cell>
          <cell r="S14427" t="str">
            <v>All Star Post Scorer</v>
          </cell>
        </row>
        <row r="14428">
          <cell r="B14428" t="str">
            <v>Sergey Karasev</v>
          </cell>
          <cell r="S14428" t="str">
            <v>Ignorance</v>
          </cell>
        </row>
        <row r="14429">
          <cell r="B14429" t="str">
            <v>Carl Landry</v>
          </cell>
          <cell r="S14429" t="str">
            <v>Post Scorer</v>
          </cell>
        </row>
        <row r="14430">
          <cell r="B14430" t="str">
            <v>James Jones</v>
          </cell>
          <cell r="S14430" t="str">
            <v>Ignorance</v>
          </cell>
        </row>
        <row r="14431">
          <cell r="B14431" t="str">
            <v>Thomas Robinson</v>
          </cell>
          <cell r="S14431" t="str">
            <v>Post Scorer</v>
          </cell>
        </row>
        <row r="14432">
          <cell r="B14432" t="str">
            <v>Dwight Powell</v>
          </cell>
          <cell r="S14432" t="str">
            <v>Post Scorer</v>
          </cell>
        </row>
        <row r="14433">
          <cell r="B14433" t="str">
            <v>Jeff Green</v>
          </cell>
          <cell r="S14433" t="str">
            <v>Playmaker</v>
          </cell>
        </row>
        <row r="14434">
          <cell r="B14434" t="str">
            <v>Enes Kanter</v>
          </cell>
          <cell r="S14434" t="str">
            <v>Rim Protector</v>
          </cell>
        </row>
        <row r="14435">
          <cell r="B14435" t="str">
            <v>Mike Scott</v>
          </cell>
          <cell r="S14435" t="str">
            <v>Sharpshooter</v>
          </cell>
        </row>
        <row r="14436">
          <cell r="B14436" t="str">
            <v>Cliff Alexander</v>
          </cell>
          <cell r="S14436" t="str">
            <v>Ignorance</v>
          </cell>
        </row>
        <row r="14437">
          <cell r="B14437" t="str">
            <v>Vince Carter</v>
          </cell>
          <cell r="S14437" t="str">
            <v>Sharpshooter</v>
          </cell>
        </row>
        <row r="14438">
          <cell r="B14438" t="str">
            <v>Dirk Nowitzki</v>
          </cell>
          <cell r="S14438" t="str">
            <v>All Star Sharpshooter</v>
          </cell>
        </row>
        <row r="14439">
          <cell r="B14439" t="str">
            <v>Hollis Thompson</v>
          </cell>
          <cell r="S14439" t="str">
            <v>All Star Sharpshooter</v>
          </cell>
        </row>
        <row r="14440">
          <cell r="B14440" t="str">
            <v>Noah Vonleh</v>
          </cell>
          <cell r="S14440" t="str">
            <v>Post Scorer</v>
          </cell>
        </row>
        <row r="14441">
          <cell r="B14441" t="str">
            <v>Aaron Brooks</v>
          </cell>
          <cell r="S14441" t="str">
            <v>Sharpshooter</v>
          </cell>
        </row>
        <row r="14442">
          <cell r="B14442" t="str">
            <v>Michael Beasley</v>
          </cell>
          <cell r="S14442" t="str">
            <v>Rim Protector</v>
          </cell>
        </row>
        <row r="14443">
          <cell r="B14443" t="str">
            <v>Tyreke Evans</v>
          </cell>
          <cell r="S14443" t="str">
            <v>All Star Playmaker</v>
          </cell>
        </row>
        <row r="14444">
          <cell r="B14444" t="str">
            <v>Rashad Vaughn</v>
          </cell>
          <cell r="S14444" t="str">
            <v>Ignorance</v>
          </cell>
        </row>
        <row r="14445">
          <cell r="B14445" t="str">
            <v>Trey Lyles</v>
          </cell>
          <cell r="S14445" t="str">
            <v>Sharpshooter</v>
          </cell>
        </row>
        <row r="14446">
          <cell r="B14446" t="str">
            <v>Dahntay Jones</v>
          </cell>
          <cell r="S14446" t="str">
            <v>Rim Protector</v>
          </cell>
        </row>
        <row r="14447">
          <cell r="B14447" t="str">
            <v>Kyrie Irving</v>
          </cell>
          <cell r="S14447" t="str">
            <v>All Star Sharpshooter</v>
          </cell>
        </row>
        <row r="14448">
          <cell r="B14448" t="str">
            <v>Paul George</v>
          </cell>
          <cell r="S14448" t="str">
            <v>Superstar</v>
          </cell>
        </row>
        <row r="14449">
          <cell r="B14449" t="str">
            <v>Chris McCullough</v>
          </cell>
          <cell r="S14449" t="str">
            <v>Sharpshooter</v>
          </cell>
        </row>
        <row r="14450">
          <cell r="B14450" t="str">
            <v>Anthony Bennett</v>
          </cell>
          <cell r="S14450" t="str">
            <v>Ignorance</v>
          </cell>
        </row>
        <row r="14451">
          <cell r="B14451" t="str">
            <v>Darren Collison</v>
          </cell>
          <cell r="S14451" t="str">
            <v>All Star Sharpshooter</v>
          </cell>
        </row>
        <row r="14452">
          <cell r="B14452" t="str">
            <v>Austin Rivers</v>
          </cell>
          <cell r="S14452" t="str">
            <v>Sharpshooter</v>
          </cell>
        </row>
        <row r="14453">
          <cell r="B14453" t="str">
            <v>JaMychal Green</v>
          </cell>
          <cell r="S14453" t="str">
            <v>Post Scorer</v>
          </cell>
        </row>
        <row r="14454">
          <cell r="B14454" t="str">
            <v>Gary Harris</v>
          </cell>
          <cell r="S14454" t="str">
            <v>All Star Sharpshooter</v>
          </cell>
        </row>
        <row r="14455">
          <cell r="B14455" t="str">
            <v>Michael Kidd-Gilchrist</v>
          </cell>
          <cell r="S14455" t="str">
            <v>Rim Protector</v>
          </cell>
        </row>
        <row r="14456">
          <cell r="B14456" t="str">
            <v>Delon Wright</v>
          </cell>
          <cell r="S14456" t="str">
            <v>Ignorance</v>
          </cell>
        </row>
        <row r="14457">
          <cell r="B14457" t="str">
            <v>Jodie Meeks</v>
          </cell>
          <cell r="S14457" t="str">
            <v>Sharpshooter</v>
          </cell>
        </row>
        <row r="14458">
          <cell r="B14458" t="str">
            <v>Ian Clark</v>
          </cell>
          <cell r="S14458" t="str">
            <v>Ignorance</v>
          </cell>
        </row>
        <row r="14459">
          <cell r="B14459" t="str">
            <v>Anthony Morrow</v>
          </cell>
          <cell r="S14459" t="str">
            <v>Sharpshooter</v>
          </cell>
        </row>
        <row r="14460">
          <cell r="B14460" t="str">
            <v>Mike Muscala</v>
          </cell>
          <cell r="S14460" t="str">
            <v>Ignorance</v>
          </cell>
        </row>
        <row r="14461">
          <cell r="B14461" t="str">
            <v>Bojan Bogdanovic</v>
          </cell>
          <cell r="S14461" t="str">
            <v>Sharpshooter</v>
          </cell>
        </row>
        <row r="14462">
          <cell r="B14462" t="str">
            <v>Lance Thomas</v>
          </cell>
          <cell r="S14462" t="str">
            <v>Sharpshooter</v>
          </cell>
        </row>
        <row r="14463">
          <cell r="B14463" t="str">
            <v>Mike Conley</v>
          </cell>
          <cell r="S14463" t="str">
            <v>All Star Sharpshooter</v>
          </cell>
        </row>
        <row r="14464">
          <cell r="B14464" t="str">
            <v>Luis Scola</v>
          </cell>
          <cell r="S14464" t="str">
            <v>Sharpshooter</v>
          </cell>
        </row>
        <row r="14465">
          <cell r="B14465" t="str">
            <v>Justin Holiday</v>
          </cell>
          <cell r="S14465" t="str">
            <v>Sharpshooter</v>
          </cell>
        </row>
        <row r="14466">
          <cell r="B14466" t="str">
            <v>Frank Kaminsky</v>
          </cell>
          <cell r="S14466" t="str">
            <v>Sharpshooter</v>
          </cell>
        </row>
        <row r="14467">
          <cell r="B14467" t="str">
            <v>Ben McLemore</v>
          </cell>
          <cell r="S14467" t="str">
            <v>Sharpshooter</v>
          </cell>
        </row>
        <row r="14468">
          <cell r="B14468" t="str">
            <v>Carmelo Anthony</v>
          </cell>
          <cell r="S14468" t="str">
            <v>Superstar</v>
          </cell>
        </row>
        <row r="14469">
          <cell r="B14469" t="str">
            <v>Lance Stephenson</v>
          </cell>
          <cell r="S14469" t="str">
            <v>Playmaker</v>
          </cell>
        </row>
        <row r="14470">
          <cell r="B14470" t="str">
            <v>Jordan Hill</v>
          </cell>
          <cell r="S14470" t="str">
            <v>Rim Protector</v>
          </cell>
        </row>
        <row r="14471">
          <cell r="B14471" t="str">
            <v>Jeremy Lamb</v>
          </cell>
          <cell r="S14471" t="str">
            <v>Sharpshooter</v>
          </cell>
        </row>
        <row r="14472">
          <cell r="B14472" t="str">
            <v>Phil Pressey</v>
          </cell>
          <cell r="S14472" t="str">
            <v>Sharpshooter</v>
          </cell>
        </row>
        <row r="14473">
          <cell r="B14473" t="str">
            <v>Channing Frye</v>
          </cell>
          <cell r="S14473" t="str">
            <v>Sharpshooter</v>
          </cell>
        </row>
        <row r="14474">
          <cell r="B14474" t="str">
            <v>Marcus Morris</v>
          </cell>
          <cell r="S14474" t="str">
            <v>All Star Sharpshooter</v>
          </cell>
        </row>
        <row r="14475">
          <cell r="B14475" t="str">
            <v>Bryce Cotton</v>
          </cell>
          <cell r="S14475" t="str">
            <v>Ignorance</v>
          </cell>
        </row>
        <row r="14476">
          <cell r="B14476" t="str">
            <v>Joe Ingles</v>
          </cell>
          <cell r="S14476" t="str">
            <v>Sharpshooter</v>
          </cell>
        </row>
        <row r="14477">
          <cell r="B14477" t="str">
            <v>Kyle Korver</v>
          </cell>
          <cell r="S14477" t="str">
            <v>All Star Sharpshooter</v>
          </cell>
        </row>
        <row r="14478">
          <cell r="B14478" t="str">
            <v>Kyle O'Quinn</v>
          </cell>
          <cell r="S14478" t="str">
            <v>Post Scorer</v>
          </cell>
        </row>
        <row r="14479">
          <cell r="B14479" t="str">
            <v>Devyn Marble</v>
          </cell>
          <cell r="S14479" t="str">
            <v>Ignorance</v>
          </cell>
        </row>
        <row r="14480">
          <cell r="B14480" t="str">
            <v>Festus Ezeli</v>
          </cell>
          <cell r="S14480" t="str">
            <v>Rim Protector</v>
          </cell>
        </row>
        <row r="14481">
          <cell r="B14481" t="str">
            <v>Kyle Singler</v>
          </cell>
          <cell r="S14481" t="str">
            <v>Post Scorer</v>
          </cell>
        </row>
        <row r="14482">
          <cell r="B14482" t="str">
            <v>Nikola Pekovic</v>
          </cell>
          <cell r="S14482" t="str">
            <v>Post Scorer</v>
          </cell>
        </row>
        <row r="14483">
          <cell r="B14483" t="str">
            <v>Ray McCallum</v>
          </cell>
          <cell r="S14483" t="str">
            <v>Ignorance</v>
          </cell>
        </row>
        <row r="14484">
          <cell r="B14484" t="str">
            <v>Derrick Favors</v>
          </cell>
          <cell r="S14484" t="str">
            <v>All Star Post Scorer</v>
          </cell>
        </row>
        <row r="14485">
          <cell r="B14485" t="str">
            <v>Markel Brown</v>
          </cell>
          <cell r="S14485" t="str">
            <v>Sharpshooter</v>
          </cell>
        </row>
        <row r="14486">
          <cell r="B14486" t="str">
            <v>Dante Cunningham</v>
          </cell>
          <cell r="S14486" t="str">
            <v>Sharpshooter</v>
          </cell>
        </row>
        <row r="14487">
          <cell r="B14487" t="str">
            <v>Tim Duncan</v>
          </cell>
          <cell r="S14487" t="str">
            <v>Rim Protector</v>
          </cell>
        </row>
        <row r="14488">
          <cell r="B14488" t="str">
            <v>Mo Williams</v>
          </cell>
          <cell r="S14488" t="str">
            <v>Sharpshooter</v>
          </cell>
        </row>
        <row r="14489">
          <cell r="B14489" t="str">
            <v>Jared Dudley</v>
          </cell>
          <cell r="S14489" t="str">
            <v>Sharpshooter</v>
          </cell>
        </row>
        <row r="14490">
          <cell r="B14490" t="str">
            <v>Meyers Leonard</v>
          </cell>
          <cell r="S14490" t="str">
            <v>Sharpshooter</v>
          </cell>
        </row>
        <row r="14491">
          <cell r="B14491" t="str">
            <v>Chris Copeland</v>
          </cell>
          <cell r="S14491" t="str">
            <v>Ignorance</v>
          </cell>
        </row>
        <row r="14492">
          <cell r="B14492" t="str">
            <v>Marvin Williams</v>
          </cell>
          <cell r="S14492" t="str">
            <v>All Star Sharpshooter</v>
          </cell>
        </row>
        <row r="14493">
          <cell r="B14493" t="str">
            <v>Chuck Hayes</v>
          </cell>
          <cell r="S14493" t="str">
            <v>Post Scorer</v>
          </cell>
        </row>
        <row r="14494">
          <cell r="B14494" t="str">
            <v>Sean Kilpatrick</v>
          </cell>
          <cell r="S14494" t="str">
            <v>Sharpshooter</v>
          </cell>
        </row>
        <row r="14495">
          <cell r="B14495" t="str">
            <v>Mario Hezonja</v>
          </cell>
          <cell r="S14495" t="str">
            <v>Sharpshooter</v>
          </cell>
        </row>
        <row r="14496">
          <cell r="B14496" t="str">
            <v>DeMarre Carroll</v>
          </cell>
          <cell r="S14496" t="str">
            <v>All Star Sharpshooter</v>
          </cell>
        </row>
        <row r="14497">
          <cell r="B14497" t="str">
            <v>Avery Bradley</v>
          </cell>
          <cell r="S14497" t="str">
            <v>All Star Sharpshooter</v>
          </cell>
        </row>
        <row r="14498">
          <cell r="B14498" t="str">
            <v>Branden Dawson</v>
          </cell>
          <cell r="S14498" t="str">
            <v>Ignorance</v>
          </cell>
        </row>
        <row r="14499">
          <cell r="B14499" t="str">
            <v>Nicolas Batum</v>
          </cell>
          <cell r="S14499" t="str">
            <v>All Star Sharpshooter</v>
          </cell>
        </row>
        <row r="14500">
          <cell r="B14500" t="str">
            <v>Bryce Dejean-Jones</v>
          </cell>
          <cell r="S14500" t="str">
            <v>Sharpshooter</v>
          </cell>
        </row>
        <row r="14501">
          <cell r="B14501" t="str">
            <v>Jose Calderon</v>
          </cell>
          <cell r="S14501" t="str">
            <v>Sharpshooter</v>
          </cell>
        </row>
        <row r="14502">
          <cell r="B14502" t="str">
            <v>Cory Jefferson</v>
          </cell>
          <cell r="S14502" t="str">
            <v>Ignorance</v>
          </cell>
        </row>
        <row r="14503">
          <cell r="B14503" t="str">
            <v>Isaiah Thomas</v>
          </cell>
          <cell r="S14503" t="str">
            <v>Superstar</v>
          </cell>
        </row>
        <row r="14504">
          <cell r="B14504" t="str">
            <v>Salah Mejri</v>
          </cell>
          <cell r="S14504" t="str">
            <v>Post Scorer</v>
          </cell>
        </row>
        <row r="14505">
          <cell r="B14505" t="str">
            <v>JaVale McGee</v>
          </cell>
          <cell r="S14505" t="str">
            <v>Post Scorer</v>
          </cell>
        </row>
        <row r="14506">
          <cell r="B14506" t="str">
            <v>Chandler Parsons</v>
          </cell>
          <cell r="S14506" t="str">
            <v>All Star Sharpshooter</v>
          </cell>
        </row>
        <row r="14507">
          <cell r="B14507" t="str">
            <v>Solomon Hill</v>
          </cell>
          <cell r="S14507" t="str">
            <v>Sharpshooter</v>
          </cell>
        </row>
        <row r="14508">
          <cell r="B14508" t="str">
            <v>Jeff Ayres</v>
          </cell>
          <cell r="S14508" t="str">
            <v>Ignorance</v>
          </cell>
        </row>
        <row r="14509">
          <cell r="B14509" t="str">
            <v>Briante Weber</v>
          </cell>
          <cell r="S14509" t="str">
            <v>Playmaker</v>
          </cell>
        </row>
        <row r="14510">
          <cell r="B14510" t="str">
            <v>Kyle Anderson</v>
          </cell>
          <cell r="S14510" t="str">
            <v>Post Scorer</v>
          </cell>
        </row>
        <row r="14511">
          <cell r="B14511" t="str">
            <v>Ersan Ilyasova</v>
          </cell>
          <cell r="S14511" t="str">
            <v>All Star Sharpshooter</v>
          </cell>
        </row>
        <row r="14512">
          <cell r="B14512" t="str">
            <v>Russ Smith</v>
          </cell>
          <cell r="S14512" t="str">
            <v>Ignorance</v>
          </cell>
        </row>
        <row r="14513">
          <cell r="B14513" t="str">
            <v>Jameer Nelson</v>
          </cell>
          <cell r="S14513" t="str">
            <v>Playmaker</v>
          </cell>
        </row>
        <row r="14514">
          <cell r="B14514" t="str">
            <v>C.J. McCollum</v>
          </cell>
          <cell r="S14514" t="str">
            <v>All Star Sharpshooter</v>
          </cell>
        </row>
        <row r="14515">
          <cell r="B14515" t="str">
            <v>D'Angelo Russell</v>
          </cell>
          <cell r="S14515" t="str">
            <v>All Star Sharpshooter</v>
          </cell>
        </row>
        <row r="14516">
          <cell r="B14516" t="str">
            <v>Boris Diaw</v>
          </cell>
          <cell r="S14516" t="str">
            <v>Sharpshooter</v>
          </cell>
        </row>
        <row r="14517">
          <cell r="B14517" t="str">
            <v>Steve Novak</v>
          </cell>
          <cell r="S14517" t="str">
            <v>Ignorance</v>
          </cell>
        </row>
        <row r="14518">
          <cell r="B14518" t="str">
            <v>Will Barton</v>
          </cell>
          <cell r="S14518" t="str">
            <v>All Star Sharpshooter</v>
          </cell>
        </row>
        <row r="14519">
          <cell r="B14519" t="str">
            <v>Goran Dragic</v>
          </cell>
          <cell r="S14519" t="str">
            <v>All Star Playmaker</v>
          </cell>
        </row>
        <row r="14520">
          <cell r="B14520" t="str">
            <v>Joe Johnson</v>
          </cell>
          <cell r="S14520" t="str">
            <v>All Star Sharpshooter</v>
          </cell>
        </row>
        <row r="14521">
          <cell r="B14521" t="str">
            <v>Trevor Ariza</v>
          </cell>
          <cell r="S14521" t="str">
            <v>All Star Sharpshooter</v>
          </cell>
        </row>
        <row r="14522">
          <cell r="B14522" t="str">
            <v>Jordan Adams</v>
          </cell>
          <cell r="S14522" t="str">
            <v>Sharpshooter</v>
          </cell>
        </row>
        <row r="14523">
          <cell r="B14523" t="str">
            <v>Jordan Mickey</v>
          </cell>
          <cell r="S14523" t="str">
            <v>Ignorance</v>
          </cell>
        </row>
        <row r="14524">
          <cell r="B14524" t="str">
            <v>Richard Jefferson</v>
          </cell>
          <cell r="S14524" t="str">
            <v>Sharpshooter</v>
          </cell>
        </row>
        <row r="14525">
          <cell r="B14525" t="str">
            <v>Rudy Gobert</v>
          </cell>
          <cell r="S14525" t="str">
            <v>All Star Big Man</v>
          </cell>
        </row>
        <row r="14526">
          <cell r="B14526" t="str">
            <v>Chris Kaman</v>
          </cell>
          <cell r="S14526" t="str">
            <v>Ignorance</v>
          </cell>
        </row>
        <row r="14527">
          <cell r="B14527" t="str">
            <v>Andre Roberson</v>
          </cell>
          <cell r="S14527" t="str">
            <v>Post Scorer</v>
          </cell>
        </row>
        <row r="14528">
          <cell r="B14528" t="str">
            <v>Jerami Grant</v>
          </cell>
          <cell r="S14528" t="str">
            <v>Rim Protector</v>
          </cell>
        </row>
        <row r="14529">
          <cell r="B14529" t="str">
            <v>JaKarr Sampson</v>
          </cell>
          <cell r="S14529" t="str">
            <v>Post Scorer</v>
          </cell>
        </row>
        <row r="14530">
          <cell r="B14530" t="str">
            <v>T.J. Warren</v>
          </cell>
          <cell r="S14530" t="str">
            <v>Sharpshooter</v>
          </cell>
        </row>
        <row r="14531">
          <cell r="B14531" t="str">
            <v>Jahlil Okafor</v>
          </cell>
          <cell r="S14531" t="str">
            <v>All Star Post Scorer</v>
          </cell>
        </row>
        <row r="14532">
          <cell r="B14532" t="str">
            <v>Ryan Anderson</v>
          </cell>
          <cell r="S14532" t="str">
            <v>All Star Sharpshooter</v>
          </cell>
        </row>
        <row r="14533">
          <cell r="B14533" t="str">
            <v>Ish Smith</v>
          </cell>
          <cell r="S14533" t="str">
            <v>All Star Playmaker</v>
          </cell>
        </row>
        <row r="14534">
          <cell r="B14534" t="str">
            <v>Rudy Gay</v>
          </cell>
          <cell r="S14534" t="str">
            <v>All Star Post Scorer</v>
          </cell>
        </row>
        <row r="14535">
          <cell r="B14535" t="str">
            <v>Tiago Splitter</v>
          </cell>
          <cell r="S14535" t="str">
            <v>Post Scorer</v>
          </cell>
        </row>
        <row r="14536">
          <cell r="B14536" t="str">
            <v>E'Twaun Moore</v>
          </cell>
          <cell r="S14536" t="str">
            <v>Sharpshooter</v>
          </cell>
        </row>
        <row r="14537">
          <cell r="B14537" t="str">
            <v>Julius Randle</v>
          </cell>
          <cell r="S14537" t="str">
            <v>All Star Post Scorer</v>
          </cell>
        </row>
        <row r="14538">
          <cell r="B14538" t="str">
            <v>D.J. Augustin</v>
          </cell>
          <cell r="S14538" t="str">
            <v>Sharpshooter</v>
          </cell>
        </row>
        <row r="14539">
          <cell r="B14539" t="str">
            <v>Russell Westbrook</v>
          </cell>
          <cell r="S14539" t="str">
            <v>Superstar</v>
          </cell>
        </row>
        <row r="14540">
          <cell r="B14540" t="str">
            <v>Jeff Teague</v>
          </cell>
          <cell r="S14540" t="str">
            <v>All Star Playmaker</v>
          </cell>
        </row>
        <row r="14541">
          <cell r="B14541" t="str">
            <v>Willie Cauley-Stein</v>
          </cell>
          <cell r="S14541" t="str">
            <v>Rim Protector</v>
          </cell>
        </row>
        <row r="14542">
          <cell r="B14542" t="str">
            <v>Marcin Gortat</v>
          </cell>
          <cell r="S14542" t="str">
            <v>Rim Protector</v>
          </cell>
        </row>
        <row r="14543">
          <cell r="B14543" t="str">
            <v>Markieff Morris</v>
          </cell>
          <cell r="S14543" t="str">
            <v>Playmaker</v>
          </cell>
        </row>
        <row r="14544">
          <cell r="B14544" t="str">
            <v>Anderson Varejão</v>
          </cell>
          <cell r="S14544" t="str">
            <v>Ignorance</v>
          </cell>
        </row>
        <row r="14545">
          <cell r="B14545" t="str">
            <v>Ed Davis</v>
          </cell>
          <cell r="S14545" t="str">
            <v>Rim Protector</v>
          </cell>
        </row>
        <row r="14546">
          <cell r="B14546" t="str">
            <v>Tyler Hansbrough</v>
          </cell>
          <cell r="S14546" t="str">
            <v>Ignorance</v>
          </cell>
        </row>
        <row r="14547">
          <cell r="B14547" t="str">
            <v>Zach Randolph</v>
          </cell>
          <cell r="S14547" t="str">
            <v>All Star Post Scorer</v>
          </cell>
        </row>
        <row r="14548">
          <cell r="B14548" t="str">
            <v>Shelvin Mack</v>
          </cell>
          <cell r="S14548" t="str">
            <v>Playmaker</v>
          </cell>
        </row>
        <row r="14549">
          <cell r="B14549" t="str">
            <v>Axel Toupane</v>
          </cell>
          <cell r="S14549" t="str">
            <v>Post Scorer</v>
          </cell>
        </row>
        <row r="14550">
          <cell r="B14550" t="str">
            <v>Tyler Ennis</v>
          </cell>
          <cell r="S14550" t="str">
            <v>Sharpshooter</v>
          </cell>
        </row>
        <row r="14551">
          <cell r="B14551" t="str">
            <v>Glenn Robinson</v>
          </cell>
          <cell r="S14551" t="str">
            <v>Ignorance</v>
          </cell>
        </row>
        <row r="14552">
          <cell r="B14552" t="str">
            <v>Eric Moreland</v>
          </cell>
          <cell r="S14552" t="str">
            <v>Ignorance</v>
          </cell>
        </row>
        <row r="14553">
          <cell r="B14553" t="str">
            <v>Nerlens Noel</v>
          </cell>
          <cell r="S14553" t="str">
            <v>All Star Post Scorer</v>
          </cell>
        </row>
        <row r="14554">
          <cell r="B14554" t="str">
            <v>Stanley Johnson</v>
          </cell>
          <cell r="S14554" t="str">
            <v>Playmaker</v>
          </cell>
        </row>
        <row r="14555">
          <cell r="B14555" t="str">
            <v>Quincy Acy</v>
          </cell>
          <cell r="S14555" t="str">
            <v>Post Scorer</v>
          </cell>
        </row>
        <row r="14556">
          <cell r="B14556" t="str">
            <v>Greivis Vasquez</v>
          </cell>
          <cell r="S14556" t="str">
            <v>Sharpshooter</v>
          </cell>
        </row>
        <row r="14557">
          <cell r="B14557" t="str">
            <v>Tobias Harris</v>
          </cell>
          <cell r="S14557" t="str">
            <v>All Star Sharpshooter</v>
          </cell>
        </row>
        <row r="14558">
          <cell r="B14558" t="str">
            <v>Jarell Martin</v>
          </cell>
          <cell r="S14558" t="str">
            <v>Post Scorer</v>
          </cell>
        </row>
        <row r="14559">
          <cell r="B14559" t="str">
            <v>Jabari Parker</v>
          </cell>
          <cell r="S14559" t="str">
            <v>All Star Post Scorer</v>
          </cell>
        </row>
        <row r="14560">
          <cell r="B14560" t="str">
            <v>Marreese Speights</v>
          </cell>
          <cell r="S14560" t="str">
            <v>Post Scorer</v>
          </cell>
        </row>
        <row r="14561">
          <cell r="B14561" t="str">
            <v>Jonathon Simmons</v>
          </cell>
          <cell r="S14561" t="str">
            <v>Post Scorer</v>
          </cell>
        </row>
        <row r="14562">
          <cell r="B14562" t="str">
            <v>Langston Galloway</v>
          </cell>
          <cell r="S14562" t="str">
            <v>Sharpshooter</v>
          </cell>
        </row>
        <row r="14563">
          <cell r="B14563" t="str">
            <v>Brian Roberts</v>
          </cell>
          <cell r="S14563" t="str">
            <v>Ignorance</v>
          </cell>
        </row>
        <row r="14564">
          <cell r="B14564" t="str">
            <v>Luc Mbah</v>
          </cell>
          <cell r="S14564" t="str">
            <v>Post Scorer</v>
          </cell>
        </row>
        <row r="14565">
          <cell r="B14565" t="str">
            <v>Jordan Clarkson</v>
          </cell>
          <cell r="S14565" t="str">
            <v>All Star Sharpshooter</v>
          </cell>
        </row>
        <row r="14566">
          <cell r="B14566" t="str">
            <v>Bradley Beal</v>
          </cell>
          <cell r="S14566" t="str">
            <v>All Star Sharpshooter</v>
          </cell>
        </row>
        <row r="14567">
          <cell r="B14567" t="str">
            <v>Brook Lopez</v>
          </cell>
          <cell r="S14567" t="str">
            <v>All Star Big Man</v>
          </cell>
        </row>
        <row r="14568">
          <cell r="B14568" t="str">
            <v>Andrew Wiggins</v>
          </cell>
          <cell r="S14568" t="str">
            <v>Superstar</v>
          </cell>
        </row>
        <row r="14569">
          <cell r="B14569" t="str">
            <v>Wesley Johnson</v>
          </cell>
          <cell r="S14569" t="str">
            <v>Sharpshooter</v>
          </cell>
        </row>
        <row r="14570">
          <cell r="B14570" t="str">
            <v>Jrue Holiday</v>
          </cell>
          <cell r="S14570" t="str">
            <v>All Star Playmaker</v>
          </cell>
        </row>
        <row r="14571">
          <cell r="B14571" t="str">
            <v>Tibor Pleiss</v>
          </cell>
          <cell r="S14571" t="str">
            <v>Ignorance</v>
          </cell>
        </row>
        <row r="14572">
          <cell r="B14572" t="str">
            <v>Marco Belinelli</v>
          </cell>
          <cell r="S14572" t="str">
            <v>Sharpshooter</v>
          </cell>
        </row>
        <row r="14573">
          <cell r="B14573" t="str">
            <v>Matt Bonner</v>
          </cell>
          <cell r="S14573" t="str">
            <v>Ignorance</v>
          </cell>
        </row>
        <row r="14574">
          <cell r="B14574" t="str">
            <v>Josh Huestis</v>
          </cell>
          <cell r="S14574" t="str">
            <v>Ignorance</v>
          </cell>
        </row>
        <row r="14575">
          <cell r="B14575" t="str">
            <v>Tony Parker</v>
          </cell>
          <cell r="S14575" t="str">
            <v>Playmaker</v>
          </cell>
        </row>
        <row r="14576">
          <cell r="B14576" t="str">
            <v>Nate Robinson</v>
          </cell>
          <cell r="S14576" t="str">
            <v>Ignorance</v>
          </cell>
        </row>
        <row r="14577">
          <cell r="B14577" t="str">
            <v>Ty Lawson</v>
          </cell>
          <cell r="S14577" t="str">
            <v>Sharpshooter</v>
          </cell>
        </row>
        <row r="14578">
          <cell r="B14578" t="str">
            <v>Greg Monroe</v>
          </cell>
          <cell r="S14578" t="str">
            <v>All Star Post Scorer</v>
          </cell>
        </row>
        <row r="14579">
          <cell r="B14579" t="str">
            <v>Tony Snell</v>
          </cell>
          <cell r="S14579" t="str">
            <v>Sharpshooter</v>
          </cell>
        </row>
        <row r="14580">
          <cell r="B14580" t="str">
            <v>Rodney Hood</v>
          </cell>
          <cell r="S14580" t="str">
            <v>All Star Sharpshooter</v>
          </cell>
        </row>
        <row r="14581">
          <cell r="B14581" t="str">
            <v>P.J. Tucker</v>
          </cell>
          <cell r="S14581" t="str">
            <v>Playmaker</v>
          </cell>
        </row>
        <row r="14582">
          <cell r="B14582" t="str">
            <v>Tyus Jones</v>
          </cell>
          <cell r="S14582" t="str">
            <v>Sharpshooter</v>
          </cell>
        </row>
        <row r="14583">
          <cell r="B14583" t="str">
            <v>Josh Smith</v>
          </cell>
          <cell r="S14583" t="str">
            <v>Post Scorer</v>
          </cell>
        </row>
        <row r="14584">
          <cell r="B14584" t="str">
            <v>John Wall</v>
          </cell>
          <cell r="S14584" t="str">
            <v>All Star Playmaker</v>
          </cell>
        </row>
        <row r="14585">
          <cell r="B14585" t="str">
            <v>Michael Carter-Williams</v>
          </cell>
          <cell r="S14585" t="str">
            <v>All Star Playmaker</v>
          </cell>
        </row>
        <row r="14586">
          <cell r="B14586" t="str">
            <v>Alan Williams</v>
          </cell>
          <cell r="S14586" t="str">
            <v>Post Scorer</v>
          </cell>
        </row>
        <row r="14587">
          <cell r="B14587" t="str">
            <v>Aaron Harrison</v>
          </cell>
          <cell r="S14587" t="str">
            <v>Ignorance</v>
          </cell>
        </row>
        <row r="14588">
          <cell r="B14588" t="str">
            <v>Trey Burke</v>
          </cell>
          <cell r="S14588" t="str">
            <v>Sharpshooter</v>
          </cell>
        </row>
        <row r="14589">
          <cell r="B14589" t="str">
            <v>Randy Foye</v>
          </cell>
          <cell r="S14589" t="str">
            <v>Sharpshooter</v>
          </cell>
        </row>
        <row r="14590">
          <cell r="B14590" t="str">
            <v>Johnny O'Bryant</v>
          </cell>
          <cell r="S14590" t="str">
            <v>Ignorance</v>
          </cell>
        </row>
        <row r="14591">
          <cell r="B14591" t="str">
            <v>Tim Hardaway</v>
          </cell>
          <cell r="S14591" t="str">
            <v>Sharpshooter</v>
          </cell>
        </row>
        <row r="14592">
          <cell r="B14592" t="str">
            <v>Jerian Grant</v>
          </cell>
          <cell r="S14592" t="str">
            <v>Sharpshooter</v>
          </cell>
        </row>
        <row r="14593">
          <cell r="B14593" t="str">
            <v>Pablo Prigioni</v>
          </cell>
          <cell r="S14593" t="str">
            <v>Sharpshooter</v>
          </cell>
        </row>
        <row r="14594">
          <cell r="B14594" t="str">
            <v>Jared Sullinger</v>
          </cell>
          <cell r="S14594" t="str">
            <v>Rim Protector</v>
          </cell>
        </row>
        <row r="14595">
          <cell r="B14595" t="str">
            <v>Kemba Walker</v>
          </cell>
          <cell r="S14595" t="str">
            <v>Superstar</v>
          </cell>
        </row>
        <row r="14596">
          <cell r="B14596" t="str">
            <v>Brandon Jennings</v>
          </cell>
          <cell r="S14596" t="str">
            <v>Sharpshooter</v>
          </cell>
        </row>
        <row r="14597">
          <cell r="B14597" t="str">
            <v>Jeremy Lin</v>
          </cell>
          <cell r="S14597" t="str">
            <v>All Star Sharpshooter</v>
          </cell>
        </row>
        <row r="14598">
          <cell r="B14598" t="str">
            <v>Miles Plumlee</v>
          </cell>
          <cell r="S14598" t="str">
            <v>Post Scorer</v>
          </cell>
        </row>
        <row r="14599">
          <cell r="B14599" t="str">
            <v>J.J. Redick</v>
          </cell>
          <cell r="S14599" t="str">
            <v>All Star Sharpshooter</v>
          </cell>
        </row>
        <row r="14600">
          <cell r="B14600" t="str">
            <v>Lou Williams</v>
          </cell>
          <cell r="S14600" t="str">
            <v>All Star Sharpshooter</v>
          </cell>
        </row>
        <row r="14601">
          <cell r="B14601" t="str">
            <v>Sasha Vujacic</v>
          </cell>
          <cell r="S14601" t="str">
            <v>Sharpshooter</v>
          </cell>
        </row>
        <row r="14602">
          <cell r="B14602" t="str">
            <v>Rajon Rondo</v>
          </cell>
          <cell r="S14602" t="str">
            <v>All Star Playmaker</v>
          </cell>
        </row>
        <row r="14603">
          <cell r="B14603" t="str">
            <v>C.J. Miles</v>
          </cell>
          <cell r="S14603" t="str">
            <v>All Star Sharpshooter</v>
          </cell>
        </row>
        <row r="14604">
          <cell r="B14604" t="str">
            <v>Tayshaun Prince</v>
          </cell>
          <cell r="S14604" t="str">
            <v>Ignorance</v>
          </cell>
        </row>
        <row r="14605">
          <cell r="B14605" t="str">
            <v>Jarell Eddie</v>
          </cell>
          <cell r="S14605" t="str">
            <v>Ignorance</v>
          </cell>
        </row>
        <row r="14606">
          <cell r="B14606" t="str">
            <v>Omer Asik</v>
          </cell>
          <cell r="S14606" t="str">
            <v>Post Scorer</v>
          </cell>
        </row>
        <row r="14607">
          <cell r="B14607" t="str">
            <v>George Hill</v>
          </cell>
          <cell r="S14607" t="str">
            <v>All Star Sharpshooter</v>
          </cell>
        </row>
        <row r="14608">
          <cell r="B14608" t="str">
            <v>Andre Drummond</v>
          </cell>
          <cell r="S14608" t="str">
            <v>All Star Big Man</v>
          </cell>
        </row>
        <row r="14609">
          <cell r="B14609" t="str">
            <v>Andrea Bargnani</v>
          </cell>
          <cell r="S14609" t="str">
            <v>Post Scorer</v>
          </cell>
        </row>
        <row r="14610">
          <cell r="B14610" t="str">
            <v>Jarnell Stokes</v>
          </cell>
          <cell r="S14610" t="str">
            <v>Ignorance</v>
          </cell>
        </row>
        <row r="14611">
          <cell r="B14611" t="str">
            <v>Shaun Livingston</v>
          </cell>
          <cell r="S14611" t="str">
            <v>Playmaker</v>
          </cell>
        </row>
        <row r="14612">
          <cell r="B14612" t="str">
            <v>P.J. Hairston</v>
          </cell>
          <cell r="S14612" t="str">
            <v>Sharpshooter</v>
          </cell>
        </row>
        <row r="14613">
          <cell r="B14613" t="str">
            <v>David Lee</v>
          </cell>
          <cell r="S14613" t="str">
            <v>Post Scorer</v>
          </cell>
        </row>
        <row r="14614">
          <cell r="B14614" t="str">
            <v>Ryan Hollins</v>
          </cell>
          <cell r="S14614" t="str">
            <v>Post Scorer</v>
          </cell>
        </row>
        <row r="14615">
          <cell r="B14615" t="str">
            <v>Roy Hibbert</v>
          </cell>
          <cell r="S14615" t="str">
            <v>Rim Protector</v>
          </cell>
        </row>
        <row r="14616">
          <cell r="B14616" t="str">
            <v>Brandon Rush</v>
          </cell>
          <cell r="S14616" t="str">
            <v>Ignorance</v>
          </cell>
        </row>
        <row r="14617">
          <cell r="B14617" t="str">
            <v>Marcelo Huertas</v>
          </cell>
          <cell r="S14617" t="str">
            <v>Sharpshooter</v>
          </cell>
        </row>
        <row r="14618">
          <cell r="B14618" t="str">
            <v>Terry Rozier</v>
          </cell>
          <cell r="S14618" t="str">
            <v>Ignorance</v>
          </cell>
        </row>
        <row r="14619">
          <cell r="B14619" t="str">
            <v>Aaron Gordon</v>
          </cell>
          <cell r="S14619" t="str">
            <v>Rim Protector</v>
          </cell>
        </row>
        <row r="14620">
          <cell r="B14620" t="str">
            <v>Jeff Withey</v>
          </cell>
          <cell r="S14620" t="str">
            <v>Post Scorer</v>
          </cell>
        </row>
        <row r="14621">
          <cell r="B14621" t="str">
            <v>Iman Shumpert</v>
          </cell>
          <cell r="S14621" t="str">
            <v>Sharpshooter</v>
          </cell>
        </row>
        <row r="14622">
          <cell r="B14622" t="str">
            <v>DeMarcus Cousins</v>
          </cell>
          <cell r="S14622" t="str">
            <v>Superstar</v>
          </cell>
        </row>
        <row r="14623">
          <cell r="B14623" t="str">
            <v>Robin Lopez</v>
          </cell>
          <cell r="S14623" t="str">
            <v>Rim Protector</v>
          </cell>
        </row>
        <row r="14624">
          <cell r="B14624" t="str">
            <v>Spencer Hawes</v>
          </cell>
          <cell r="S14624" t="str">
            <v>Sharpshooter</v>
          </cell>
        </row>
        <row r="14625">
          <cell r="B14625" t="str">
            <v>Jason Terry</v>
          </cell>
          <cell r="S14625" t="str">
            <v>Sharpshooter</v>
          </cell>
        </row>
        <row r="14626">
          <cell r="B14626" t="str">
            <v>Mike Miller</v>
          </cell>
          <cell r="S14626" t="str">
            <v>Ignorance</v>
          </cell>
        </row>
        <row r="14627">
          <cell r="B14627" t="str">
            <v>Jason Smith</v>
          </cell>
          <cell r="S14627" t="str">
            <v>Post Scorer</v>
          </cell>
        </row>
        <row r="14628">
          <cell r="B14628" t="str">
            <v>Ryan Kelly</v>
          </cell>
          <cell r="S14628" t="str">
            <v>Ignorance</v>
          </cell>
        </row>
        <row r="14629">
          <cell r="B14629" t="str">
            <v>Chase Budinger</v>
          </cell>
          <cell r="S14629" t="str">
            <v>Ignorance</v>
          </cell>
        </row>
        <row r="14630">
          <cell r="B14630" t="str">
            <v>Emmanuel Mudiay</v>
          </cell>
          <cell r="S14630" t="str">
            <v>All Star Playmaker</v>
          </cell>
        </row>
        <row r="14631">
          <cell r="B14631" t="str">
            <v>Justise Winslow</v>
          </cell>
          <cell r="S14631" t="str">
            <v>Playmaker</v>
          </cell>
        </row>
        <row r="14632">
          <cell r="B14632" t="str">
            <v>Dwight Howard</v>
          </cell>
          <cell r="S14632" t="str">
            <v>All Star Big Man</v>
          </cell>
        </row>
        <row r="14633">
          <cell r="B14633" t="str">
            <v>Walter Tavares</v>
          </cell>
          <cell r="S14633" t="str">
            <v>Ignorance</v>
          </cell>
        </row>
        <row r="14634">
          <cell r="B14634" t="str">
            <v>Gorgui Dieng</v>
          </cell>
          <cell r="S14634" t="str">
            <v>Rim Protector</v>
          </cell>
        </row>
        <row r="14635">
          <cell r="B14635" t="str">
            <v>LeBron James</v>
          </cell>
          <cell r="S14635" t="str">
            <v>Superstar</v>
          </cell>
        </row>
        <row r="14636">
          <cell r="B14636" t="str">
            <v>Gerald Green</v>
          </cell>
          <cell r="S14636" t="str">
            <v>Sharpshooter</v>
          </cell>
        </row>
        <row r="14637">
          <cell r="B14637" t="str">
            <v>James Ennis</v>
          </cell>
          <cell r="S14637" t="str">
            <v>Sharpshooter</v>
          </cell>
        </row>
        <row r="14638">
          <cell r="B14638" t="str">
            <v>Andre Miller</v>
          </cell>
          <cell r="S14638" t="str">
            <v>Ignorance</v>
          </cell>
        </row>
        <row r="14639">
          <cell r="B14639" t="str">
            <v>Sonny Weems</v>
          </cell>
          <cell r="S14639" t="str">
            <v>Ignorance</v>
          </cell>
        </row>
        <row r="14640">
          <cell r="B14640" t="str">
            <v>Rasual Butler</v>
          </cell>
          <cell r="S14640" t="str">
            <v>Ignorance</v>
          </cell>
        </row>
        <row r="14641">
          <cell r="B14641" t="str">
            <v>Jason Thompson</v>
          </cell>
          <cell r="S14641" t="str">
            <v>Post Scorer</v>
          </cell>
        </row>
        <row r="14642">
          <cell r="B14642" t="str">
            <v>R.J. Hunter</v>
          </cell>
          <cell r="S14642" t="str">
            <v>Ignorance</v>
          </cell>
        </row>
        <row r="14643">
          <cell r="B14643" t="str">
            <v>Kyle Lowry</v>
          </cell>
          <cell r="S14643" t="str">
            <v>Superstar</v>
          </cell>
        </row>
        <row r="14644">
          <cell r="B14644" t="str">
            <v>DeMar DeRoŽan</v>
          </cell>
          <cell r="S14644" t="str">
            <v>Superstar</v>
          </cell>
        </row>
        <row r="14645">
          <cell r="B14645" t="str">
            <v>Omri Casspi</v>
          </cell>
          <cell r="S14645" t="str">
            <v>All Star Sharpshooter</v>
          </cell>
        </row>
        <row r="14646">
          <cell r="B14646" t="str">
            <v>Corey Brewer</v>
          </cell>
          <cell r="S14646" t="str">
            <v>Sharpshooter</v>
          </cell>
        </row>
        <row r="14647">
          <cell r="B14647" t="str">
            <v>Gary Neal</v>
          </cell>
          <cell r="S14647" t="str">
            <v>Sharpshooter</v>
          </cell>
        </row>
        <row r="14648">
          <cell r="B14648" t="str">
            <v>Marcus Thornton</v>
          </cell>
          <cell r="S14648" t="str">
            <v>Sharpshooter</v>
          </cell>
        </row>
        <row r="14649">
          <cell r="B14649" t="str">
            <v>Cameron Payne</v>
          </cell>
          <cell r="S14649" t="str">
            <v>Sharpshooter</v>
          </cell>
        </row>
        <row r="14650">
          <cell r="B14650" t="str">
            <v>Evan Turner</v>
          </cell>
          <cell r="S14650" t="str">
            <v>Playmaker</v>
          </cell>
        </row>
        <row r="14651">
          <cell r="B14651" t="str">
            <v>Elfrid Payton</v>
          </cell>
          <cell r="S14651" t="str">
            <v>All Star Playmaker</v>
          </cell>
        </row>
        <row r="14652">
          <cell r="B14652" t="str">
            <v>O.J. Mayo</v>
          </cell>
          <cell r="S14652" t="str">
            <v>All Star Sharpshooter</v>
          </cell>
        </row>
        <row r="14653">
          <cell r="B14653" t="str">
            <v>Kevin Martin</v>
          </cell>
          <cell r="S14653" t="str">
            <v>Sharpshooter</v>
          </cell>
        </row>
        <row r="14654">
          <cell r="B14654" t="str">
            <v>Kent Bazemore</v>
          </cell>
          <cell r="S14654" t="str">
            <v>All Star Sharpshooter</v>
          </cell>
        </row>
        <row r="14655">
          <cell r="B14655" t="str">
            <v>Chris Bosh</v>
          </cell>
          <cell r="S14655" t="str">
            <v>All Star Sharpshooter</v>
          </cell>
        </row>
        <row r="14656">
          <cell r="B14656" t="str">
            <v>Serge Ibaka</v>
          </cell>
          <cell r="S14656" t="str">
            <v>Rim Protector</v>
          </cell>
        </row>
        <row r="14657">
          <cell r="B14657" t="str">
            <v>Kobe Bryant</v>
          </cell>
          <cell r="S14657" t="str">
            <v>All Star Sharpshooter</v>
          </cell>
        </row>
        <row r="14658">
          <cell r="B14658" t="str">
            <v>Danny Green</v>
          </cell>
          <cell r="S14658" t="str">
            <v>Sharpshooter</v>
          </cell>
        </row>
        <row r="14659">
          <cell r="B14659" t="str">
            <v>Willie Reed</v>
          </cell>
          <cell r="S14659" t="str">
            <v>Post Scorer</v>
          </cell>
        </row>
        <row r="14660">
          <cell r="B14660" t="str">
            <v>Lucas Nogueira</v>
          </cell>
          <cell r="S14660" t="str">
            <v>Ignorance</v>
          </cell>
        </row>
        <row r="14661">
          <cell r="B14661" t="str">
            <v>Andrew Bogut</v>
          </cell>
          <cell r="S14661" t="str">
            <v>Rim Protector</v>
          </cell>
        </row>
        <row r="14662">
          <cell r="B14662" t="str">
            <v>Kawhi Leonard</v>
          </cell>
          <cell r="S14662" t="str">
            <v>Superstar</v>
          </cell>
        </row>
        <row r="14663">
          <cell r="B14663" t="str">
            <v>Blake Griffin</v>
          </cell>
          <cell r="S14663" t="str">
            <v>All Star Post Scorer</v>
          </cell>
        </row>
        <row r="14664">
          <cell r="B14664" t="str">
            <v>Clint Capela</v>
          </cell>
          <cell r="S14664" t="str">
            <v>Rim Protector</v>
          </cell>
        </row>
        <row r="14665">
          <cell r="B14665" t="str">
            <v>Reggie Bullock</v>
          </cell>
          <cell r="S14665" t="str">
            <v>Ignorance</v>
          </cell>
        </row>
        <row r="14666">
          <cell r="B14666" t="str">
            <v>Gordon Hayward</v>
          </cell>
          <cell r="S14666" t="str">
            <v>Superstar</v>
          </cell>
        </row>
        <row r="14667">
          <cell r="B14667" t="str">
            <v>Alex Len</v>
          </cell>
          <cell r="S14667" t="str">
            <v>Rim Protector</v>
          </cell>
        </row>
        <row r="14668">
          <cell r="B14668" t="str">
            <v>Ramon Sessions</v>
          </cell>
          <cell r="S14668" t="str">
            <v>Playmaker</v>
          </cell>
        </row>
        <row r="14669">
          <cell r="B14669" t="str">
            <v>Thanasis Antetokounmpo</v>
          </cell>
          <cell r="S14669" t="str">
            <v>Ignorance</v>
          </cell>
        </row>
        <row r="14670">
          <cell r="B14670" t="str">
            <v>Reggie Jackson</v>
          </cell>
          <cell r="S14670" t="str">
            <v>All Star Playmaker</v>
          </cell>
        </row>
        <row r="14671">
          <cell r="B14671" t="str">
            <v>Alonzo Gee</v>
          </cell>
          <cell r="S14671" t="str">
            <v>Post Scorer</v>
          </cell>
        </row>
        <row r="14672">
          <cell r="B14672" t="str">
            <v>Shane Larkin</v>
          </cell>
          <cell r="S14672" t="str">
            <v>Playmaker</v>
          </cell>
        </row>
        <row r="14673">
          <cell r="B14673" t="str">
            <v>Wayne Ellington</v>
          </cell>
          <cell r="S14673" t="str">
            <v>Sharpshooter</v>
          </cell>
        </row>
        <row r="14674">
          <cell r="B14674" t="str">
            <v>Shabazz Muhammad</v>
          </cell>
          <cell r="S14674" t="str">
            <v>Sharpshooter</v>
          </cell>
        </row>
        <row r="14675">
          <cell r="B14675" t="str">
            <v>Gerald Henderson</v>
          </cell>
          <cell r="S14675" t="str">
            <v>Sharpshooter</v>
          </cell>
        </row>
        <row r="14676">
          <cell r="B14676" t="str">
            <v>Jordan Farmar</v>
          </cell>
          <cell r="S14676" t="str">
            <v>All Star Sharpshooter</v>
          </cell>
        </row>
        <row r="14677">
          <cell r="B14677" t="str">
            <v>Toney Douglas</v>
          </cell>
          <cell r="S14677" t="str">
            <v>Sharpshooter</v>
          </cell>
        </row>
        <row r="14678">
          <cell r="B14678" t="str">
            <v>Eric Gordon</v>
          </cell>
          <cell r="S14678" t="str">
            <v>All Star Sharpshooter</v>
          </cell>
        </row>
        <row r="14679">
          <cell r="B14679" t="str">
            <v>Deron Williams</v>
          </cell>
          <cell r="S14679" t="str">
            <v>All Star Sharpshooter</v>
          </cell>
        </row>
        <row r="14680">
          <cell r="B14680" t="str">
            <v>Jarrett Jack</v>
          </cell>
          <cell r="S14680" t="str">
            <v>All Star Playmaker</v>
          </cell>
        </row>
        <row r="14681">
          <cell r="B14681" t="str">
            <v>Anthony Tolliver</v>
          </cell>
          <cell r="S14681" t="str">
            <v>Sharpshooter</v>
          </cell>
        </row>
        <row r="14682">
          <cell r="B14682" t="str">
            <v>Jeremy Evans</v>
          </cell>
          <cell r="S14682" t="str">
            <v>Ignorance</v>
          </cell>
        </row>
        <row r="14683">
          <cell r="B14683" t="str">
            <v>Robert Sacre</v>
          </cell>
          <cell r="S14683" t="str">
            <v>Post Scorer</v>
          </cell>
        </row>
        <row r="14684">
          <cell r="B14684" t="str">
            <v>Nikola Mirotic</v>
          </cell>
          <cell r="S14684" t="str">
            <v>All Star Sharpshooter</v>
          </cell>
        </row>
        <row r="14685">
          <cell r="B14685" t="str">
            <v>Nik Stauskas</v>
          </cell>
          <cell r="S14685" t="str">
            <v>Sharpshooter</v>
          </cell>
        </row>
        <row r="14686">
          <cell r="B14686" t="str">
            <v>Giannis Antetokounmpo</v>
          </cell>
          <cell r="S14686" t="str">
            <v>All Star Post Scorer</v>
          </cell>
        </row>
        <row r="14687">
          <cell r="B14687" t="str">
            <v>Elliot Williams</v>
          </cell>
          <cell r="S14687" t="str">
            <v>Ignorance</v>
          </cell>
        </row>
        <row r="14688">
          <cell r="B14688" t="str">
            <v>Garrett Temple</v>
          </cell>
          <cell r="S14688" t="str">
            <v>Sharpshooter</v>
          </cell>
        </row>
        <row r="14689">
          <cell r="B14689" t="str">
            <v>Wesley Matthews</v>
          </cell>
          <cell r="S14689" t="str">
            <v>All Star Sharpshooter</v>
          </cell>
        </row>
        <row r="14690">
          <cell r="B14690" t="str">
            <v>Elton Brand</v>
          </cell>
          <cell r="S14690" t="str">
            <v>Post Scorer</v>
          </cell>
        </row>
        <row r="14691">
          <cell r="B14691" t="str">
            <v>Cole Aldrich</v>
          </cell>
          <cell r="S14691" t="str">
            <v>Post Scorer</v>
          </cell>
        </row>
        <row r="14692">
          <cell r="B14692" t="str">
            <v>David West</v>
          </cell>
          <cell r="S14692" t="str">
            <v>Post Scorer</v>
          </cell>
        </row>
        <row r="14693">
          <cell r="B14693" t="str">
            <v>John Jenkins</v>
          </cell>
          <cell r="S14693" t="str">
            <v>Ignorance</v>
          </cell>
        </row>
        <row r="14694">
          <cell r="B14694" t="str">
            <v>Alex Stepheson</v>
          </cell>
          <cell r="S14694" t="str">
            <v>Ignorance</v>
          </cell>
        </row>
        <row r="14695">
          <cell r="B14695" t="str">
            <v>Myles Turner</v>
          </cell>
          <cell r="S14695" t="str">
            <v>Rim Protector</v>
          </cell>
        </row>
        <row r="14696">
          <cell r="B14696" t="str">
            <v>Matthew Dellavedova</v>
          </cell>
          <cell r="S14696" t="str">
            <v>Sharpshooter</v>
          </cell>
        </row>
        <row r="14697">
          <cell r="B14697" t="str">
            <v>Lavoy Allen</v>
          </cell>
          <cell r="S14697" t="str">
            <v>Post Scorer</v>
          </cell>
        </row>
        <row r="14698">
          <cell r="B14698" t="str">
            <v>Brandon Knight</v>
          </cell>
          <cell r="S14698" t="str">
            <v>All Star Sharpshooter</v>
          </cell>
        </row>
        <row r="14699">
          <cell r="B14699" t="str">
            <v>Brandan Wright</v>
          </cell>
          <cell r="S14699" t="str">
            <v>Post Scorer</v>
          </cell>
        </row>
        <row r="14700">
          <cell r="B14700" t="str">
            <v>Pat Connaughton</v>
          </cell>
          <cell r="S14700" t="str">
            <v>Ignorance</v>
          </cell>
        </row>
        <row r="14701">
          <cell r="B14701" t="str">
            <v>Sam Dekker</v>
          </cell>
          <cell r="S14701" t="str">
            <v>Ignorance</v>
          </cell>
        </row>
        <row r="14702">
          <cell r="B14702" t="str">
            <v>Charlie Villanueva</v>
          </cell>
          <cell r="S14702" t="str">
            <v>Ignorance</v>
          </cell>
        </row>
        <row r="14703">
          <cell r="B14703" t="str">
            <v>Lamar Patterson</v>
          </cell>
          <cell r="S14703" t="str">
            <v>Ignorance</v>
          </cell>
        </row>
        <row r="14704">
          <cell r="B14704" t="str">
            <v>Caron Butler</v>
          </cell>
          <cell r="S14704" t="str">
            <v>Ignorance</v>
          </cell>
        </row>
        <row r="14705">
          <cell r="B14705" t="str">
            <v>Kostas Papanikolaou</v>
          </cell>
          <cell r="S14705" t="str">
            <v>Ignorance</v>
          </cell>
        </row>
        <row r="14706">
          <cell r="B14706" t="str">
            <v>Mike Dunleavy</v>
          </cell>
          <cell r="S14706" t="str">
            <v>Sharpshooter</v>
          </cell>
        </row>
        <row r="14707">
          <cell r="B14707" t="str">
            <v>Luol Deng</v>
          </cell>
          <cell r="S14707" t="str">
            <v>All Star Sharpshooter</v>
          </cell>
        </row>
        <row r="14708">
          <cell r="B14708" t="str">
            <v>Joffrey Lauvergne</v>
          </cell>
          <cell r="S14708" t="str">
            <v>Post Scorer</v>
          </cell>
        </row>
        <row r="14709">
          <cell r="B14709" t="str">
            <v>Jonas Valanciunas</v>
          </cell>
          <cell r="S14709" t="str">
            <v>Rim Protector</v>
          </cell>
        </row>
        <row r="14710">
          <cell r="B14710" t="str">
            <v>Amir Johnson</v>
          </cell>
          <cell r="S14710" t="str">
            <v>Rim Protector</v>
          </cell>
        </row>
        <row r="14711">
          <cell r="B14711" t="str">
            <v>Tyler Johnson</v>
          </cell>
          <cell r="S14711" t="str">
            <v>Sharpshooter</v>
          </cell>
        </row>
        <row r="14712">
          <cell r="B14712" t="str">
            <v>Jimmy Butler</v>
          </cell>
          <cell r="S14712" t="str">
            <v>Superstar</v>
          </cell>
        </row>
        <row r="14713">
          <cell r="B14713" t="str">
            <v>Mitch McGary</v>
          </cell>
          <cell r="S14713" t="str">
            <v>Ignorance</v>
          </cell>
        </row>
        <row r="14714">
          <cell r="B14714" t="str">
            <v>Cory Joseph</v>
          </cell>
          <cell r="S14714" t="str">
            <v>Playmaker</v>
          </cell>
        </row>
        <row r="14715">
          <cell r="B14715" t="str">
            <v>Leandro Barbosa</v>
          </cell>
          <cell r="S14715" t="str">
            <v>Sharpshooter</v>
          </cell>
        </row>
        <row r="14716">
          <cell r="B14716" t="str">
            <v>Aron Baynes</v>
          </cell>
          <cell r="S14716" t="str">
            <v>Post Scorer</v>
          </cell>
        </row>
        <row r="14717">
          <cell r="B14717" t="str">
            <v>J.J. Hickson</v>
          </cell>
          <cell r="S14717" t="str">
            <v>Post Scorer</v>
          </cell>
        </row>
        <row r="14718">
          <cell r="B14718" t="str">
            <v>Arron Afflalo</v>
          </cell>
          <cell r="S14718" t="str">
            <v>All Star Sharpshooter</v>
          </cell>
        </row>
        <row r="14719">
          <cell r="B14719" t="str">
            <v>Kevin Love</v>
          </cell>
          <cell r="S14719" t="str">
            <v>All Star Sharpshooter</v>
          </cell>
        </row>
        <row r="14720">
          <cell r="B14720" t="str">
            <v>Damien Inglis</v>
          </cell>
          <cell r="S14720" t="str">
            <v>Ignorance</v>
          </cell>
        </row>
        <row r="14721">
          <cell r="B14721" t="str">
            <v>Anthony Davis</v>
          </cell>
          <cell r="S14721" t="str">
            <v>All Star Big Man</v>
          </cell>
        </row>
        <row r="14722">
          <cell r="B14722" t="str">
            <v>Norris Cole</v>
          </cell>
          <cell r="S14722" t="str">
            <v>Playmaker</v>
          </cell>
        </row>
        <row r="14723">
          <cell r="B14723" t="str">
            <v>Josh McRoberts</v>
          </cell>
          <cell r="S14723" t="str">
            <v>Post Scorer</v>
          </cell>
        </row>
        <row r="14724">
          <cell r="B14724" t="str">
            <v>Dewayne Dedmon</v>
          </cell>
          <cell r="S14724" t="str">
            <v>Post Scorer</v>
          </cell>
        </row>
        <row r="14725">
          <cell r="B14725" t="str">
            <v>Devin Harris</v>
          </cell>
          <cell r="S14725" t="str">
            <v>Sharpshooter</v>
          </cell>
        </row>
        <row r="14726">
          <cell r="B14726" t="str">
            <v>Tristan Thompson</v>
          </cell>
          <cell r="S14726" t="str">
            <v>Rim Protector</v>
          </cell>
        </row>
        <row r="14727">
          <cell r="B14727" t="str">
            <v>Richaun Holmes</v>
          </cell>
          <cell r="S14727" t="str">
            <v>Post Scorer</v>
          </cell>
        </row>
        <row r="14728">
          <cell r="B14728" t="str">
            <v>Kris Humphries</v>
          </cell>
          <cell r="S14728" t="str">
            <v>Post Scorer</v>
          </cell>
        </row>
        <row r="14729">
          <cell r="B14729" t="str">
            <v>DeJuan Blair</v>
          </cell>
          <cell r="S14729" t="str">
            <v>Ignorance</v>
          </cell>
        </row>
        <row r="14730">
          <cell r="B14730" t="str">
            <v>Terrence Jones</v>
          </cell>
          <cell r="S14730" t="str">
            <v>Post Scorer</v>
          </cell>
        </row>
        <row r="14731">
          <cell r="B14731" t="str">
            <v>J.J. O'Brien</v>
          </cell>
          <cell r="S14731" t="str">
            <v>Ignorance</v>
          </cell>
        </row>
        <row r="14732">
          <cell r="B14732" t="str">
            <v>Archie Goodwin</v>
          </cell>
          <cell r="S14732" t="str">
            <v>Playmaker</v>
          </cell>
        </row>
        <row r="14733">
          <cell r="B14733" t="str">
            <v>T.J. McConnell</v>
          </cell>
          <cell r="S14733" t="str">
            <v>Playmaker</v>
          </cell>
        </row>
        <row r="14734">
          <cell r="B14734" t="str">
            <v>Darrell Arthur</v>
          </cell>
          <cell r="S14734" t="str">
            <v>Rim Protector</v>
          </cell>
        </row>
        <row r="14735">
          <cell r="B14735" t="str">
            <v>Khris Middleton</v>
          </cell>
          <cell r="S14735" t="str">
            <v>All Star Sharpshooter</v>
          </cell>
        </row>
        <row r="14736">
          <cell r="B14736" t="str">
            <v>Kirk Hinrich</v>
          </cell>
          <cell r="S14736" t="str">
            <v>Ignorance</v>
          </cell>
        </row>
        <row r="14737">
          <cell r="B14737" t="str">
            <v>Beno Udrih</v>
          </cell>
          <cell r="S14737" t="str">
            <v>Sharpshooter</v>
          </cell>
        </row>
        <row r="14738">
          <cell r="B14738" t="str">
            <v>Alexis Ajinça</v>
          </cell>
          <cell r="S14738" t="str">
            <v>Post Scorer</v>
          </cell>
        </row>
        <row r="14739">
          <cell r="B14739" t="str">
            <v>Cameron Bairstow</v>
          </cell>
          <cell r="S14739" t="str">
            <v>Ignorance</v>
          </cell>
        </row>
        <row r="14740">
          <cell r="B14740" t="str">
            <v>James Harden</v>
          </cell>
          <cell r="S14740" t="str">
            <v>Superstar</v>
          </cell>
        </row>
        <row r="14741">
          <cell r="B14741" t="str">
            <v>Troy Daniels</v>
          </cell>
          <cell r="S14741" t="str">
            <v>Sharpshooter</v>
          </cell>
        </row>
        <row r="14742">
          <cell r="B14742" t="str">
            <v>Mario Chalmers</v>
          </cell>
          <cell r="S14742" t="str">
            <v>Playmaker</v>
          </cell>
        </row>
        <row r="14743">
          <cell r="B14743" t="str">
            <v>Steve Blake</v>
          </cell>
          <cell r="S14743" t="str">
            <v>Sharpshooter</v>
          </cell>
        </row>
        <row r="14744">
          <cell r="B14744" t="str">
            <v>Andrew Goudelock</v>
          </cell>
          <cell r="S14744" t="str">
            <v>Ignorance</v>
          </cell>
        </row>
        <row r="14745">
          <cell r="B14745" t="str">
            <v>Udonis Haslem</v>
          </cell>
          <cell r="S14745" t="str">
            <v>Ignorance</v>
          </cell>
        </row>
        <row r="14746">
          <cell r="B14746" t="str">
            <v>Jae Crowder</v>
          </cell>
          <cell r="S14746" t="str">
            <v>All Star Sharpshooter</v>
          </cell>
        </row>
        <row r="14747">
          <cell r="B14747" t="str">
            <v>Tyson Chandler</v>
          </cell>
          <cell r="S14747" t="str">
            <v>Rim Protector</v>
          </cell>
        </row>
        <row r="14748">
          <cell r="B14748" t="str">
            <v>Pau Gasol</v>
          </cell>
          <cell r="S14748" t="str">
            <v>All Star Big Man</v>
          </cell>
        </row>
        <row r="14749">
          <cell r="B14749" t="str">
            <v>Chris Andersen</v>
          </cell>
          <cell r="S14749" t="str">
            <v>Post Scorer</v>
          </cell>
        </row>
        <row r="14750">
          <cell r="B14750" t="str">
            <v>Joe Harris</v>
          </cell>
          <cell r="S14750" t="str">
            <v>Ignorance</v>
          </cell>
        </row>
        <row r="14751">
          <cell r="B14751" t="str">
            <v>Rakeem Christmas</v>
          </cell>
          <cell r="S14751" t="str">
            <v>Ignorance</v>
          </cell>
        </row>
        <row r="14752">
          <cell r="B14752" t="str">
            <v>Kentavious Caldwell-Pope</v>
          </cell>
          <cell r="S14752" t="str">
            <v>All Star Sharpshooter</v>
          </cell>
        </row>
        <row r="14753">
          <cell r="B14753" t="str">
            <v>Shayne Whittington</v>
          </cell>
          <cell r="S14753" t="str">
            <v>Ignorance</v>
          </cell>
        </row>
        <row r="14754">
          <cell r="B14754" t="str">
            <v>Monta Ellis</v>
          </cell>
          <cell r="S14754" t="str">
            <v>All Star Playmaker</v>
          </cell>
        </row>
        <row r="14755">
          <cell r="B14755" t="str">
            <v>Duje Dukan</v>
          </cell>
          <cell r="S14755" t="str">
            <v>Sharpshooter</v>
          </cell>
        </row>
        <row r="14756">
          <cell r="B14756" t="str">
            <v>Jerryd Bayless</v>
          </cell>
          <cell r="S14756" t="str">
            <v>All Star Sharpshooter</v>
          </cell>
        </row>
        <row r="14757">
          <cell r="B14757" t="str">
            <v>LaMarcus Aldridge</v>
          </cell>
          <cell r="S14757" t="str">
            <v>All Star Post Scorer</v>
          </cell>
        </row>
        <row r="14758">
          <cell r="B14758" t="str">
            <v>Cody Zeller</v>
          </cell>
          <cell r="S14758" t="str">
            <v>Rim Protector</v>
          </cell>
        </row>
        <row r="14759">
          <cell r="B14759" t="str">
            <v>Nikola Jokic</v>
          </cell>
          <cell r="S14759" t="str">
            <v>Rim Protector</v>
          </cell>
        </row>
        <row r="14760">
          <cell r="B14760" t="str">
            <v>Derrick Williams</v>
          </cell>
          <cell r="S14760" t="str">
            <v>Sharpshooter</v>
          </cell>
        </row>
        <row r="14761">
          <cell r="B14761" t="str">
            <v>Chris Paul</v>
          </cell>
          <cell r="S14761" t="str">
            <v>All Star Playmaker</v>
          </cell>
        </row>
        <row r="14762">
          <cell r="B14762" t="str">
            <v>Rodney Stuckey</v>
          </cell>
          <cell r="S14762" t="str">
            <v>Playmaker</v>
          </cell>
        </row>
        <row r="14763">
          <cell r="B14763" t="str">
            <v>Shabazz Napier</v>
          </cell>
          <cell r="S14763" t="str">
            <v>Ignorance</v>
          </cell>
        </row>
        <row r="14764">
          <cell r="B14764" t="str">
            <v>Kelly Olynyk</v>
          </cell>
          <cell r="S14764" t="str">
            <v>Sharpshooter</v>
          </cell>
        </row>
        <row r="14765">
          <cell r="B14765" t="str">
            <v>Larry Nance</v>
          </cell>
          <cell r="S14765" t="str">
            <v>Post Scorer</v>
          </cell>
        </row>
        <row r="14766">
          <cell r="B14766" t="str">
            <v>Karl-Anthony Towns</v>
          </cell>
          <cell r="S14766" t="str">
            <v>All Star Big Man</v>
          </cell>
        </row>
        <row r="14767">
          <cell r="B14767" t="str">
            <v>Nick Young</v>
          </cell>
          <cell r="S14767" t="str">
            <v>Sharpshooter</v>
          </cell>
        </row>
        <row r="14768">
          <cell r="B14768" t="str">
            <v>James Michael</v>
          </cell>
          <cell r="S14768" t="str">
            <v>Ignorance</v>
          </cell>
        </row>
        <row r="14769">
          <cell r="B14769" t="str">
            <v>Bobby Portis</v>
          </cell>
          <cell r="S14769" t="str">
            <v>Post Scorer</v>
          </cell>
        </row>
        <row r="14770">
          <cell r="B14770" t="str">
            <v>Stephen Curry</v>
          </cell>
          <cell r="S14770" t="str">
            <v>Superstar</v>
          </cell>
        </row>
        <row r="14771">
          <cell r="B14771" t="str">
            <v>Adreian Payne</v>
          </cell>
          <cell r="S14771" t="str">
            <v>Ignorance</v>
          </cell>
        </row>
        <row r="14772">
          <cell r="B14772" t="str">
            <v>Tim Frazier</v>
          </cell>
          <cell r="S14772" t="str">
            <v>Sharpshooter</v>
          </cell>
        </row>
        <row r="14773">
          <cell r="B14773" t="str">
            <v>Otto Porter</v>
          </cell>
          <cell r="S14773" t="str">
            <v>All Star Sharpshooter</v>
          </cell>
        </row>
        <row r="14774">
          <cell r="B14774" t="str">
            <v>Kevin Durant</v>
          </cell>
          <cell r="S14774" t="str">
            <v>Superstar</v>
          </cell>
        </row>
        <row r="14775">
          <cell r="B14775" t="str">
            <v>Kevon Looney</v>
          </cell>
          <cell r="S14775" t="str">
            <v>Ignorance</v>
          </cell>
        </row>
        <row r="14776">
          <cell r="B14776" t="str">
            <v>Lou Amundson</v>
          </cell>
          <cell r="S14776" t="str">
            <v>Ignorance</v>
          </cell>
        </row>
        <row r="14777">
          <cell r="B14777" t="str">
            <v>Kenneth Faried</v>
          </cell>
          <cell r="S14777" t="str">
            <v>Rim Protector</v>
          </cell>
        </row>
        <row r="14778">
          <cell r="B14778" t="str">
            <v>Luke Babbitt</v>
          </cell>
          <cell r="S14778" t="str">
            <v>Sharpshooter</v>
          </cell>
        </row>
        <row r="14779">
          <cell r="B14779" t="str">
            <v>Tarik Black</v>
          </cell>
          <cell r="S14779" t="str">
            <v>Post Scorer</v>
          </cell>
        </row>
        <row r="14780">
          <cell r="B14780" t="str">
            <v>Damjan Rudez</v>
          </cell>
          <cell r="S14780" t="str">
            <v>Ignorance</v>
          </cell>
        </row>
        <row r="14781">
          <cell r="B14781" t="str">
            <v>Alec Burks</v>
          </cell>
          <cell r="S14781" t="str">
            <v>All Star Sharpshooter</v>
          </cell>
        </row>
        <row r="14782">
          <cell r="B14782" t="str">
            <v>Cleanthony Early</v>
          </cell>
          <cell r="S14782" t="str">
            <v>Ignorance</v>
          </cell>
        </row>
        <row r="14783">
          <cell r="B14783" t="str">
            <v>Kristaps Porzingis</v>
          </cell>
          <cell r="S14783" t="str">
            <v>Rim Protector</v>
          </cell>
        </row>
        <row r="14784">
          <cell r="B14784" t="str">
            <v>Patty Mills</v>
          </cell>
          <cell r="S14784" t="str">
            <v>Sharpshooter</v>
          </cell>
        </row>
        <row r="14785">
          <cell r="B14785" t="str">
            <v>Jordan McRae</v>
          </cell>
          <cell r="S14785" t="str">
            <v>Ignorance</v>
          </cell>
        </row>
        <row r="14786">
          <cell r="B14786" t="str">
            <v>J.R. Smith</v>
          </cell>
          <cell r="S14786" t="str">
            <v>All Star Sharpshooter</v>
          </cell>
        </row>
        <row r="14787">
          <cell r="B14787" t="str">
            <v>Dion Waiters</v>
          </cell>
          <cell r="S14787" t="str">
            <v>Playmaker</v>
          </cell>
        </row>
        <row r="14788">
          <cell r="B14788" t="str">
            <v>Marcus Smart</v>
          </cell>
          <cell r="S14788" t="str">
            <v>Playmaker</v>
          </cell>
        </row>
        <row r="14789">
          <cell r="B14789" t="str">
            <v>Andrew Nicholson</v>
          </cell>
          <cell r="S14789" t="str">
            <v>Sharpshooter</v>
          </cell>
        </row>
        <row r="14790">
          <cell r="B14790" t="str">
            <v>Nemanja Bjelica</v>
          </cell>
          <cell r="S14790" t="str">
            <v>Sharpshooter</v>
          </cell>
        </row>
        <row r="14791">
          <cell r="B14791" t="str">
            <v>Sasha Kaun</v>
          </cell>
          <cell r="S14791" t="str">
            <v>Ignorance</v>
          </cell>
        </row>
        <row r="14792">
          <cell r="B14792" t="str">
            <v>Courtney Lee</v>
          </cell>
          <cell r="S14792" t="str">
            <v>Sharpshooter</v>
          </cell>
        </row>
        <row r="14793">
          <cell r="B14793" t="str">
            <v>Kosta Koufos</v>
          </cell>
          <cell r="S14793" t="str">
            <v>Rim Protector</v>
          </cell>
        </row>
        <row r="14794">
          <cell r="B14794" t="str">
            <v>Patrick McCaw</v>
          </cell>
          <cell r="S14794" t="str">
            <v>Ignorance</v>
          </cell>
        </row>
        <row r="14795">
          <cell r="B14795" t="str">
            <v>Sasha Vujacic</v>
          </cell>
          <cell r="S14795" t="str">
            <v>Ignorance</v>
          </cell>
        </row>
        <row r="14796">
          <cell r="B14796" t="str">
            <v>C.J. Watson</v>
          </cell>
          <cell r="S14796" t="str">
            <v>Sharpshooter</v>
          </cell>
        </row>
        <row r="14797">
          <cell r="B14797" t="str">
            <v>James Jones</v>
          </cell>
          <cell r="S14797" t="str">
            <v>Ignorance</v>
          </cell>
        </row>
        <row r="14798">
          <cell r="B14798" t="str">
            <v>Jimmy Butler</v>
          </cell>
          <cell r="S14798" t="str">
            <v>Superstar</v>
          </cell>
        </row>
        <row r="14799">
          <cell r="B14799" t="str">
            <v>Tony Allen</v>
          </cell>
          <cell r="S14799" t="str">
            <v>Playmaker</v>
          </cell>
        </row>
        <row r="14800">
          <cell r="B14800" t="str">
            <v>Norris Cole</v>
          </cell>
          <cell r="S14800" t="str">
            <v>Ignorance</v>
          </cell>
        </row>
        <row r="14801">
          <cell r="B14801" t="str">
            <v>Ben McLemore</v>
          </cell>
          <cell r="S14801" t="str">
            <v>Sharpshooter</v>
          </cell>
        </row>
        <row r="14802">
          <cell r="B14802" t="str">
            <v>Al-Farouq Aminu</v>
          </cell>
          <cell r="S14802" t="str">
            <v>All Star Sharpshooter</v>
          </cell>
        </row>
        <row r="14803">
          <cell r="B14803" t="str">
            <v>J.R. Smith</v>
          </cell>
          <cell r="S14803" t="str">
            <v>All Star Sharpshooter</v>
          </cell>
        </row>
        <row r="14804">
          <cell r="B14804" t="str">
            <v>John Jenkins</v>
          </cell>
          <cell r="S14804" t="str">
            <v>Ignorance</v>
          </cell>
        </row>
        <row r="14805">
          <cell r="B14805" t="str">
            <v>Delon Wright</v>
          </cell>
          <cell r="S14805" t="str">
            <v>Sharpshooter</v>
          </cell>
        </row>
        <row r="14806">
          <cell r="B14806" t="str">
            <v>DeAndre' Bembry</v>
          </cell>
          <cell r="S14806" t="str">
            <v>Ignorance</v>
          </cell>
        </row>
        <row r="14807">
          <cell r="B14807" t="str">
            <v>Tim Frazier</v>
          </cell>
          <cell r="S14807" t="str">
            <v>Playmaker</v>
          </cell>
        </row>
        <row r="14808">
          <cell r="B14808" t="str">
            <v>Kosta Koufos</v>
          </cell>
          <cell r="S14808" t="str">
            <v>Rim Protector</v>
          </cell>
        </row>
        <row r="14809">
          <cell r="B14809" t="str">
            <v>Patrick Patterson</v>
          </cell>
          <cell r="S14809" t="str">
            <v>Sharpshooter</v>
          </cell>
        </row>
        <row r="14810">
          <cell r="B14810" t="str">
            <v>Thon Maker</v>
          </cell>
          <cell r="S14810" t="str">
            <v>Ignorance</v>
          </cell>
        </row>
        <row r="14811">
          <cell r="B14811" t="str">
            <v>LaMarcus Aldridge</v>
          </cell>
          <cell r="S14811" t="str">
            <v>All Star Post Scorer</v>
          </cell>
        </row>
        <row r="14812">
          <cell r="B14812" t="str">
            <v>David Nwaba</v>
          </cell>
          <cell r="S14812" t="str">
            <v>Post Scorer</v>
          </cell>
        </row>
        <row r="14813">
          <cell r="B14813" t="str">
            <v>Ish Smith</v>
          </cell>
          <cell r="S14813" t="str">
            <v>Playmaker</v>
          </cell>
        </row>
        <row r="14814">
          <cell r="B14814" t="str">
            <v>Spencer Dinwiddie</v>
          </cell>
          <cell r="S14814" t="str">
            <v>Playmaker</v>
          </cell>
        </row>
        <row r="14815">
          <cell r="B14815" t="str">
            <v>Demetrius Jackson</v>
          </cell>
          <cell r="S14815" t="str">
            <v>Ignorance</v>
          </cell>
        </row>
        <row r="14816">
          <cell r="B14816" t="str">
            <v>Randy Foye</v>
          </cell>
          <cell r="S14816" t="str">
            <v>Sharpshooter</v>
          </cell>
        </row>
        <row r="14817">
          <cell r="B14817" t="str">
            <v>Jeremy Lamb</v>
          </cell>
          <cell r="S14817" t="str">
            <v>Sharpshooter</v>
          </cell>
        </row>
        <row r="14818">
          <cell r="B14818" t="str">
            <v>Seth Curry</v>
          </cell>
          <cell r="S14818" t="str">
            <v>All Star Sharpshooter</v>
          </cell>
        </row>
        <row r="14819">
          <cell r="B14819" t="str">
            <v>Bobby Portis</v>
          </cell>
          <cell r="S14819" t="str">
            <v>Post Scorer</v>
          </cell>
        </row>
        <row r="14820">
          <cell r="B14820" t="str">
            <v>Serge Ibaka</v>
          </cell>
          <cell r="S14820" t="str">
            <v>Rim Protector</v>
          </cell>
        </row>
        <row r="14821">
          <cell r="B14821" t="str">
            <v>Luke Babbitt</v>
          </cell>
          <cell r="S14821" t="str">
            <v>Sharpshooter</v>
          </cell>
        </row>
        <row r="14822">
          <cell r="B14822" t="str">
            <v>Glenn Robinson</v>
          </cell>
          <cell r="S14822" t="str">
            <v>Sharpshooter</v>
          </cell>
        </row>
        <row r="14823">
          <cell r="B14823" t="str">
            <v>Dennis Schroder</v>
          </cell>
          <cell r="S14823" t="str">
            <v>All Star Playmaker</v>
          </cell>
        </row>
        <row r="14824">
          <cell r="B14824" t="str">
            <v>Anthony Tolliver</v>
          </cell>
          <cell r="S14824" t="str">
            <v>Sharpshooter</v>
          </cell>
        </row>
        <row r="14825">
          <cell r="B14825" t="str">
            <v>Kemba Walker</v>
          </cell>
          <cell r="S14825" t="str">
            <v>All Star Sharpshooter</v>
          </cell>
        </row>
        <row r="14826">
          <cell r="B14826" t="str">
            <v>Nicolas Laprovittola</v>
          </cell>
          <cell r="S14826" t="str">
            <v>Ignorance</v>
          </cell>
        </row>
        <row r="14827">
          <cell r="B14827" t="str">
            <v>John Wall</v>
          </cell>
          <cell r="S14827" t="str">
            <v>All Star Playmaker</v>
          </cell>
        </row>
        <row r="14828">
          <cell r="B14828" t="str">
            <v>Luc Mbah</v>
          </cell>
          <cell r="S14828" t="str">
            <v>Sharpshooter</v>
          </cell>
        </row>
        <row r="14829">
          <cell r="B14829" t="str">
            <v>Reggie Bullock</v>
          </cell>
          <cell r="S14829" t="str">
            <v>Sharpshooter</v>
          </cell>
        </row>
        <row r="14830">
          <cell r="B14830" t="str">
            <v>Mike Conley</v>
          </cell>
          <cell r="S14830" t="str">
            <v>All Star Sharpshooter</v>
          </cell>
        </row>
        <row r="14831">
          <cell r="B14831" t="str">
            <v>C.J. McCollum</v>
          </cell>
          <cell r="S14831" t="str">
            <v>All Star Sharpshooter</v>
          </cell>
        </row>
        <row r="14832">
          <cell r="B14832" t="str">
            <v>Trevor Ariza</v>
          </cell>
          <cell r="S14832" t="str">
            <v>All Star Sharpshooter</v>
          </cell>
        </row>
        <row r="14833">
          <cell r="B14833" t="str">
            <v>Gorgui Dieng</v>
          </cell>
          <cell r="S14833" t="str">
            <v>Rim Protector</v>
          </cell>
        </row>
        <row r="14834">
          <cell r="B14834" t="str">
            <v>Treveon Graham</v>
          </cell>
          <cell r="S14834" t="str">
            <v>Ignorance</v>
          </cell>
        </row>
        <row r="14835">
          <cell r="B14835" t="str">
            <v>Briante Weber</v>
          </cell>
          <cell r="S14835" t="str">
            <v>Ignorance</v>
          </cell>
        </row>
        <row r="14836">
          <cell r="B14836" t="str">
            <v>Joakim Noah</v>
          </cell>
          <cell r="S14836" t="str">
            <v>Rim Protector</v>
          </cell>
        </row>
        <row r="14837">
          <cell r="B14837" t="str">
            <v>K.J. McDaniels</v>
          </cell>
          <cell r="S14837" t="str">
            <v>Ignorance</v>
          </cell>
        </row>
        <row r="14838">
          <cell r="B14838" t="str">
            <v>Ian Clark</v>
          </cell>
          <cell r="S14838" t="str">
            <v>Sharpshooter</v>
          </cell>
        </row>
        <row r="14839">
          <cell r="B14839" t="str">
            <v>Kelly Olynyk</v>
          </cell>
          <cell r="S14839" t="str">
            <v>Playmaker</v>
          </cell>
        </row>
        <row r="14840">
          <cell r="B14840" t="str">
            <v>Stephen Zimmerman</v>
          </cell>
          <cell r="S14840" t="str">
            <v>Ignorance</v>
          </cell>
        </row>
        <row r="14841">
          <cell r="B14841" t="str">
            <v>DeAndre Liggins</v>
          </cell>
          <cell r="S14841" t="str">
            <v>Ignorance</v>
          </cell>
        </row>
        <row r="14842">
          <cell r="B14842" t="str">
            <v>James Harden</v>
          </cell>
          <cell r="S14842" t="str">
            <v>Superstar</v>
          </cell>
        </row>
        <row r="14843">
          <cell r="B14843" t="str">
            <v>Clint Capela</v>
          </cell>
          <cell r="S14843" t="str">
            <v>Rim Protector</v>
          </cell>
        </row>
        <row r="14844">
          <cell r="B14844" t="str">
            <v>Pat Connaughton</v>
          </cell>
          <cell r="S14844" t="str">
            <v>Ignorance</v>
          </cell>
        </row>
        <row r="14845">
          <cell r="B14845" t="str">
            <v>Brandon Knight</v>
          </cell>
          <cell r="S14845" t="str">
            <v>Playmaker</v>
          </cell>
        </row>
        <row r="14846">
          <cell r="B14846" t="str">
            <v>Sean Kilpatrick</v>
          </cell>
          <cell r="S14846" t="str">
            <v>All Star Sharpshooter</v>
          </cell>
        </row>
        <row r="14847">
          <cell r="B14847" t="str">
            <v>Dante Exum</v>
          </cell>
          <cell r="S14847" t="str">
            <v>Sharpshooter</v>
          </cell>
        </row>
        <row r="14848">
          <cell r="B14848" t="str">
            <v>James Michael</v>
          </cell>
          <cell r="S14848" t="str">
            <v>Ignorance</v>
          </cell>
        </row>
        <row r="14849">
          <cell r="B14849" t="str">
            <v>Darrell Arthur</v>
          </cell>
          <cell r="S14849" t="str">
            <v>Sharpshooter</v>
          </cell>
        </row>
        <row r="14850">
          <cell r="B14850" t="str">
            <v>Donatas Motiejunas</v>
          </cell>
          <cell r="S14850" t="str">
            <v>Post Scorer</v>
          </cell>
        </row>
        <row r="14851">
          <cell r="B14851" t="str">
            <v>Brice Johnson</v>
          </cell>
          <cell r="S14851" t="str">
            <v>Ignorance</v>
          </cell>
        </row>
        <row r="14852">
          <cell r="B14852" t="str">
            <v>Buddy Hield</v>
          </cell>
          <cell r="S14852" t="str">
            <v>Sharpshooter</v>
          </cell>
        </row>
        <row r="14853">
          <cell r="B14853" t="str">
            <v>Roy Hibbert</v>
          </cell>
          <cell r="S14853" t="str">
            <v>Post Scorer</v>
          </cell>
        </row>
        <row r="14854">
          <cell r="B14854" t="str">
            <v>Kyle Lowry</v>
          </cell>
          <cell r="S14854" t="str">
            <v>Superstar</v>
          </cell>
        </row>
        <row r="14855">
          <cell r="B14855" t="str">
            <v>Evan Turner</v>
          </cell>
          <cell r="S14855" t="str">
            <v>Playmaker</v>
          </cell>
        </row>
        <row r="14856">
          <cell r="B14856" t="str">
            <v>Kenneth Faried</v>
          </cell>
          <cell r="S14856" t="str">
            <v>Rim Protector</v>
          </cell>
        </row>
        <row r="14857">
          <cell r="B14857" t="str">
            <v>Edy Tavares</v>
          </cell>
          <cell r="S14857" t="str">
            <v>Rim Protector</v>
          </cell>
        </row>
        <row r="14858">
          <cell r="B14858" t="str">
            <v>Avery Bradley</v>
          </cell>
          <cell r="S14858" t="str">
            <v>All Star Sharpshooter</v>
          </cell>
        </row>
        <row r="14859">
          <cell r="B14859" t="str">
            <v>Emmanuel Mudiay</v>
          </cell>
          <cell r="S14859" t="str">
            <v>Playmaker</v>
          </cell>
        </row>
        <row r="14860">
          <cell r="B14860" t="str">
            <v>Troy Williams</v>
          </cell>
          <cell r="S14860" t="str">
            <v>Sharpshooter</v>
          </cell>
        </row>
        <row r="14861">
          <cell r="B14861" t="str">
            <v>Dahntay Jones</v>
          </cell>
          <cell r="S14861" t="str">
            <v>Post Scorer</v>
          </cell>
        </row>
        <row r="14862">
          <cell r="B14862" t="str">
            <v>Jonas Valanciunas</v>
          </cell>
          <cell r="S14862" t="str">
            <v>Rim Protector</v>
          </cell>
        </row>
        <row r="14863">
          <cell r="B14863" t="str">
            <v>D.J. Augustin</v>
          </cell>
          <cell r="S14863" t="str">
            <v>Sharpshooter</v>
          </cell>
        </row>
        <row r="14864">
          <cell r="B14864" t="str">
            <v>Sheldon McClellan</v>
          </cell>
          <cell r="S14864" t="str">
            <v>Ignorance</v>
          </cell>
        </row>
        <row r="14865">
          <cell r="B14865" t="str">
            <v>Garrett Temple</v>
          </cell>
          <cell r="S14865" t="str">
            <v>All Star Sharpshooter</v>
          </cell>
        </row>
        <row r="14866">
          <cell r="B14866" t="str">
            <v>Omer Asik</v>
          </cell>
          <cell r="S14866" t="str">
            <v>Post Scorer</v>
          </cell>
        </row>
        <row r="14867">
          <cell r="B14867" t="str">
            <v>Fred VanVleet</v>
          </cell>
          <cell r="S14867" t="str">
            <v>Ignorance</v>
          </cell>
        </row>
        <row r="14868">
          <cell r="B14868" t="str">
            <v>Danilo Gallinari</v>
          </cell>
          <cell r="S14868" t="str">
            <v>All Star Sharpshooter</v>
          </cell>
        </row>
        <row r="14869">
          <cell r="B14869" t="str">
            <v>James Young</v>
          </cell>
          <cell r="S14869" t="str">
            <v>Ignorance</v>
          </cell>
        </row>
        <row r="14870">
          <cell r="B14870" t="str">
            <v>Tyus Jones</v>
          </cell>
          <cell r="S14870" t="str">
            <v>Ignorance</v>
          </cell>
        </row>
        <row r="14871">
          <cell r="B14871" t="str">
            <v>Adreian Payne</v>
          </cell>
          <cell r="S14871" t="str">
            <v>Post Scorer</v>
          </cell>
        </row>
        <row r="14872">
          <cell r="B14872" t="str">
            <v>Sam Dekker</v>
          </cell>
          <cell r="S14872" t="str">
            <v>Sharpshooter</v>
          </cell>
        </row>
        <row r="14873">
          <cell r="B14873" t="str">
            <v>Jerryd Bayless</v>
          </cell>
          <cell r="S14873" t="str">
            <v>Playmaker</v>
          </cell>
        </row>
        <row r="14874">
          <cell r="B14874" t="str">
            <v>Al Horford</v>
          </cell>
          <cell r="S14874" t="str">
            <v>All Star Sharpshooter</v>
          </cell>
        </row>
        <row r="14875">
          <cell r="B14875" t="str">
            <v>Zach LaVine</v>
          </cell>
          <cell r="S14875" t="str">
            <v>All Star Sharpshooter</v>
          </cell>
        </row>
        <row r="14876">
          <cell r="B14876" t="str">
            <v>Ryan Kelly</v>
          </cell>
          <cell r="S14876" t="str">
            <v>Ignorance</v>
          </cell>
        </row>
        <row r="14877">
          <cell r="B14877" t="str">
            <v>Wesley Johnson</v>
          </cell>
          <cell r="S14877" t="str">
            <v>Ignorance</v>
          </cell>
        </row>
        <row r="14878">
          <cell r="B14878" t="str">
            <v>Bismack Biyombo</v>
          </cell>
          <cell r="S14878" t="str">
            <v>Rim Protector</v>
          </cell>
        </row>
        <row r="14879">
          <cell r="B14879" t="str">
            <v>Deron Williams</v>
          </cell>
          <cell r="S14879" t="str">
            <v>All Star Sharpshooter</v>
          </cell>
        </row>
        <row r="14880">
          <cell r="B14880" t="str">
            <v>Kyle O'Quinn</v>
          </cell>
          <cell r="S14880" t="str">
            <v>Rim Protector</v>
          </cell>
        </row>
        <row r="14881">
          <cell r="B14881" t="str">
            <v>Victor Oladipo</v>
          </cell>
          <cell r="S14881" t="str">
            <v>All Star Sharpshooter</v>
          </cell>
        </row>
        <row r="14882">
          <cell r="B14882" t="str">
            <v>Jeff Teague</v>
          </cell>
          <cell r="S14882" t="str">
            <v>All Star Playmaker</v>
          </cell>
        </row>
        <row r="14883">
          <cell r="B14883" t="str">
            <v>Arron Afflalo</v>
          </cell>
          <cell r="S14883" t="str">
            <v>Sharpshooter</v>
          </cell>
        </row>
        <row r="14884">
          <cell r="B14884" t="str">
            <v>Norman Powell</v>
          </cell>
          <cell r="S14884" t="str">
            <v>Sharpshooter</v>
          </cell>
        </row>
        <row r="14885">
          <cell r="B14885" t="str">
            <v>Jonathan Gibson</v>
          </cell>
          <cell r="S14885" t="str">
            <v>Sharpshooter</v>
          </cell>
        </row>
        <row r="14886">
          <cell r="B14886" t="str">
            <v>Richaun Holmes</v>
          </cell>
          <cell r="S14886" t="str">
            <v>Rim Protector</v>
          </cell>
        </row>
        <row r="14887">
          <cell r="B14887" t="str">
            <v>Ian Mahinmi</v>
          </cell>
          <cell r="S14887" t="str">
            <v>Rim Protector</v>
          </cell>
        </row>
        <row r="14888">
          <cell r="B14888" t="str">
            <v>Denzel Valentine</v>
          </cell>
          <cell r="S14888" t="str">
            <v>Sharpshooter</v>
          </cell>
        </row>
        <row r="14889">
          <cell r="B14889" t="str">
            <v>Lance Stephenson</v>
          </cell>
          <cell r="S14889" t="str">
            <v>Sharpshooter</v>
          </cell>
        </row>
        <row r="14890">
          <cell r="B14890" t="str">
            <v>Ron Baker</v>
          </cell>
          <cell r="S14890" t="str">
            <v>Sharpshooter</v>
          </cell>
        </row>
        <row r="14891">
          <cell r="B14891" t="str">
            <v>Mario Hezonja</v>
          </cell>
          <cell r="S14891" t="str">
            <v>Sharpshooter</v>
          </cell>
        </row>
        <row r="14892">
          <cell r="B14892" t="str">
            <v>Channing Frye</v>
          </cell>
          <cell r="S14892" t="str">
            <v>Sharpshooter</v>
          </cell>
        </row>
        <row r="14893">
          <cell r="B14893" t="str">
            <v>Jarnell Stokes</v>
          </cell>
          <cell r="S14893" t="str">
            <v>Ignorance</v>
          </cell>
        </row>
        <row r="14894">
          <cell r="B14894" t="str">
            <v>Josh Huestis</v>
          </cell>
          <cell r="S14894" t="str">
            <v>Ignorance</v>
          </cell>
        </row>
        <row r="14895">
          <cell r="B14895" t="str">
            <v>Kyle Anderson</v>
          </cell>
          <cell r="S14895" t="str">
            <v>Ignorance</v>
          </cell>
        </row>
        <row r="14896">
          <cell r="B14896" t="str">
            <v>Vince Carter</v>
          </cell>
          <cell r="S14896" t="str">
            <v>Sharpshooter</v>
          </cell>
        </row>
        <row r="14897">
          <cell r="B14897" t="str">
            <v>Rondae Hollis-Jefferson</v>
          </cell>
          <cell r="S14897" t="str">
            <v>Playmaker</v>
          </cell>
        </row>
        <row r="14898">
          <cell r="B14898" t="str">
            <v>Nerlens Noel</v>
          </cell>
          <cell r="S14898" t="str">
            <v>Rim Protector</v>
          </cell>
        </row>
        <row r="14899">
          <cell r="B14899" t="str">
            <v>Elfrid Payton</v>
          </cell>
          <cell r="S14899" t="str">
            <v>All Star Playmaker</v>
          </cell>
        </row>
        <row r="14900">
          <cell r="B14900" t="str">
            <v>Joe Johnson</v>
          </cell>
          <cell r="S14900" t="str">
            <v>Sharpshooter</v>
          </cell>
        </row>
        <row r="14901">
          <cell r="B14901" t="str">
            <v>Goran Dragic</v>
          </cell>
          <cell r="S14901" t="str">
            <v>Superstar</v>
          </cell>
        </row>
        <row r="14902">
          <cell r="B14902" t="str">
            <v>Kawhi Leonard</v>
          </cell>
          <cell r="S14902" t="str">
            <v>Superstar</v>
          </cell>
        </row>
        <row r="14903">
          <cell r="B14903" t="str">
            <v>Greg Monroe</v>
          </cell>
          <cell r="S14903" t="str">
            <v>All Star Post Scorer</v>
          </cell>
        </row>
        <row r="14904">
          <cell r="B14904" t="str">
            <v>Jordan Clarkson</v>
          </cell>
          <cell r="S14904" t="str">
            <v>All Star Sharpshooter</v>
          </cell>
        </row>
        <row r="14905">
          <cell r="B14905" t="str">
            <v>Alonzo Gee</v>
          </cell>
          <cell r="S14905" t="str">
            <v>Ignorance</v>
          </cell>
        </row>
        <row r="14906">
          <cell r="B14906" t="str">
            <v>Andre Drummond</v>
          </cell>
          <cell r="S14906" t="str">
            <v>All Star Post Scorer</v>
          </cell>
        </row>
        <row r="14907">
          <cell r="B14907" t="str">
            <v>Robin Lopez</v>
          </cell>
          <cell r="S14907" t="str">
            <v>Rim Protector</v>
          </cell>
        </row>
        <row r="14908">
          <cell r="B14908" t="str">
            <v>Taurean Waller-Prince</v>
          </cell>
          <cell r="S14908" t="str">
            <v>Sharpshooter</v>
          </cell>
        </row>
        <row r="14909">
          <cell r="B14909" t="str">
            <v>Kent Bazemore</v>
          </cell>
          <cell r="S14909" t="str">
            <v>All Star Sharpshooter</v>
          </cell>
        </row>
        <row r="14910">
          <cell r="B14910" t="str">
            <v>Tyreke Evans</v>
          </cell>
          <cell r="S14910" t="str">
            <v>Playmaker</v>
          </cell>
        </row>
        <row r="14911">
          <cell r="B14911" t="str">
            <v>Justin Anderson</v>
          </cell>
          <cell r="S14911" t="str">
            <v>Sharpshooter</v>
          </cell>
        </row>
        <row r="14912">
          <cell r="B14912" t="str">
            <v>David Lee</v>
          </cell>
          <cell r="S14912" t="str">
            <v>Post Scorer</v>
          </cell>
        </row>
        <row r="14913">
          <cell r="B14913" t="str">
            <v>Alexis Ajinça</v>
          </cell>
          <cell r="S14913" t="str">
            <v>Post Scorer</v>
          </cell>
        </row>
        <row r="14914">
          <cell r="B14914" t="str">
            <v>Jordan McRae</v>
          </cell>
          <cell r="S14914" t="str">
            <v>Ignorance</v>
          </cell>
        </row>
        <row r="14915">
          <cell r="B14915" t="str">
            <v>Anthony Brown</v>
          </cell>
          <cell r="S14915" t="str">
            <v>Sharpshooter</v>
          </cell>
        </row>
        <row r="14916">
          <cell r="B14916" t="str">
            <v>Gerald Green</v>
          </cell>
          <cell r="S14916" t="str">
            <v>Ignorance</v>
          </cell>
        </row>
        <row r="14917">
          <cell r="B14917" t="str">
            <v>Andre Iguodala</v>
          </cell>
          <cell r="S14917" t="str">
            <v>Sharpshooter</v>
          </cell>
        </row>
        <row r="14918">
          <cell r="B14918" t="str">
            <v>Julius Randle</v>
          </cell>
          <cell r="S14918" t="str">
            <v>All Star Post Scorer</v>
          </cell>
        </row>
        <row r="14919">
          <cell r="B14919" t="str">
            <v>Brook Lopez</v>
          </cell>
          <cell r="S14919" t="str">
            <v>All Star Big Man</v>
          </cell>
        </row>
        <row r="14920">
          <cell r="B14920" t="str">
            <v>Jason Terry</v>
          </cell>
          <cell r="S14920" t="str">
            <v>Sharpshooter</v>
          </cell>
        </row>
        <row r="14921">
          <cell r="B14921" t="str">
            <v>Joel Embiid</v>
          </cell>
          <cell r="S14921" t="str">
            <v>All Star Big Man</v>
          </cell>
        </row>
        <row r="14922">
          <cell r="B14922" t="str">
            <v>Monta Ellis</v>
          </cell>
          <cell r="S14922" t="str">
            <v>Playmaker</v>
          </cell>
        </row>
        <row r="14923">
          <cell r="B14923" t="str">
            <v>Jordan Mickey</v>
          </cell>
          <cell r="S14923" t="str">
            <v>Ignorance</v>
          </cell>
        </row>
        <row r="14924">
          <cell r="B14924" t="str">
            <v>Eric Bledsoe</v>
          </cell>
          <cell r="S14924" t="str">
            <v>Superstar</v>
          </cell>
        </row>
        <row r="14925">
          <cell r="B14925" t="str">
            <v>Greivis Vasquez</v>
          </cell>
          <cell r="S14925" t="str">
            <v>Ignorance</v>
          </cell>
        </row>
        <row r="14926">
          <cell r="B14926" t="str">
            <v>J.J. Redick</v>
          </cell>
          <cell r="S14926" t="str">
            <v>All Star Sharpshooter</v>
          </cell>
        </row>
        <row r="14927">
          <cell r="B14927" t="str">
            <v>Jae Crowder</v>
          </cell>
          <cell r="S14927" t="str">
            <v>All Star Sharpshooter</v>
          </cell>
        </row>
        <row r="14928">
          <cell r="B14928" t="str">
            <v>DeMar DeRoŽan</v>
          </cell>
          <cell r="S14928" t="str">
            <v>Superstar</v>
          </cell>
        </row>
        <row r="14929">
          <cell r="B14929" t="str">
            <v>Devin Harris</v>
          </cell>
          <cell r="S14929" t="str">
            <v>Sharpshooter</v>
          </cell>
        </row>
        <row r="14930">
          <cell r="B14930" t="str">
            <v>Joe Ingles</v>
          </cell>
          <cell r="S14930" t="str">
            <v>Sharpshooter</v>
          </cell>
        </row>
        <row r="14931">
          <cell r="B14931" t="str">
            <v>Zach Randolph</v>
          </cell>
          <cell r="S14931" t="str">
            <v>All Star Post Scorer</v>
          </cell>
        </row>
        <row r="14932">
          <cell r="B14932" t="str">
            <v>Chasson Randle</v>
          </cell>
          <cell r="S14932" t="str">
            <v>Sharpshooter</v>
          </cell>
        </row>
        <row r="14933">
          <cell r="B14933" t="str">
            <v>Thabo Sefolosha</v>
          </cell>
          <cell r="S14933" t="str">
            <v>Playmaker</v>
          </cell>
        </row>
        <row r="14934">
          <cell r="B14934" t="str">
            <v>Cody Zeller</v>
          </cell>
          <cell r="S14934" t="str">
            <v>Rim Protector</v>
          </cell>
        </row>
        <row r="14935">
          <cell r="B14935" t="str">
            <v>Ersan Ilyasova</v>
          </cell>
          <cell r="S14935" t="str">
            <v>All Star Sharpshooter</v>
          </cell>
        </row>
        <row r="14936">
          <cell r="B14936" t="str">
            <v>Tyler Ulis</v>
          </cell>
          <cell r="S14936" t="str">
            <v>Sharpshooter</v>
          </cell>
        </row>
        <row r="14937">
          <cell r="B14937" t="str">
            <v>Gordon Hayward</v>
          </cell>
          <cell r="S14937" t="str">
            <v>Superstar</v>
          </cell>
        </row>
        <row r="14938">
          <cell r="B14938" t="str">
            <v>Nemanja Bjelica</v>
          </cell>
          <cell r="S14938" t="str">
            <v>Sharpshooter</v>
          </cell>
        </row>
        <row r="14939">
          <cell r="B14939" t="str">
            <v>Markieff Morris</v>
          </cell>
          <cell r="S14939" t="str">
            <v>All Star Post Scorer</v>
          </cell>
        </row>
        <row r="14940">
          <cell r="B14940" t="str">
            <v>Jerami Grant</v>
          </cell>
          <cell r="S14940" t="str">
            <v>Post Scorer</v>
          </cell>
        </row>
        <row r="14941">
          <cell r="B14941" t="str">
            <v>Johnny O'Bryant</v>
          </cell>
          <cell r="S14941" t="str">
            <v>Ignorance</v>
          </cell>
        </row>
        <row r="14942">
          <cell r="B14942" t="str">
            <v>Marvin Williams</v>
          </cell>
          <cell r="S14942" t="str">
            <v>All Star Sharpshooter</v>
          </cell>
        </row>
        <row r="14943">
          <cell r="B14943" t="str">
            <v>Otto Porter</v>
          </cell>
          <cell r="S14943" t="str">
            <v>All Star Sharpshooter</v>
          </cell>
        </row>
        <row r="14944">
          <cell r="B14944" t="str">
            <v>Leandro Barbosa</v>
          </cell>
          <cell r="S14944" t="str">
            <v>Sharpshooter</v>
          </cell>
        </row>
        <row r="14945">
          <cell r="B14945" t="str">
            <v>Spencer Hawes</v>
          </cell>
          <cell r="S14945" t="str">
            <v>Post Scorer</v>
          </cell>
        </row>
        <row r="14946">
          <cell r="B14946" t="str">
            <v>Matt Barnes</v>
          </cell>
          <cell r="S14946" t="str">
            <v>Sharpshooter</v>
          </cell>
        </row>
        <row r="14947">
          <cell r="B14947" t="str">
            <v>Nicolas Batum</v>
          </cell>
          <cell r="S14947" t="str">
            <v>All Star Sharpshooter</v>
          </cell>
        </row>
        <row r="14948">
          <cell r="B14948" t="str">
            <v>C.J. Miles</v>
          </cell>
          <cell r="S14948" t="str">
            <v>Sharpshooter</v>
          </cell>
        </row>
        <row r="14949">
          <cell r="B14949" t="str">
            <v>Brandon Ingram</v>
          </cell>
          <cell r="S14949" t="str">
            <v>Playmaker</v>
          </cell>
        </row>
        <row r="14950">
          <cell r="B14950" t="str">
            <v>Bobby Brown</v>
          </cell>
          <cell r="S14950" t="str">
            <v>Ignorance</v>
          </cell>
        </row>
        <row r="14951">
          <cell r="B14951" t="str">
            <v>Mike Tobey</v>
          </cell>
          <cell r="S14951" t="str">
            <v>Ignorance</v>
          </cell>
        </row>
        <row r="14952">
          <cell r="B14952" t="str">
            <v>Patty Mills</v>
          </cell>
          <cell r="S14952" t="str">
            <v>Sharpshooter</v>
          </cell>
        </row>
        <row r="14953">
          <cell r="B14953" t="str">
            <v>A.J. Hammons</v>
          </cell>
          <cell r="S14953" t="str">
            <v>Ignorance</v>
          </cell>
        </row>
        <row r="14954">
          <cell r="B14954" t="str">
            <v>Jose Calderon</v>
          </cell>
          <cell r="S14954" t="str">
            <v>Ignorance</v>
          </cell>
        </row>
        <row r="14955">
          <cell r="B14955" t="str">
            <v>Isaiah Thomas</v>
          </cell>
          <cell r="S14955" t="str">
            <v>Superstar</v>
          </cell>
        </row>
        <row r="14956">
          <cell r="B14956" t="str">
            <v>James Johnson</v>
          </cell>
          <cell r="S14956" t="str">
            <v>All Star Sharpshooter</v>
          </cell>
        </row>
        <row r="14957">
          <cell r="B14957" t="str">
            <v>Michael Beasley</v>
          </cell>
          <cell r="S14957" t="str">
            <v>Post Scorer</v>
          </cell>
        </row>
        <row r="14958">
          <cell r="B14958" t="str">
            <v>Dion Waiters</v>
          </cell>
          <cell r="S14958" t="str">
            <v>All Star Sharpshooter</v>
          </cell>
        </row>
        <row r="14959">
          <cell r="B14959" t="str">
            <v>Darren Collison</v>
          </cell>
          <cell r="S14959" t="str">
            <v>All Star Sharpshooter</v>
          </cell>
        </row>
        <row r="14960">
          <cell r="B14960" t="str">
            <v>Anderson Varejão</v>
          </cell>
          <cell r="S14960" t="str">
            <v>Ignorance</v>
          </cell>
        </row>
        <row r="14961">
          <cell r="B14961" t="str">
            <v>Trevor Booker</v>
          </cell>
          <cell r="S14961" t="str">
            <v>Rim Protector</v>
          </cell>
        </row>
        <row r="14962">
          <cell r="B14962" t="str">
            <v>Tyler Zeller</v>
          </cell>
          <cell r="S14962" t="str">
            <v>Ignorance</v>
          </cell>
        </row>
        <row r="14963">
          <cell r="B14963" t="str">
            <v>Cristiano Felicio</v>
          </cell>
          <cell r="S14963" t="str">
            <v>Post Scorer</v>
          </cell>
        </row>
        <row r="14964">
          <cell r="B14964" t="str">
            <v>Marcin Gortat</v>
          </cell>
          <cell r="S14964" t="str">
            <v>Rim Protector</v>
          </cell>
        </row>
        <row r="14965">
          <cell r="B14965" t="str">
            <v>Deyonta Davis</v>
          </cell>
          <cell r="S14965" t="str">
            <v>Ignorance</v>
          </cell>
        </row>
        <row r="14966">
          <cell r="B14966" t="str">
            <v>Jared Dudley</v>
          </cell>
          <cell r="S14966" t="str">
            <v>Sharpshooter</v>
          </cell>
        </row>
        <row r="14967">
          <cell r="B14967" t="str">
            <v>Dragan Bender</v>
          </cell>
          <cell r="S14967" t="str">
            <v>Post Scorer</v>
          </cell>
        </row>
        <row r="14968">
          <cell r="B14968" t="str">
            <v>Alex Len</v>
          </cell>
          <cell r="S14968" t="str">
            <v>Rim Protector</v>
          </cell>
        </row>
        <row r="14969">
          <cell r="B14969" t="str">
            <v>Alan Williams</v>
          </cell>
          <cell r="S14969" t="str">
            <v>Rim Protector</v>
          </cell>
        </row>
        <row r="14970">
          <cell r="B14970" t="str">
            <v>Damian Lillard</v>
          </cell>
          <cell r="S14970" t="str">
            <v>Superstar</v>
          </cell>
        </row>
        <row r="14971">
          <cell r="B14971" t="str">
            <v>Cole Aldrich</v>
          </cell>
          <cell r="S14971" t="str">
            <v>Ignorance</v>
          </cell>
        </row>
        <row r="14972">
          <cell r="B14972" t="str">
            <v>Kay Felder</v>
          </cell>
          <cell r="S14972" t="str">
            <v>Ignorance</v>
          </cell>
        </row>
        <row r="14973">
          <cell r="B14973" t="str">
            <v>Joe Young</v>
          </cell>
          <cell r="S14973" t="str">
            <v>Ignorance</v>
          </cell>
        </row>
        <row r="14974">
          <cell r="B14974" t="str">
            <v>Nikola Jokic</v>
          </cell>
          <cell r="S14974" t="str">
            <v>All Star Post Scorer</v>
          </cell>
        </row>
        <row r="14975">
          <cell r="B14975" t="str">
            <v>Aaron Gordon</v>
          </cell>
          <cell r="S14975" t="str">
            <v>All Star Sharpshooter</v>
          </cell>
        </row>
        <row r="14976">
          <cell r="B14976" t="str">
            <v>Jarell Martin</v>
          </cell>
          <cell r="S14976" t="str">
            <v>Post Scorer</v>
          </cell>
        </row>
        <row r="14977">
          <cell r="B14977" t="str">
            <v>Nikola Mirotic</v>
          </cell>
          <cell r="S14977" t="str">
            <v>All Star Sharpshooter</v>
          </cell>
        </row>
        <row r="14978">
          <cell r="B14978" t="str">
            <v>Shawn Long</v>
          </cell>
          <cell r="S14978" t="str">
            <v>Post Scorer</v>
          </cell>
        </row>
        <row r="14979">
          <cell r="B14979" t="str">
            <v>Omri Casspi</v>
          </cell>
          <cell r="S14979" t="str">
            <v>Sharpshooter</v>
          </cell>
        </row>
        <row r="14980">
          <cell r="B14980" t="str">
            <v>Jonas Jerebko</v>
          </cell>
          <cell r="S14980" t="str">
            <v>Post Scorer</v>
          </cell>
        </row>
        <row r="14981">
          <cell r="B14981" t="str">
            <v>Ricky Rubio</v>
          </cell>
          <cell r="S14981" t="str">
            <v>All Star Playmaker</v>
          </cell>
        </row>
        <row r="14982">
          <cell r="B14982" t="str">
            <v>Chris Andersen</v>
          </cell>
          <cell r="S14982" t="str">
            <v>Post Scorer</v>
          </cell>
        </row>
        <row r="14983">
          <cell r="B14983" t="str">
            <v>Jerian Grant</v>
          </cell>
          <cell r="S14983" t="str">
            <v>Sharpshooter</v>
          </cell>
        </row>
        <row r="14984">
          <cell r="B14984" t="str">
            <v>Salah Mejri</v>
          </cell>
          <cell r="S14984" t="str">
            <v>Post Scorer</v>
          </cell>
        </row>
        <row r="14985">
          <cell r="B14985" t="str">
            <v>Russell Westbrook</v>
          </cell>
          <cell r="S14985" t="str">
            <v>Superstar</v>
          </cell>
        </row>
        <row r="14986">
          <cell r="B14986" t="str">
            <v>Anthony Bennett</v>
          </cell>
          <cell r="S14986" t="str">
            <v>Ignorance</v>
          </cell>
        </row>
        <row r="14987">
          <cell r="B14987" t="str">
            <v>Trey Burke</v>
          </cell>
          <cell r="S14987" t="str">
            <v>Ignorance</v>
          </cell>
        </row>
        <row r="14988">
          <cell r="B14988" t="str">
            <v>Gary Payton II</v>
          </cell>
          <cell r="S14988" t="str">
            <v>Post Scorer</v>
          </cell>
        </row>
        <row r="14989">
          <cell r="B14989" t="str">
            <v>Brandon Rush</v>
          </cell>
          <cell r="S14989" t="str">
            <v>Sharpshooter</v>
          </cell>
        </row>
        <row r="14990">
          <cell r="B14990" t="str">
            <v>Jodie Meeks</v>
          </cell>
          <cell r="S14990" t="str">
            <v>Sharpshooter</v>
          </cell>
        </row>
        <row r="14991">
          <cell r="B14991" t="str">
            <v>Tobias Harris</v>
          </cell>
          <cell r="S14991" t="str">
            <v>All Star Sharpshooter</v>
          </cell>
        </row>
        <row r="14992">
          <cell r="B14992" t="str">
            <v>Jarell Eddie</v>
          </cell>
          <cell r="S14992" t="str">
            <v>Ignorance</v>
          </cell>
        </row>
        <row r="14993">
          <cell r="B14993" t="str">
            <v>Boris Diaw</v>
          </cell>
          <cell r="S14993" t="str">
            <v>Sharpshooter</v>
          </cell>
        </row>
        <row r="14994">
          <cell r="B14994" t="str">
            <v>DeMarcus Cousins</v>
          </cell>
          <cell r="S14994" t="str">
            <v>Superstar</v>
          </cell>
        </row>
        <row r="14995">
          <cell r="B14995" t="str">
            <v>Tiago Splitter</v>
          </cell>
          <cell r="S14995" t="str">
            <v>Ignorance</v>
          </cell>
        </row>
        <row r="14996">
          <cell r="B14996" t="str">
            <v>Joe Harris</v>
          </cell>
          <cell r="S14996" t="str">
            <v>Sharpshooter</v>
          </cell>
        </row>
        <row r="14997">
          <cell r="B14997" t="str">
            <v>Courtney Lee</v>
          </cell>
          <cell r="S14997" t="str">
            <v>All Star Sharpshooter</v>
          </cell>
        </row>
        <row r="14998">
          <cell r="B14998" t="str">
            <v>Dante Cunningham</v>
          </cell>
          <cell r="S14998" t="str">
            <v>Sharpshooter</v>
          </cell>
        </row>
        <row r="14999">
          <cell r="B14999" t="str">
            <v>Devin Booker</v>
          </cell>
          <cell r="S14999" t="str">
            <v>Superstar</v>
          </cell>
        </row>
        <row r="15000">
          <cell r="B15000" t="str">
            <v>Reggie Williams</v>
          </cell>
          <cell r="S15000" t="str">
            <v>Ignorance</v>
          </cell>
        </row>
        <row r="15001">
          <cell r="B15001" t="str">
            <v>Derrick Rose</v>
          </cell>
          <cell r="S15001" t="str">
            <v>All Star Post Scorer</v>
          </cell>
        </row>
        <row r="15002">
          <cell r="B15002" t="str">
            <v>Terrence Ross</v>
          </cell>
          <cell r="S15002" t="str">
            <v>All Star Sharpshooter</v>
          </cell>
        </row>
        <row r="15003">
          <cell r="B15003" t="str">
            <v>Ed Davis</v>
          </cell>
          <cell r="S15003" t="str">
            <v>Post Scorer</v>
          </cell>
        </row>
        <row r="15004">
          <cell r="B15004" t="str">
            <v>Malik Beasley</v>
          </cell>
          <cell r="S15004" t="str">
            <v>Ignorance</v>
          </cell>
        </row>
        <row r="15005">
          <cell r="B15005" t="str">
            <v>Rajon Rondo</v>
          </cell>
          <cell r="S15005" t="str">
            <v>All Star Playmaker</v>
          </cell>
        </row>
        <row r="15006">
          <cell r="B15006" t="str">
            <v>Thomas Robinson</v>
          </cell>
          <cell r="S15006" t="str">
            <v>Post Scorer</v>
          </cell>
        </row>
        <row r="15007">
          <cell r="B15007" t="str">
            <v>Enes Kanter</v>
          </cell>
          <cell r="S15007" t="str">
            <v>All Star Post Scorer</v>
          </cell>
        </row>
        <row r="15008">
          <cell r="B15008" t="str">
            <v>Anthony Morrow</v>
          </cell>
          <cell r="S15008" t="str">
            <v>Ignorance</v>
          </cell>
        </row>
        <row r="15009">
          <cell r="B15009" t="str">
            <v>Daniel Ochefu</v>
          </cell>
          <cell r="S15009" t="str">
            <v>Ignorance</v>
          </cell>
        </row>
        <row r="15010">
          <cell r="B15010" t="str">
            <v>Mike Miller</v>
          </cell>
          <cell r="S15010" t="str">
            <v>Ignorance</v>
          </cell>
        </row>
        <row r="15011">
          <cell r="B15011" t="str">
            <v>Kevon Looney</v>
          </cell>
          <cell r="S15011" t="str">
            <v>Ignorance</v>
          </cell>
        </row>
        <row r="15012">
          <cell r="B15012" t="str">
            <v>Josh Richardson</v>
          </cell>
          <cell r="S15012" t="str">
            <v>All Star Sharpshooter</v>
          </cell>
        </row>
        <row r="15013">
          <cell r="B15013" t="str">
            <v>Mike Scott</v>
          </cell>
          <cell r="S15013" t="str">
            <v>Ignorance</v>
          </cell>
        </row>
        <row r="15014">
          <cell r="B15014" t="str">
            <v>Jon Leuer</v>
          </cell>
          <cell r="S15014" t="str">
            <v>Sharpshooter</v>
          </cell>
        </row>
        <row r="15015">
          <cell r="B15015" t="str">
            <v>Gary Harris</v>
          </cell>
          <cell r="S15015" t="str">
            <v>All Star Sharpshooter</v>
          </cell>
        </row>
        <row r="15016">
          <cell r="B15016" t="str">
            <v>Richard Jefferson</v>
          </cell>
          <cell r="S15016" t="str">
            <v>Sharpshooter</v>
          </cell>
        </row>
        <row r="15017">
          <cell r="B15017" t="str">
            <v>Damian Jones</v>
          </cell>
          <cell r="S15017" t="str">
            <v>Ignorance</v>
          </cell>
        </row>
        <row r="15018">
          <cell r="B15018" t="str">
            <v>David West</v>
          </cell>
          <cell r="S15018" t="str">
            <v>Post Scorer</v>
          </cell>
        </row>
        <row r="15019">
          <cell r="B15019" t="str">
            <v>Iman Shumpert</v>
          </cell>
          <cell r="S15019" t="str">
            <v>Sharpshooter</v>
          </cell>
        </row>
        <row r="15020">
          <cell r="B15020" t="str">
            <v>Alex Poythress</v>
          </cell>
          <cell r="S15020" t="str">
            <v>Sharpshooter</v>
          </cell>
        </row>
        <row r="15021">
          <cell r="B15021" t="str">
            <v>Willy Hernangomez</v>
          </cell>
          <cell r="S15021" t="str">
            <v>Rim Protector</v>
          </cell>
        </row>
        <row r="15022">
          <cell r="B15022" t="str">
            <v>Anthony Davis</v>
          </cell>
          <cell r="S15022" t="str">
            <v>All Star Big Man</v>
          </cell>
        </row>
        <row r="15023">
          <cell r="B15023" t="str">
            <v>Nick Collison</v>
          </cell>
          <cell r="S15023" t="str">
            <v>Ignorance</v>
          </cell>
        </row>
        <row r="15024">
          <cell r="B15024" t="str">
            <v>Evan Fournier</v>
          </cell>
          <cell r="S15024" t="str">
            <v>All Star Sharpshooter</v>
          </cell>
        </row>
        <row r="15025">
          <cell r="B15025" t="str">
            <v>Jameer Nelson</v>
          </cell>
          <cell r="S15025" t="str">
            <v>All Star Sharpshooter</v>
          </cell>
        </row>
        <row r="15026">
          <cell r="B15026" t="str">
            <v>Dario Saric</v>
          </cell>
          <cell r="S15026" t="str">
            <v>All Star Sharpshooter</v>
          </cell>
        </row>
        <row r="15027">
          <cell r="B15027" t="str">
            <v>Lavoy Allen</v>
          </cell>
          <cell r="S15027" t="str">
            <v>Post Scorer</v>
          </cell>
        </row>
        <row r="15028">
          <cell r="B15028" t="str">
            <v>Corey Brewer</v>
          </cell>
          <cell r="S15028" t="str">
            <v>Sharpshooter</v>
          </cell>
        </row>
        <row r="15029">
          <cell r="B15029" t="str">
            <v>Justin Holiday</v>
          </cell>
          <cell r="S15029" t="str">
            <v>Sharpshooter</v>
          </cell>
        </row>
        <row r="15030">
          <cell r="B15030" t="str">
            <v>Harrison Barnes</v>
          </cell>
          <cell r="S15030" t="str">
            <v>All Star Sharpshooter</v>
          </cell>
        </row>
        <row r="15031">
          <cell r="B15031" t="str">
            <v>E'Twaun Moore</v>
          </cell>
          <cell r="S15031" t="str">
            <v>Sharpshooter</v>
          </cell>
        </row>
        <row r="15032">
          <cell r="B15032" t="str">
            <v>Luis Scola</v>
          </cell>
          <cell r="S15032" t="str">
            <v>Post Scorer</v>
          </cell>
        </row>
        <row r="15033">
          <cell r="B15033" t="str">
            <v>T.J. McConnell</v>
          </cell>
          <cell r="S15033" t="str">
            <v>Playmaker</v>
          </cell>
        </row>
        <row r="15034">
          <cell r="B15034" t="str">
            <v>D'Angelo Russell</v>
          </cell>
          <cell r="S15034" t="str">
            <v>All Star Sharpshooter</v>
          </cell>
        </row>
        <row r="15035">
          <cell r="B15035" t="str">
            <v>Alec Burks</v>
          </cell>
          <cell r="S15035" t="str">
            <v>Sharpshooter</v>
          </cell>
        </row>
        <row r="15036">
          <cell r="B15036" t="str">
            <v>Manu Ginobili</v>
          </cell>
          <cell r="S15036" t="str">
            <v>Sharpshooter</v>
          </cell>
        </row>
        <row r="15037">
          <cell r="B15037" t="str">
            <v>Amir Johnson</v>
          </cell>
          <cell r="S15037" t="str">
            <v>Rim Protector</v>
          </cell>
        </row>
        <row r="15038">
          <cell r="B15038" t="str">
            <v>Chris Paul</v>
          </cell>
          <cell r="S15038" t="str">
            <v>All Star Playmaker</v>
          </cell>
        </row>
        <row r="15039">
          <cell r="B15039" t="str">
            <v>Jarrett Jack</v>
          </cell>
          <cell r="S15039" t="str">
            <v>Sharpshooter</v>
          </cell>
        </row>
        <row r="15040">
          <cell r="B15040" t="str">
            <v>Thaddeus Young</v>
          </cell>
          <cell r="S15040" t="str">
            <v>Playmaker</v>
          </cell>
        </row>
        <row r="15041">
          <cell r="B15041" t="str">
            <v>Raymond Felton</v>
          </cell>
          <cell r="S15041" t="str">
            <v>Sharpshooter</v>
          </cell>
        </row>
        <row r="15042">
          <cell r="B15042" t="str">
            <v>Nene Hilario</v>
          </cell>
          <cell r="S15042" t="str">
            <v>Rim Protector</v>
          </cell>
        </row>
        <row r="15043">
          <cell r="B15043" t="str">
            <v>Jeff Withey</v>
          </cell>
          <cell r="S15043" t="str">
            <v>Ignorance</v>
          </cell>
        </row>
        <row r="15044">
          <cell r="B15044" t="str">
            <v>John Lucas</v>
          </cell>
          <cell r="S15044" t="str">
            <v>Ignorance</v>
          </cell>
        </row>
        <row r="15045">
          <cell r="B15045" t="str">
            <v>P.J. Tucker</v>
          </cell>
          <cell r="S15045" t="str">
            <v>Playmaker</v>
          </cell>
        </row>
        <row r="15046">
          <cell r="B15046" t="str">
            <v>Marreese Speights</v>
          </cell>
          <cell r="S15046" t="str">
            <v>Sharpshooter</v>
          </cell>
        </row>
        <row r="15047">
          <cell r="B15047" t="str">
            <v>Tony Parker</v>
          </cell>
          <cell r="S15047" t="str">
            <v>Playmaker</v>
          </cell>
        </row>
        <row r="15048">
          <cell r="B15048" t="str">
            <v>Frank Kaminsky</v>
          </cell>
          <cell r="S15048" t="str">
            <v>All Star Sharpshooter</v>
          </cell>
        </row>
        <row r="15049">
          <cell r="B15049" t="str">
            <v>Jrue Holiday</v>
          </cell>
          <cell r="S15049" t="str">
            <v>All Star Playmaker</v>
          </cell>
        </row>
        <row r="15050">
          <cell r="B15050" t="str">
            <v>LeBron James</v>
          </cell>
          <cell r="S15050" t="str">
            <v>Superstar</v>
          </cell>
        </row>
        <row r="15051">
          <cell r="B15051" t="str">
            <v>Giannis Antetokounmpo</v>
          </cell>
          <cell r="S15051" t="str">
            <v>All Star Big Man</v>
          </cell>
        </row>
        <row r="15052">
          <cell r="B15052" t="str">
            <v>Cameron Payne</v>
          </cell>
          <cell r="S15052" t="str">
            <v>Sharpshooter</v>
          </cell>
        </row>
        <row r="15053">
          <cell r="B15053" t="str">
            <v>Tim Quarterman</v>
          </cell>
          <cell r="S15053" t="str">
            <v>Ignorance</v>
          </cell>
        </row>
        <row r="15054">
          <cell r="B15054" t="str">
            <v>C.J. Wilcox</v>
          </cell>
          <cell r="S15054" t="str">
            <v>Ignorance</v>
          </cell>
        </row>
        <row r="15055">
          <cell r="B15055" t="str">
            <v>Marcus Morris</v>
          </cell>
          <cell r="S15055" t="str">
            <v>All Star Sharpshooter</v>
          </cell>
        </row>
        <row r="15056">
          <cell r="B15056" t="str">
            <v>Derrick Williams</v>
          </cell>
          <cell r="S15056" t="str">
            <v>Sharpshooter</v>
          </cell>
        </row>
        <row r="15057">
          <cell r="B15057" t="str">
            <v>Luol Deng</v>
          </cell>
          <cell r="S15057" t="str">
            <v>Sharpshooter</v>
          </cell>
        </row>
        <row r="15058">
          <cell r="B15058" t="str">
            <v>Pascal Siakam</v>
          </cell>
          <cell r="S15058" t="str">
            <v>Post Scorer</v>
          </cell>
        </row>
        <row r="15059">
          <cell r="B15059" t="str">
            <v>Mike Muscala</v>
          </cell>
          <cell r="S15059" t="str">
            <v>Sharpshooter</v>
          </cell>
        </row>
        <row r="15060">
          <cell r="B15060" t="str">
            <v>Marco Belinelli</v>
          </cell>
          <cell r="S15060" t="str">
            <v>Sharpshooter</v>
          </cell>
        </row>
        <row r="15061">
          <cell r="B15061" t="str">
            <v>Terrence Jones</v>
          </cell>
          <cell r="S15061" t="str">
            <v>Rim Protector</v>
          </cell>
        </row>
        <row r="15062">
          <cell r="B15062" t="str">
            <v>Khris Middleton</v>
          </cell>
          <cell r="S15062" t="str">
            <v>All Star Sharpshooter</v>
          </cell>
        </row>
        <row r="15063">
          <cell r="B15063" t="str">
            <v>Kevin Durant</v>
          </cell>
          <cell r="S15063" t="str">
            <v>Superstar</v>
          </cell>
        </row>
        <row r="15064">
          <cell r="B15064" t="str">
            <v>Andrew Nicholson</v>
          </cell>
          <cell r="S15064" t="str">
            <v>Ignorance</v>
          </cell>
        </row>
        <row r="15065">
          <cell r="B15065" t="str">
            <v>Kris Dunn</v>
          </cell>
          <cell r="S15065" t="str">
            <v>Sharpshooter</v>
          </cell>
        </row>
        <row r="15066">
          <cell r="B15066" t="str">
            <v>Marcus Georges-Hunt</v>
          </cell>
          <cell r="S15066" t="str">
            <v>Ignorance</v>
          </cell>
        </row>
        <row r="15067">
          <cell r="B15067" t="str">
            <v>Blake Griffin</v>
          </cell>
          <cell r="S15067" t="str">
            <v>Superstar</v>
          </cell>
        </row>
        <row r="15068">
          <cell r="B15068" t="str">
            <v>Mirza Teletovic</v>
          </cell>
          <cell r="S15068" t="str">
            <v>Sharpshooter</v>
          </cell>
        </row>
        <row r="15069">
          <cell r="B15069" t="str">
            <v>Doug McDermott</v>
          </cell>
          <cell r="S15069" t="str">
            <v>Sharpshooter</v>
          </cell>
        </row>
        <row r="15070">
          <cell r="B15070" t="str">
            <v>Boban Marjanovic</v>
          </cell>
          <cell r="S15070" t="str">
            <v>Ignorance</v>
          </cell>
        </row>
        <row r="15071">
          <cell r="B15071" t="str">
            <v>Al Jefferson</v>
          </cell>
          <cell r="S15071" t="str">
            <v>Post Scorer</v>
          </cell>
        </row>
        <row r="15072">
          <cell r="B15072" t="str">
            <v>Josh McRoberts</v>
          </cell>
          <cell r="S15072" t="str">
            <v>Sharpshooter</v>
          </cell>
        </row>
        <row r="15073">
          <cell r="B15073" t="str">
            <v>Beno Udrih</v>
          </cell>
          <cell r="S15073" t="str">
            <v>Sharpshooter</v>
          </cell>
        </row>
        <row r="15074">
          <cell r="B15074" t="str">
            <v>Toney Douglas</v>
          </cell>
          <cell r="S15074" t="str">
            <v>Sharpshooter</v>
          </cell>
        </row>
        <row r="15075">
          <cell r="B15075" t="str">
            <v>Okaro White</v>
          </cell>
          <cell r="S15075" t="str">
            <v>Ignorance</v>
          </cell>
        </row>
        <row r="15076">
          <cell r="B15076" t="str">
            <v>Dorian Finney-Smith</v>
          </cell>
          <cell r="S15076" t="str">
            <v>Sharpshooter</v>
          </cell>
        </row>
        <row r="15077">
          <cell r="B15077" t="str">
            <v>Cheick Diallo</v>
          </cell>
          <cell r="S15077" t="str">
            <v>Post Scorer</v>
          </cell>
        </row>
        <row r="15078">
          <cell r="B15078" t="str">
            <v>Isaiah Taylor</v>
          </cell>
          <cell r="S15078" t="str">
            <v>Ignorance</v>
          </cell>
        </row>
        <row r="15079">
          <cell r="B15079" t="str">
            <v>Wayne Ellington</v>
          </cell>
          <cell r="S15079" t="str">
            <v>Sharpshooter</v>
          </cell>
        </row>
        <row r="15080">
          <cell r="B15080" t="str">
            <v>Quincy Acy</v>
          </cell>
          <cell r="S15080" t="str">
            <v>Sharpshooter</v>
          </cell>
        </row>
        <row r="15081">
          <cell r="B15081" t="str">
            <v>Isaiah Whitehead</v>
          </cell>
          <cell r="S15081" t="str">
            <v>Playmaker</v>
          </cell>
        </row>
        <row r="15082">
          <cell r="B15082" t="str">
            <v>Rudy Gay</v>
          </cell>
          <cell r="S15082" t="str">
            <v>Superstar</v>
          </cell>
        </row>
        <row r="15083">
          <cell r="B15083" t="str">
            <v>Dwyane Wade</v>
          </cell>
          <cell r="S15083" t="str">
            <v>All Star Post Scorer</v>
          </cell>
        </row>
        <row r="15084">
          <cell r="B15084" t="str">
            <v>Jaylen Brown</v>
          </cell>
          <cell r="S15084" t="str">
            <v>Sharpshooter</v>
          </cell>
        </row>
        <row r="15085">
          <cell r="B15085" t="str">
            <v>Cory Joseph</v>
          </cell>
          <cell r="S15085" t="str">
            <v>Playmaker</v>
          </cell>
        </row>
        <row r="15086">
          <cell r="B15086" t="str">
            <v>Henry Ellenson</v>
          </cell>
          <cell r="S15086" t="str">
            <v>Ignorance</v>
          </cell>
        </row>
        <row r="15087">
          <cell r="B15087" t="str">
            <v>Justise Winslow</v>
          </cell>
          <cell r="S15087" t="str">
            <v>Playmaker</v>
          </cell>
        </row>
        <row r="15088">
          <cell r="B15088" t="str">
            <v>Jamal Crawford</v>
          </cell>
          <cell r="S15088" t="str">
            <v>All Star Sharpshooter</v>
          </cell>
        </row>
        <row r="15089">
          <cell r="B15089" t="str">
            <v>Myles Turner</v>
          </cell>
          <cell r="S15089" t="str">
            <v>All Star Big Man</v>
          </cell>
        </row>
        <row r="15090">
          <cell r="B15090" t="str">
            <v>Aaron Brooks</v>
          </cell>
          <cell r="S15090" t="str">
            <v>Sharpshooter</v>
          </cell>
        </row>
        <row r="15091">
          <cell r="B15091" t="str">
            <v>Timothe Luwawu-Cabarrot</v>
          </cell>
          <cell r="S15091" t="str">
            <v>Sharpshooter</v>
          </cell>
        </row>
        <row r="15092">
          <cell r="B15092" t="str">
            <v>Jake Layman</v>
          </cell>
          <cell r="S15092" t="str">
            <v>Ignorance</v>
          </cell>
        </row>
        <row r="15093">
          <cell r="B15093" t="str">
            <v>Hassan Whiteside</v>
          </cell>
          <cell r="S15093" t="str">
            <v>All Star Big Man</v>
          </cell>
        </row>
        <row r="15094">
          <cell r="B15094" t="str">
            <v>Mike Dunleavy</v>
          </cell>
          <cell r="S15094" t="str">
            <v>Sharpshooter</v>
          </cell>
        </row>
        <row r="15095">
          <cell r="B15095" t="str">
            <v>Sergio Rodriguez</v>
          </cell>
          <cell r="S15095" t="str">
            <v>Sharpshooter</v>
          </cell>
        </row>
        <row r="15096">
          <cell r="B15096" t="str">
            <v>Patrick Beverley</v>
          </cell>
          <cell r="S15096" t="str">
            <v>All Star Sharpshooter</v>
          </cell>
        </row>
        <row r="15097">
          <cell r="B15097" t="str">
            <v>Nick Young</v>
          </cell>
          <cell r="S15097" t="str">
            <v>All Star Sharpshooter</v>
          </cell>
        </row>
        <row r="15098">
          <cell r="B15098" t="str">
            <v>George Hill</v>
          </cell>
          <cell r="S15098" t="str">
            <v>All Star Sharpshooter</v>
          </cell>
        </row>
        <row r="15099">
          <cell r="B15099" t="str">
            <v>Trey Lyles</v>
          </cell>
          <cell r="S15099" t="str">
            <v>Sharpshooter</v>
          </cell>
        </row>
        <row r="15100">
          <cell r="B15100" t="str">
            <v>Wade Baldwin</v>
          </cell>
          <cell r="S15100" t="str">
            <v>Ignorance</v>
          </cell>
        </row>
        <row r="15101">
          <cell r="B15101" t="str">
            <v>Metta World</v>
          </cell>
          <cell r="S15101" t="str">
            <v>Ignorance</v>
          </cell>
        </row>
        <row r="15102">
          <cell r="B15102" t="str">
            <v>Klay Thompson</v>
          </cell>
          <cell r="S15102" t="str">
            <v>All Star Sharpshooter</v>
          </cell>
        </row>
        <row r="15103">
          <cell r="B15103" t="str">
            <v>Georgios Papagiannis</v>
          </cell>
          <cell r="S15103" t="str">
            <v>Post Scorer</v>
          </cell>
        </row>
        <row r="15104">
          <cell r="B15104" t="str">
            <v>Andrew Wiggins</v>
          </cell>
          <cell r="S15104" t="str">
            <v>Superstar</v>
          </cell>
        </row>
        <row r="15105">
          <cell r="B15105" t="str">
            <v>Chinanu Onuaku</v>
          </cell>
          <cell r="S15105" t="str">
            <v>Ignorance</v>
          </cell>
        </row>
        <row r="15106">
          <cell r="B15106" t="str">
            <v>Kentavious Caldwell-Pope</v>
          </cell>
          <cell r="S15106" t="str">
            <v>All Star Sharpshooter</v>
          </cell>
        </row>
        <row r="15107">
          <cell r="B15107" t="str">
            <v>Bryn Forbes</v>
          </cell>
          <cell r="S15107" t="str">
            <v>Ignorance</v>
          </cell>
        </row>
        <row r="15108">
          <cell r="B15108" t="str">
            <v>Jakob Poeltl</v>
          </cell>
          <cell r="S15108" t="str">
            <v>Post Scorer</v>
          </cell>
        </row>
        <row r="15109">
          <cell r="B15109" t="str">
            <v>Joffrey Lauvergne</v>
          </cell>
          <cell r="S15109" t="str">
            <v>Sharpshooter</v>
          </cell>
        </row>
        <row r="15110">
          <cell r="B15110" t="str">
            <v>Tristan Thompson</v>
          </cell>
          <cell r="S15110" t="str">
            <v>Rim Protector</v>
          </cell>
        </row>
        <row r="15111">
          <cell r="B15111" t="str">
            <v>Tim Hardaway</v>
          </cell>
          <cell r="S15111" t="str">
            <v>All Star Sharpshooter</v>
          </cell>
        </row>
        <row r="15112">
          <cell r="B15112" t="str">
            <v>Jared Sullinger</v>
          </cell>
          <cell r="S15112" t="str">
            <v>Ignorance</v>
          </cell>
        </row>
        <row r="15113">
          <cell r="B15113" t="str">
            <v>Rodney Stuckey</v>
          </cell>
          <cell r="S15113" t="str">
            <v>Sharpshooter</v>
          </cell>
        </row>
        <row r="15114">
          <cell r="B15114" t="str">
            <v>Tyson Chandler</v>
          </cell>
          <cell r="S15114" t="str">
            <v>Rim Protector</v>
          </cell>
        </row>
        <row r="15115">
          <cell r="B15115" t="str">
            <v>Hollis Thompson</v>
          </cell>
          <cell r="S15115" t="str">
            <v>Sharpshooter</v>
          </cell>
        </row>
        <row r="15116">
          <cell r="B15116" t="str">
            <v>Marquese Chriss</v>
          </cell>
          <cell r="S15116" t="str">
            <v>Rim Protector</v>
          </cell>
        </row>
        <row r="15117">
          <cell r="B15117" t="str">
            <v>Caris LeVert</v>
          </cell>
          <cell r="S15117" t="str">
            <v>Sharpshooter</v>
          </cell>
        </row>
        <row r="15118">
          <cell r="B15118" t="str">
            <v>Karl-Anthony Towns</v>
          </cell>
          <cell r="S15118" t="str">
            <v>All Star Big Man</v>
          </cell>
        </row>
        <row r="15119">
          <cell r="B15119" t="str">
            <v>Nik Stauskas</v>
          </cell>
          <cell r="S15119" t="str">
            <v>All Star Sharpshooter</v>
          </cell>
        </row>
        <row r="15120">
          <cell r="B15120" t="str">
            <v>Kristaps Porzingis</v>
          </cell>
          <cell r="S15120" t="str">
            <v>All Star Big Man</v>
          </cell>
        </row>
        <row r="15121">
          <cell r="B15121" t="str">
            <v>Jahlil Okafor</v>
          </cell>
          <cell r="S15121" t="str">
            <v>Rim Protector</v>
          </cell>
        </row>
        <row r="15122">
          <cell r="B15122" t="str">
            <v>Bradley Beal</v>
          </cell>
          <cell r="S15122" t="str">
            <v>All Star Sharpshooter</v>
          </cell>
        </row>
        <row r="15123">
          <cell r="B15123" t="str">
            <v>Maurice Harkless</v>
          </cell>
          <cell r="S15123" t="str">
            <v>Rim Protector</v>
          </cell>
        </row>
        <row r="15124">
          <cell r="B15124" t="str">
            <v>John Henson</v>
          </cell>
          <cell r="S15124" t="str">
            <v>Rim Protector</v>
          </cell>
        </row>
        <row r="15125">
          <cell r="B15125" t="str">
            <v>Troy Daniels</v>
          </cell>
          <cell r="S15125" t="str">
            <v>Sharpshooter</v>
          </cell>
        </row>
        <row r="15126">
          <cell r="B15126" t="str">
            <v>Mindaugas Kuzminskas</v>
          </cell>
          <cell r="S15126" t="str">
            <v>Sharpshooter</v>
          </cell>
        </row>
        <row r="15127">
          <cell r="B15127" t="str">
            <v>Chris McCullough</v>
          </cell>
          <cell r="S15127" t="str">
            <v>Ignorance</v>
          </cell>
        </row>
        <row r="15128">
          <cell r="B15128" t="str">
            <v>Derrick Jones</v>
          </cell>
          <cell r="S15128" t="str">
            <v>Post Scorer</v>
          </cell>
        </row>
        <row r="15129">
          <cell r="B15129" t="str">
            <v>Matthew Dellavedova</v>
          </cell>
          <cell r="S15129" t="str">
            <v>Playmaker</v>
          </cell>
        </row>
        <row r="15130">
          <cell r="B15130" t="str">
            <v>Kyle Singler</v>
          </cell>
          <cell r="S15130" t="str">
            <v>Ignorance</v>
          </cell>
        </row>
        <row r="15131">
          <cell r="B15131" t="str">
            <v>Tarik Black</v>
          </cell>
          <cell r="S15131" t="str">
            <v>Post Scorer</v>
          </cell>
        </row>
        <row r="15132">
          <cell r="B15132" t="str">
            <v>Dirk Nowitzki</v>
          </cell>
          <cell r="S15132" t="str">
            <v>All Star Sharpshooter</v>
          </cell>
        </row>
        <row r="15133">
          <cell r="B15133" t="str">
            <v>Semaj Christon</v>
          </cell>
          <cell r="S15133" t="str">
            <v>Ignorance</v>
          </cell>
        </row>
        <row r="15134">
          <cell r="B15134" t="str">
            <v>Brandon Jennings</v>
          </cell>
          <cell r="S15134" t="str">
            <v>Playmaker</v>
          </cell>
        </row>
        <row r="15135">
          <cell r="B15135" t="str">
            <v>Danny Green</v>
          </cell>
          <cell r="S15135" t="str">
            <v>Sharpshooter</v>
          </cell>
        </row>
        <row r="15136">
          <cell r="B15136" t="str">
            <v>Jordan Farmar</v>
          </cell>
          <cell r="S15136" t="str">
            <v>Sharpshooter</v>
          </cell>
        </row>
        <row r="15137">
          <cell r="B15137" t="str">
            <v>Juan Hernangomez</v>
          </cell>
          <cell r="S15137" t="str">
            <v>Sharpshooter</v>
          </cell>
        </row>
        <row r="15138">
          <cell r="B15138" t="str">
            <v>Marcelo Huertas</v>
          </cell>
          <cell r="S15138" t="str">
            <v>Ignorance</v>
          </cell>
        </row>
        <row r="15139">
          <cell r="B15139" t="str">
            <v>Michael Carter-Williams</v>
          </cell>
          <cell r="S15139" t="str">
            <v>Playmaker</v>
          </cell>
        </row>
        <row r="15140">
          <cell r="B15140" t="str">
            <v>Georges Niang</v>
          </cell>
          <cell r="S15140" t="str">
            <v>Ignorance</v>
          </cell>
        </row>
        <row r="15141">
          <cell r="B15141" t="str">
            <v>Lou Williams</v>
          </cell>
          <cell r="S15141" t="str">
            <v>All Star Sharpshooter</v>
          </cell>
        </row>
        <row r="15142">
          <cell r="B15142" t="str">
            <v>J.J. Barea</v>
          </cell>
          <cell r="S15142" t="str">
            <v>Sharpshooter</v>
          </cell>
        </row>
        <row r="15143">
          <cell r="B15143" t="str">
            <v>Taj Gibson</v>
          </cell>
          <cell r="S15143" t="str">
            <v>Rim Protector</v>
          </cell>
        </row>
        <row r="15144">
          <cell r="B15144" t="str">
            <v>Lucas Nogueira</v>
          </cell>
          <cell r="S15144" t="str">
            <v>Rim Protector</v>
          </cell>
        </row>
        <row r="15145">
          <cell r="B15145" t="str">
            <v>Jordan Crawford</v>
          </cell>
          <cell r="S15145" t="str">
            <v>All Star Sharpshooter</v>
          </cell>
        </row>
        <row r="15146">
          <cell r="B15146" t="str">
            <v>Malachi Richardson</v>
          </cell>
          <cell r="S15146" t="str">
            <v>Ignorance</v>
          </cell>
        </row>
        <row r="15147">
          <cell r="B15147" t="str">
            <v>Joel Anthony</v>
          </cell>
          <cell r="S15147" t="str">
            <v>Ignorance</v>
          </cell>
        </row>
        <row r="15148">
          <cell r="B15148" t="str">
            <v>Ryan Anderson</v>
          </cell>
          <cell r="S15148" t="str">
            <v>All Star Sharpshooter</v>
          </cell>
        </row>
        <row r="15149">
          <cell r="B15149" t="str">
            <v>Alan Anderson</v>
          </cell>
          <cell r="S15149" t="str">
            <v>Ignorance</v>
          </cell>
        </row>
        <row r="15150">
          <cell r="B15150" t="str">
            <v>DeMarre Carroll</v>
          </cell>
          <cell r="S15150" t="str">
            <v>Sharpshooter</v>
          </cell>
        </row>
        <row r="15151">
          <cell r="B15151" t="str">
            <v>Arinze Onuaku</v>
          </cell>
          <cell r="S15151" t="str">
            <v>Ignorance</v>
          </cell>
        </row>
        <row r="15152">
          <cell r="B15152" t="str">
            <v>Paul George</v>
          </cell>
          <cell r="S15152" t="str">
            <v>Superstar</v>
          </cell>
        </row>
        <row r="15153">
          <cell r="B15153" t="str">
            <v>Nikola Vucevic</v>
          </cell>
          <cell r="S15153" t="str">
            <v>All Star Post Scorer</v>
          </cell>
        </row>
        <row r="15154">
          <cell r="B15154" t="str">
            <v>Kelly Oubre</v>
          </cell>
          <cell r="S15154" t="str">
            <v>Sharpshooter</v>
          </cell>
        </row>
        <row r="15155">
          <cell r="B15155" t="str">
            <v>Willie Cauley-Stein</v>
          </cell>
          <cell r="S15155" t="str">
            <v>Post Scorer</v>
          </cell>
        </row>
        <row r="15156">
          <cell r="B15156" t="str">
            <v>Marshall Plumlee</v>
          </cell>
          <cell r="S15156" t="str">
            <v>Ignorance</v>
          </cell>
        </row>
        <row r="15157">
          <cell r="B15157" t="str">
            <v>Ivica Zubac</v>
          </cell>
          <cell r="S15157" t="str">
            <v>Post Scorer</v>
          </cell>
        </row>
        <row r="15158">
          <cell r="B15158" t="str">
            <v>Lance Thomas</v>
          </cell>
          <cell r="S15158" t="str">
            <v>Sharpshooter</v>
          </cell>
        </row>
        <row r="15159">
          <cell r="B15159" t="str">
            <v>Robert Covington</v>
          </cell>
          <cell r="S15159" t="str">
            <v>All Star Sharpshooter</v>
          </cell>
        </row>
        <row r="15160">
          <cell r="B15160" t="str">
            <v>Tomas Satoransky</v>
          </cell>
          <cell r="S15160" t="str">
            <v>Ignorance</v>
          </cell>
        </row>
        <row r="15161">
          <cell r="B15161" t="str">
            <v>Carmelo Anthony</v>
          </cell>
          <cell r="S15161" t="str">
            <v>Superstar</v>
          </cell>
        </row>
        <row r="15162">
          <cell r="B15162" t="str">
            <v>Dewayne Dedmon</v>
          </cell>
          <cell r="S15162" t="str">
            <v>Rim Protector</v>
          </cell>
        </row>
        <row r="15163">
          <cell r="B15163" t="str">
            <v>Jason Smith</v>
          </cell>
          <cell r="S15163" t="str">
            <v>Post Scorer</v>
          </cell>
        </row>
        <row r="15164">
          <cell r="B15164" t="str">
            <v>Shabazz Napier</v>
          </cell>
          <cell r="S15164" t="str">
            <v>Ignorance</v>
          </cell>
        </row>
        <row r="15165">
          <cell r="B15165" t="str">
            <v>Domantas Sabonis</v>
          </cell>
          <cell r="S15165" t="str">
            <v>Post Scorer</v>
          </cell>
        </row>
        <row r="15166">
          <cell r="B15166" t="str">
            <v>Kris Humphries</v>
          </cell>
          <cell r="S15166" t="str">
            <v>Post Scorer</v>
          </cell>
        </row>
        <row r="15167">
          <cell r="B15167" t="str">
            <v>Damjan Rudez</v>
          </cell>
          <cell r="S15167" t="str">
            <v>Ignorance</v>
          </cell>
        </row>
        <row r="15168">
          <cell r="B15168" t="str">
            <v>Steven Adams</v>
          </cell>
          <cell r="S15168" t="str">
            <v>Rim Protector</v>
          </cell>
        </row>
        <row r="15169">
          <cell r="B15169" t="str">
            <v>Shelvin Mack</v>
          </cell>
          <cell r="S15169" t="str">
            <v>Playmaker</v>
          </cell>
        </row>
        <row r="15170">
          <cell r="B15170" t="str">
            <v>Wesley Matthews</v>
          </cell>
          <cell r="S15170" t="str">
            <v>All Star Sharpshooter</v>
          </cell>
        </row>
        <row r="15171">
          <cell r="B15171" t="str">
            <v>Pierre Jackson</v>
          </cell>
          <cell r="S15171" t="str">
            <v>Ignorance</v>
          </cell>
        </row>
        <row r="15172">
          <cell r="B15172" t="str">
            <v>Archie Goodwin</v>
          </cell>
          <cell r="S15172" t="str">
            <v>Ignorance</v>
          </cell>
        </row>
        <row r="15173">
          <cell r="B15173" t="str">
            <v>Gerald Henderson</v>
          </cell>
          <cell r="S15173" t="str">
            <v>Sharpshooter</v>
          </cell>
        </row>
        <row r="15174">
          <cell r="B15174" t="str">
            <v>Chandler Parsons</v>
          </cell>
          <cell r="S15174" t="str">
            <v>Sharpshooter</v>
          </cell>
        </row>
        <row r="15175">
          <cell r="B15175" t="str">
            <v>Ronnie Price</v>
          </cell>
          <cell r="S15175" t="str">
            <v>Ignorance</v>
          </cell>
        </row>
        <row r="15176">
          <cell r="B15176" t="str">
            <v>Ramon Sessions</v>
          </cell>
          <cell r="S15176" t="str">
            <v>Sharpshooter</v>
          </cell>
        </row>
        <row r="15177">
          <cell r="B15177" t="str">
            <v>Dwight Powell</v>
          </cell>
          <cell r="S15177" t="str">
            <v>Post Scorer</v>
          </cell>
        </row>
        <row r="15178">
          <cell r="B15178" t="str">
            <v>Jonathon Simmons</v>
          </cell>
          <cell r="S15178" t="str">
            <v>Sharpshooter</v>
          </cell>
        </row>
        <row r="15179">
          <cell r="B15179" t="str">
            <v>Brian Roberts</v>
          </cell>
          <cell r="S15179" t="str">
            <v>Ignorance</v>
          </cell>
        </row>
        <row r="15180">
          <cell r="B15180" t="str">
            <v>Tony Snell</v>
          </cell>
          <cell r="S15180" t="str">
            <v>Sharpshooter</v>
          </cell>
        </row>
        <row r="15181">
          <cell r="B15181" t="str">
            <v>Paul Millsap</v>
          </cell>
          <cell r="S15181" t="str">
            <v>Superstar</v>
          </cell>
        </row>
        <row r="15182">
          <cell r="B15182" t="str">
            <v>Aron Baynes</v>
          </cell>
          <cell r="S15182" t="str">
            <v>Post Scorer</v>
          </cell>
        </row>
        <row r="15183">
          <cell r="B15183" t="str">
            <v>Mason Plumlee</v>
          </cell>
          <cell r="S15183" t="str">
            <v>Rim Protector</v>
          </cell>
        </row>
        <row r="15184">
          <cell r="B15184" t="str">
            <v>Kevin Love</v>
          </cell>
          <cell r="S15184" t="str">
            <v>All Star Sharpshooter</v>
          </cell>
        </row>
        <row r="15185">
          <cell r="B15185" t="str">
            <v>Rudy Gobert</v>
          </cell>
          <cell r="S15185" t="str">
            <v>All Star Big Man</v>
          </cell>
        </row>
        <row r="15186">
          <cell r="B15186" t="str">
            <v>Jordan Hill</v>
          </cell>
          <cell r="S15186" t="str">
            <v>Ignorance</v>
          </cell>
        </row>
        <row r="15187">
          <cell r="B15187" t="str">
            <v>Allen Crabbe</v>
          </cell>
          <cell r="S15187" t="str">
            <v>All Star Sharpshooter</v>
          </cell>
        </row>
        <row r="15188">
          <cell r="B15188" t="str">
            <v>Malcolm Brogdon</v>
          </cell>
          <cell r="S15188" t="str">
            <v>Playmaker</v>
          </cell>
        </row>
        <row r="15189">
          <cell r="B15189" t="str">
            <v>Jusuf Nurkic</v>
          </cell>
          <cell r="S15189" t="str">
            <v>Rim Protector</v>
          </cell>
        </row>
        <row r="15190">
          <cell r="B15190" t="str">
            <v>Davis Bertans</v>
          </cell>
          <cell r="S15190" t="str">
            <v>Ignorance</v>
          </cell>
        </row>
        <row r="15191">
          <cell r="B15191" t="str">
            <v>Marcus Thornton</v>
          </cell>
          <cell r="S15191" t="str">
            <v>Sharpshooter</v>
          </cell>
        </row>
        <row r="15192">
          <cell r="B15192" t="str">
            <v>Maurice Ndour</v>
          </cell>
          <cell r="S15192" t="str">
            <v>Ignorance</v>
          </cell>
        </row>
        <row r="15193">
          <cell r="B15193" t="str">
            <v>Alex Abrines</v>
          </cell>
          <cell r="S15193" t="str">
            <v>Sharpshooter</v>
          </cell>
        </row>
        <row r="15194">
          <cell r="B15194" t="str">
            <v>Udonis Haslem</v>
          </cell>
          <cell r="S15194" t="str">
            <v>Ignorance</v>
          </cell>
        </row>
        <row r="15195">
          <cell r="B15195" t="str">
            <v>Andrew Bogut</v>
          </cell>
          <cell r="S15195" t="str">
            <v>Rim Protector</v>
          </cell>
        </row>
        <row r="15196">
          <cell r="B15196" t="str">
            <v>Paul Zipser</v>
          </cell>
          <cell r="S15196" t="str">
            <v>Sharpshooter</v>
          </cell>
        </row>
        <row r="15197">
          <cell r="B15197" t="str">
            <v>Larry Sanders</v>
          </cell>
          <cell r="S15197" t="str">
            <v>Ignorance</v>
          </cell>
        </row>
        <row r="15198">
          <cell r="B15198" t="str">
            <v>Wayne Selden</v>
          </cell>
          <cell r="S15198" t="str">
            <v>Sharpshooter</v>
          </cell>
        </row>
        <row r="15199">
          <cell r="B15199" t="str">
            <v>Wilson Chandler</v>
          </cell>
          <cell r="S15199" t="str">
            <v>All Star Sharpshooter</v>
          </cell>
        </row>
        <row r="15200">
          <cell r="B15200" t="str">
            <v>Kevin Seraphin</v>
          </cell>
          <cell r="S15200" t="str">
            <v>Post Scorer</v>
          </cell>
        </row>
        <row r="15201">
          <cell r="B15201" t="str">
            <v>JaVale McGee</v>
          </cell>
          <cell r="S15201" t="str">
            <v>Post Scorer</v>
          </cell>
        </row>
        <row r="15202">
          <cell r="B15202" t="str">
            <v>Jabari Parker</v>
          </cell>
          <cell r="S15202" t="str">
            <v>All Star Post Scorer</v>
          </cell>
        </row>
        <row r="15203">
          <cell r="B15203" t="str">
            <v>DeAndre Jordan</v>
          </cell>
          <cell r="S15203" t="str">
            <v>All Star Big Man</v>
          </cell>
        </row>
        <row r="15204">
          <cell r="B15204" t="str">
            <v>Quinn Cook</v>
          </cell>
          <cell r="S15204" t="str">
            <v>Sharpshooter</v>
          </cell>
        </row>
        <row r="15205">
          <cell r="B15205" t="str">
            <v>Ty Lawson</v>
          </cell>
          <cell r="S15205" t="str">
            <v>Playmaker</v>
          </cell>
        </row>
        <row r="15206">
          <cell r="B15206" t="str">
            <v>Montrezl Harrell</v>
          </cell>
          <cell r="S15206" t="str">
            <v>Post Scorer</v>
          </cell>
        </row>
        <row r="15207">
          <cell r="B15207" t="str">
            <v>Bojan Bogdanovic</v>
          </cell>
          <cell r="S15207" t="str">
            <v>All Star Sharpshooter</v>
          </cell>
        </row>
        <row r="15208">
          <cell r="B15208" t="str">
            <v>Steve Novak</v>
          </cell>
          <cell r="S15208" t="str">
            <v>Ignorance</v>
          </cell>
        </row>
        <row r="15209">
          <cell r="B15209" t="str">
            <v>Solomon Hill</v>
          </cell>
          <cell r="S15209" t="str">
            <v>Sharpshooter</v>
          </cell>
        </row>
        <row r="15210">
          <cell r="B15210" t="str">
            <v>Raul Neto</v>
          </cell>
          <cell r="S15210" t="str">
            <v>Ignorance</v>
          </cell>
        </row>
        <row r="15211">
          <cell r="B15211" t="str">
            <v>Shabazz Muhammad</v>
          </cell>
          <cell r="S15211" t="str">
            <v>Sharpshooter</v>
          </cell>
        </row>
        <row r="15212">
          <cell r="B15212" t="str">
            <v>Bruno Caboclo</v>
          </cell>
          <cell r="S15212" t="str">
            <v>Ignorance</v>
          </cell>
        </row>
        <row r="15213">
          <cell r="B15213" t="str">
            <v>Meyers Leonard</v>
          </cell>
          <cell r="S15213" t="str">
            <v>Sharpshooter</v>
          </cell>
        </row>
        <row r="15214">
          <cell r="B15214" t="str">
            <v>Draymond Green</v>
          </cell>
          <cell r="S15214" t="str">
            <v>All Star Playmaker</v>
          </cell>
        </row>
        <row r="15215">
          <cell r="B15215" t="str">
            <v>Rashad Vaughn</v>
          </cell>
          <cell r="S15215" t="str">
            <v>Ignorance</v>
          </cell>
        </row>
        <row r="15216">
          <cell r="B15216" t="str">
            <v>Malcolm Delaney</v>
          </cell>
          <cell r="S15216" t="str">
            <v>Sharpshooter</v>
          </cell>
        </row>
        <row r="15217">
          <cell r="B15217" t="str">
            <v>Rakeem Christmas</v>
          </cell>
          <cell r="S15217" t="str">
            <v>Ignorance</v>
          </cell>
        </row>
        <row r="15218">
          <cell r="B15218" t="str">
            <v>Noah Vonleh</v>
          </cell>
          <cell r="S15218" t="str">
            <v>Post Scorer</v>
          </cell>
        </row>
        <row r="15219">
          <cell r="B15219" t="str">
            <v>Andrew Harrison</v>
          </cell>
          <cell r="S15219" t="str">
            <v>Playmaker</v>
          </cell>
        </row>
        <row r="15220">
          <cell r="B15220" t="str">
            <v>Skal Labissiere</v>
          </cell>
          <cell r="S15220" t="str">
            <v>Post Scorer</v>
          </cell>
        </row>
        <row r="15221">
          <cell r="B15221" t="str">
            <v>Austin Rivers</v>
          </cell>
          <cell r="S15221" t="str">
            <v>All Star Sharpshooter</v>
          </cell>
        </row>
        <row r="15222">
          <cell r="B15222" t="str">
            <v>Pau Gasol</v>
          </cell>
          <cell r="S15222" t="str">
            <v>Rim Protector</v>
          </cell>
        </row>
        <row r="15223">
          <cell r="B15223" t="str">
            <v>Jarrod Uthoff</v>
          </cell>
          <cell r="S15223" t="str">
            <v>Ignorance</v>
          </cell>
        </row>
        <row r="15224">
          <cell r="B15224" t="str">
            <v>Timofey Mozgov</v>
          </cell>
          <cell r="S15224" t="str">
            <v>Rim Protector</v>
          </cell>
        </row>
        <row r="15225">
          <cell r="B15225" t="str">
            <v>Will Barton</v>
          </cell>
          <cell r="S15225" t="str">
            <v>All Star Sharpshooter</v>
          </cell>
        </row>
        <row r="15226">
          <cell r="B15226" t="str">
            <v>Isaiah Canaan</v>
          </cell>
          <cell r="S15226" t="str">
            <v>Ignorance</v>
          </cell>
        </row>
        <row r="15227">
          <cell r="B15227" t="str">
            <v>Darrun Hilliard</v>
          </cell>
          <cell r="S15227" t="str">
            <v>Ignorance</v>
          </cell>
        </row>
        <row r="15228">
          <cell r="B15228" t="str">
            <v>Langston Galloway</v>
          </cell>
          <cell r="S15228" t="str">
            <v>Sharpshooter</v>
          </cell>
        </row>
        <row r="15229">
          <cell r="B15229" t="str">
            <v>Tyler Ennis</v>
          </cell>
          <cell r="S15229" t="str">
            <v>Ignorance</v>
          </cell>
        </row>
        <row r="15230">
          <cell r="B15230" t="str">
            <v>Michael Kidd-Gilchrist</v>
          </cell>
          <cell r="S15230" t="str">
            <v>Rim Protector</v>
          </cell>
        </row>
        <row r="15231">
          <cell r="B15231" t="str">
            <v>Yogi Ferrell</v>
          </cell>
          <cell r="S15231" t="str">
            <v>All Star Sharpshooter</v>
          </cell>
        </row>
        <row r="15232">
          <cell r="B15232" t="str">
            <v>Reggie Jackson</v>
          </cell>
          <cell r="S15232" t="str">
            <v>All Star Sharpshooter</v>
          </cell>
        </row>
        <row r="15233">
          <cell r="B15233" t="str">
            <v>Marc Gasol</v>
          </cell>
          <cell r="S15233" t="str">
            <v>Superstar</v>
          </cell>
        </row>
        <row r="15234">
          <cell r="B15234" t="str">
            <v>Dejounte Murray</v>
          </cell>
          <cell r="S15234" t="str">
            <v>Ignorance</v>
          </cell>
        </row>
        <row r="15235">
          <cell r="B15235" t="str">
            <v>Kyrie Irving</v>
          </cell>
          <cell r="S15235" t="str">
            <v>Superstar</v>
          </cell>
        </row>
        <row r="15236">
          <cell r="B15236" t="str">
            <v>Derrick Favors</v>
          </cell>
          <cell r="S15236" t="str">
            <v>Rim Protector</v>
          </cell>
        </row>
        <row r="15237">
          <cell r="B15237" t="str">
            <v>Stanley Johnson</v>
          </cell>
          <cell r="S15237" t="str">
            <v>Sharpshooter</v>
          </cell>
        </row>
        <row r="15238">
          <cell r="B15238" t="str">
            <v>Marcus Smart</v>
          </cell>
          <cell r="S15238" t="str">
            <v>All Star Sharpshooter</v>
          </cell>
        </row>
        <row r="15239">
          <cell r="B15239" t="str">
            <v>Larry Nance</v>
          </cell>
          <cell r="S15239" t="str">
            <v>Rim Protector</v>
          </cell>
        </row>
        <row r="15240">
          <cell r="B15240" t="str">
            <v>Brandon Bass</v>
          </cell>
          <cell r="S15240" t="str">
            <v>Ignorance</v>
          </cell>
        </row>
        <row r="15241">
          <cell r="B15241" t="str">
            <v>Jamal Murray</v>
          </cell>
          <cell r="S15241" t="str">
            <v>Sharpshooter</v>
          </cell>
        </row>
        <row r="15242">
          <cell r="B15242" t="str">
            <v>Willie Reed</v>
          </cell>
          <cell r="S15242" t="str">
            <v>Post Scorer</v>
          </cell>
        </row>
        <row r="15243">
          <cell r="B15243" t="str">
            <v>Miles Plumlee</v>
          </cell>
          <cell r="S15243" t="str">
            <v>Post Scorer</v>
          </cell>
        </row>
        <row r="15244">
          <cell r="B15244" t="str">
            <v>JaMychal Green</v>
          </cell>
          <cell r="S15244" t="str">
            <v>Rim Protector</v>
          </cell>
        </row>
        <row r="15245">
          <cell r="B15245" t="str">
            <v>Kyle Korver</v>
          </cell>
          <cell r="S15245" t="str">
            <v>All Star Sharpshooter</v>
          </cell>
        </row>
        <row r="15246">
          <cell r="B15246" t="str">
            <v>Shaun Livingston</v>
          </cell>
          <cell r="S15246" t="str">
            <v>Post Scorer</v>
          </cell>
        </row>
        <row r="15247">
          <cell r="B15247" t="str">
            <v>Tyler Johnson</v>
          </cell>
          <cell r="S15247" t="str">
            <v>All Star Sharpshooter</v>
          </cell>
        </row>
        <row r="15248">
          <cell r="B15248" t="str">
            <v>Andre Roberson</v>
          </cell>
          <cell r="S15248" t="str">
            <v>Rim Protector</v>
          </cell>
        </row>
        <row r="15249">
          <cell r="B15249" t="str">
            <v>Christian Wood</v>
          </cell>
          <cell r="S15249" t="str">
            <v>Ignorance</v>
          </cell>
        </row>
        <row r="15250">
          <cell r="B15250" t="str">
            <v>Justin Harper</v>
          </cell>
          <cell r="S15250" t="str">
            <v>Ignorance</v>
          </cell>
        </row>
        <row r="15251">
          <cell r="B15251" t="str">
            <v>Paul Pierce</v>
          </cell>
          <cell r="S15251" t="str">
            <v>Ignorance</v>
          </cell>
        </row>
        <row r="15252">
          <cell r="B15252" t="str">
            <v>Dwight Howard</v>
          </cell>
          <cell r="S15252" t="str">
            <v>All Star Big Man</v>
          </cell>
        </row>
        <row r="15253">
          <cell r="B15253" t="str">
            <v>Eric Gordon</v>
          </cell>
          <cell r="S15253" t="str">
            <v>All Star Sharpshooter</v>
          </cell>
        </row>
        <row r="15254">
          <cell r="B15254" t="str">
            <v>Brandan Wright</v>
          </cell>
          <cell r="S15254" t="str">
            <v>Post Scorer</v>
          </cell>
        </row>
        <row r="15255">
          <cell r="B15255" t="str">
            <v>Stephen Curry</v>
          </cell>
          <cell r="S15255" t="str">
            <v>Superstar</v>
          </cell>
        </row>
        <row r="15256">
          <cell r="B15256" t="str">
            <v>Kyle Wiltjer</v>
          </cell>
          <cell r="S15256" t="str">
            <v>Ignorance</v>
          </cell>
        </row>
        <row r="15257">
          <cell r="B15257" t="str">
            <v>James Ennis</v>
          </cell>
          <cell r="S15257" t="str">
            <v>Sharpshooter</v>
          </cell>
        </row>
        <row r="15258">
          <cell r="B15258" t="str">
            <v>T.J. Warren</v>
          </cell>
          <cell r="S15258" t="str">
            <v>All Star Post Scorer</v>
          </cell>
        </row>
        <row r="15259">
          <cell r="B15259" t="str">
            <v>Zaza Pachulia</v>
          </cell>
          <cell r="S15259" t="str">
            <v>Rim Protector</v>
          </cell>
        </row>
        <row r="15260">
          <cell r="B15260" t="str">
            <v>Rodney Hood</v>
          </cell>
          <cell r="S15260" t="str">
            <v>All Star Sharpshooter</v>
          </cell>
        </row>
        <row r="15261">
          <cell r="B15261" t="str">
            <v>Joel Bolomboy</v>
          </cell>
          <cell r="S15261" t="str">
            <v>Ignorance</v>
          </cell>
        </row>
        <row r="15262">
          <cell r="B15262" t="str">
            <v>Axel Toupane</v>
          </cell>
          <cell r="S15262" t="str">
            <v>Ignorance</v>
          </cell>
        </row>
        <row r="15263">
          <cell r="B15263" t="str">
            <v>Rodney McGruder</v>
          </cell>
          <cell r="S15263" t="str">
            <v>Sharpshooter</v>
          </cell>
        </row>
        <row r="15264">
          <cell r="B15264" t="str">
            <v>Terry Rozier</v>
          </cell>
          <cell r="S15264" t="str">
            <v>Sharpshooter</v>
          </cell>
        </row>
        <row r="15265">
          <cell r="B15265" t="str">
            <v>Jeff Green</v>
          </cell>
          <cell r="S15265" t="str">
            <v>Sharpshooter</v>
          </cell>
        </row>
        <row r="15266">
          <cell r="B15266" t="str">
            <v>Jeremy Lin</v>
          </cell>
          <cell r="S15266" t="str">
            <v>All Star Sharpshooter</v>
          </cell>
        </row>
        <row r="15267">
          <cell r="B15267" t="str">
            <v>Nicolas Brussino</v>
          </cell>
          <cell r="S15267" t="str">
            <v>Ignorance</v>
          </cell>
        </row>
        <row r="15268">
          <cell r="B15268" t="str">
            <v>Justin Hamilton</v>
          </cell>
          <cell r="S15268" t="str">
            <v>Sharpshooter</v>
          </cell>
        </row>
        <row r="15269">
          <cell r="B15269" t="str">
            <v>Manu Ginobili</v>
          </cell>
          <cell r="S15269" t="str">
            <v>Sharpshooter</v>
          </cell>
        </row>
        <row r="15270">
          <cell r="B15270" t="str">
            <v>Yogi Ferrell</v>
          </cell>
          <cell r="S15270" t="str">
            <v>All Star Sharpshooter</v>
          </cell>
        </row>
        <row r="15271">
          <cell r="B15271" t="str">
            <v>Kendrick Perkins</v>
          </cell>
          <cell r="S15271" t="str">
            <v>Sharpshooter</v>
          </cell>
        </row>
        <row r="15272">
          <cell r="B15272" t="str">
            <v>Sterling Brown</v>
          </cell>
          <cell r="S15272" t="str">
            <v>Sharpshooter</v>
          </cell>
        </row>
        <row r="15273">
          <cell r="B15273" t="str">
            <v>Paul George</v>
          </cell>
          <cell r="S15273" t="str">
            <v>Superstar</v>
          </cell>
        </row>
        <row r="15274">
          <cell r="B15274" t="str">
            <v>D.J. Augustin</v>
          </cell>
          <cell r="S15274" t="str">
            <v>All Star Sharpshooter</v>
          </cell>
        </row>
        <row r="15275">
          <cell r="B15275" t="str">
            <v>Nemanja Bjelica</v>
          </cell>
          <cell r="S15275" t="str">
            <v>Sharpshooter</v>
          </cell>
        </row>
        <row r="15276">
          <cell r="B15276" t="str">
            <v>Walt Lemon Jr.</v>
          </cell>
          <cell r="S15276" t="str">
            <v>Ignorance</v>
          </cell>
        </row>
        <row r="15277">
          <cell r="B15277" t="str">
            <v>J.R. Smith</v>
          </cell>
          <cell r="S15277" t="str">
            <v>Sharpshooter</v>
          </cell>
        </row>
        <row r="15278">
          <cell r="B15278" t="str">
            <v>Dennis Schroder</v>
          </cell>
          <cell r="S15278" t="str">
            <v>All Star Playmaker</v>
          </cell>
        </row>
        <row r="15279">
          <cell r="B15279" t="str">
            <v>Jacob Wiley</v>
          </cell>
          <cell r="S15279" t="str">
            <v>Ignorance</v>
          </cell>
        </row>
        <row r="15280">
          <cell r="B15280" t="str">
            <v>Hassan Whiteside</v>
          </cell>
          <cell r="S15280" t="str">
            <v>All Star Big Man</v>
          </cell>
        </row>
        <row r="15281">
          <cell r="B15281" t="str">
            <v>Dante Exum</v>
          </cell>
          <cell r="S15281" t="str">
            <v>Sharpshooter</v>
          </cell>
        </row>
        <row r="15282">
          <cell r="B15282" t="str">
            <v>Andrew White</v>
          </cell>
          <cell r="S15282" t="str">
            <v>Ignorance</v>
          </cell>
        </row>
        <row r="15283">
          <cell r="B15283" t="str">
            <v>T.J. Leaf</v>
          </cell>
          <cell r="S15283" t="str">
            <v>Ignorance</v>
          </cell>
        </row>
        <row r="15284">
          <cell r="B15284" t="str">
            <v>Kay Felder</v>
          </cell>
          <cell r="S15284" t="str">
            <v>Ignorance</v>
          </cell>
        </row>
        <row r="15285">
          <cell r="B15285" t="str">
            <v>Julius Randle</v>
          </cell>
          <cell r="S15285" t="str">
            <v>All Star Post Scorer</v>
          </cell>
        </row>
        <row r="15286">
          <cell r="B15286" t="str">
            <v>Alec Burks</v>
          </cell>
          <cell r="S15286" t="str">
            <v>Sharpshooter</v>
          </cell>
        </row>
        <row r="15287">
          <cell r="B15287" t="str">
            <v>Tony Bradley</v>
          </cell>
          <cell r="S15287" t="str">
            <v>Ignorance</v>
          </cell>
        </row>
        <row r="15288">
          <cell r="B15288" t="str">
            <v>Georgios Papagiannis</v>
          </cell>
          <cell r="S15288" t="str">
            <v>Ignorance</v>
          </cell>
        </row>
        <row r="15289">
          <cell r="B15289" t="str">
            <v>Andre Iguodala</v>
          </cell>
          <cell r="S15289" t="str">
            <v>Sharpshooter</v>
          </cell>
        </row>
        <row r="15290">
          <cell r="B15290" t="str">
            <v>Wesley Iwundu</v>
          </cell>
          <cell r="S15290" t="str">
            <v>Ignorance</v>
          </cell>
        </row>
        <row r="15291">
          <cell r="B15291" t="str">
            <v>Pau Gasol</v>
          </cell>
          <cell r="S15291" t="str">
            <v>Rim Protector</v>
          </cell>
        </row>
        <row r="15292">
          <cell r="B15292" t="str">
            <v>Torrey Craig</v>
          </cell>
          <cell r="S15292" t="str">
            <v>Post Scorer</v>
          </cell>
        </row>
        <row r="15293">
          <cell r="B15293" t="str">
            <v>Ryan Anderson</v>
          </cell>
          <cell r="S15293" t="str">
            <v>Sharpshooter</v>
          </cell>
        </row>
        <row r="15294">
          <cell r="B15294" t="str">
            <v>Richard Jefferson</v>
          </cell>
          <cell r="S15294" t="str">
            <v>Ignorance</v>
          </cell>
        </row>
        <row r="15295">
          <cell r="B15295" t="str">
            <v>Aaron Gordon</v>
          </cell>
          <cell r="S15295" t="str">
            <v>All Star Sharpshooter</v>
          </cell>
        </row>
        <row r="15296">
          <cell r="B15296" t="str">
            <v>Andrew Wiggins</v>
          </cell>
          <cell r="S15296" t="str">
            <v>All Star Sharpshooter</v>
          </cell>
        </row>
        <row r="15297">
          <cell r="B15297" t="str">
            <v>Georges Niang</v>
          </cell>
          <cell r="S15297" t="str">
            <v>Ignorance</v>
          </cell>
        </row>
        <row r="15298">
          <cell r="B15298" t="str">
            <v>Lance Stephenson</v>
          </cell>
          <cell r="S15298" t="str">
            <v>Playmaker</v>
          </cell>
        </row>
        <row r="15299">
          <cell r="B15299" t="str">
            <v>Emmanuel Mudiay</v>
          </cell>
          <cell r="S15299" t="str">
            <v>Sharpshooter</v>
          </cell>
        </row>
        <row r="15300">
          <cell r="B15300" t="str">
            <v>Reggie Jackson</v>
          </cell>
          <cell r="S15300" t="str">
            <v>All Star Sharpshooter</v>
          </cell>
        </row>
        <row r="15301">
          <cell r="B15301" t="str">
            <v>Tyrone Wallace</v>
          </cell>
          <cell r="S15301" t="str">
            <v>Playmaker</v>
          </cell>
        </row>
        <row r="15302">
          <cell r="B15302" t="str">
            <v>Victor Oladipo</v>
          </cell>
          <cell r="S15302" t="str">
            <v>Superstar</v>
          </cell>
        </row>
        <row r="15303">
          <cell r="B15303" t="str">
            <v>Terrence Ross</v>
          </cell>
          <cell r="S15303" t="str">
            <v>Sharpshooter</v>
          </cell>
        </row>
        <row r="15304">
          <cell r="B15304" t="str">
            <v>Dwight Powell</v>
          </cell>
          <cell r="S15304" t="str">
            <v>Rim Protector</v>
          </cell>
        </row>
        <row r="15305">
          <cell r="B15305" t="str">
            <v>Zhou Qi</v>
          </cell>
          <cell r="S15305" t="str">
            <v>Ignorance</v>
          </cell>
        </row>
        <row r="15306">
          <cell r="B15306" t="str">
            <v>David Stockton</v>
          </cell>
          <cell r="S15306" t="str">
            <v>Ignorance</v>
          </cell>
        </row>
        <row r="15307">
          <cell r="B15307" t="str">
            <v>Mike James</v>
          </cell>
          <cell r="S15307" t="str">
            <v>Playmaker</v>
          </cell>
        </row>
        <row r="15308">
          <cell r="B15308" t="str">
            <v>Otto Porter</v>
          </cell>
          <cell r="S15308" t="str">
            <v>All Star Sharpshooter</v>
          </cell>
        </row>
        <row r="15309">
          <cell r="B15309" t="str">
            <v>Jarrett Jack</v>
          </cell>
          <cell r="S15309" t="str">
            <v>Playmaker</v>
          </cell>
        </row>
        <row r="15310">
          <cell r="B15310" t="str">
            <v>Jimmy Butler</v>
          </cell>
          <cell r="S15310" t="str">
            <v>Superstar</v>
          </cell>
        </row>
        <row r="15311">
          <cell r="B15311" t="str">
            <v>Damien Wilkins</v>
          </cell>
          <cell r="S15311" t="str">
            <v>Ignorance</v>
          </cell>
        </row>
        <row r="15312">
          <cell r="B15312" t="str">
            <v>Quinn Cook</v>
          </cell>
          <cell r="S15312" t="str">
            <v>Sharpshooter</v>
          </cell>
        </row>
        <row r="15313">
          <cell r="B15313" t="str">
            <v>Al-Farouq Aminu</v>
          </cell>
          <cell r="S15313" t="str">
            <v>All Star Sharpshooter</v>
          </cell>
        </row>
        <row r="15314">
          <cell r="B15314" t="str">
            <v>DeAndre Liggins</v>
          </cell>
          <cell r="S15314" t="str">
            <v>Ignorance</v>
          </cell>
        </row>
        <row r="15315">
          <cell r="B15315" t="str">
            <v>Dillon Brooks</v>
          </cell>
          <cell r="S15315" t="str">
            <v>All Star Sharpshooter</v>
          </cell>
        </row>
        <row r="15316">
          <cell r="B15316" t="str">
            <v>Isaiah Thomas</v>
          </cell>
          <cell r="S15316" t="str">
            <v>All Star Sharpshooter</v>
          </cell>
        </row>
        <row r="15317">
          <cell r="B15317" t="str">
            <v>Bradley Beal</v>
          </cell>
          <cell r="S15317" t="str">
            <v>Superstar</v>
          </cell>
        </row>
        <row r="15318">
          <cell r="B15318" t="str">
            <v>Tristan Thompson</v>
          </cell>
          <cell r="S15318" t="str">
            <v>Post Scorer</v>
          </cell>
        </row>
        <row r="15319">
          <cell r="B15319" t="str">
            <v>Darrell Arthur</v>
          </cell>
          <cell r="S15319" t="str">
            <v>Ignorance</v>
          </cell>
        </row>
        <row r="15320">
          <cell r="B15320" t="str">
            <v>Aaron Brooks</v>
          </cell>
          <cell r="S15320" t="str">
            <v>Ignorance</v>
          </cell>
        </row>
        <row r="15321">
          <cell r="B15321" t="str">
            <v>Jeff Withey</v>
          </cell>
          <cell r="S15321" t="str">
            <v>Ignorance</v>
          </cell>
        </row>
        <row r="15322">
          <cell r="B15322" t="str">
            <v>Marquis Teague</v>
          </cell>
          <cell r="S15322" t="str">
            <v>Playmaker</v>
          </cell>
        </row>
        <row r="15323">
          <cell r="B15323" t="str">
            <v>DeAndre Jordan</v>
          </cell>
          <cell r="S15323" t="str">
            <v>All Star Post Scorer</v>
          </cell>
        </row>
        <row r="15324">
          <cell r="B15324" t="str">
            <v>Cedi Osman</v>
          </cell>
          <cell r="S15324" t="str">
            <v>Ignorance</v>
          </cell>
        </row>
        <row r="15325">
          <cell r="B15325" t="str">
            <v>D'Angelo Russell</v>
          </cell>
          <cell r="S15325" t="str">
            <v>All Star Sharpshooter</v>
          </cell>
        </row>
        <row r="15326">
          <cell r="B15326" t="str">
            <v>Amir Johnson</v>
          </cell>
          <cell r="S15326" t="str">
            <v>Post Scorer</v>
          </cell>
        </row>
        <row r="15327">
          <cell r="B15327" t="str">
            <v>Willie Reed</v>
          </cell>
          <cell r="S15327" t="str">
            <v>Post Scorer</v>
          </cell>
        </row>
        <row r="15328">
          <cell r="B15328" t="str">
            <v>Jrue Holiday</v>
          </cell>
          <cell r="S15328" t="str">
            <v>All Star Playmaker</v>
          </cell>
        </row>
        <row r="15329">
          <cell r="B15329" t="str">
            <v>Tobias Harris</v>
          </cell>
          <cell r="S15329" t="str">
            <v>All Star Sharpshooter</v>
          </cell>
        </row>
        <row r="15330">
          <cell r="B15330" t="str">
            <v>Courtney Lee</v>
          </cell>
          <cell r="S15330" t="str">
            <v>All Star Sharpshooter</v>
          </cell>
        </row>
        <row r="15331">
          <cell r="B15331" t="str">
            <v>Quincy Pondexter</v>
          </cell>
          <cell r="S15331" t="str">
            <v>Ignorance</v>
          </cell>
        </row>
        <row r="15332">
          <cell r="B15332" t="str">
            <v>Isaiah Taylor</v>
          </cell>
          <cell r="S15332" t="str">
            <v>Sharpshooter</v>
          </cell>
        </row>
        <row r="15333">
          <cell r="B15333" t="str">
            <v>Gerald Green</v>
          </cell>
          <cell r="S15333" t="str">
            <v>All Star Sharpshooter</v>
          </cell>
        </row>
        <row r="15334">
          <cell r="B15334" t="str">
            <v>Cameron Payne</v>
          </cell>
          <cell r="S15334" t="str">
            <v>All Star Sharpshooter</v>
          </cell>
        </row>
        <row r="15335">
          <cell r="B15335" t="str">
            <v>Dorian Finney-Smith</v>
          </cell>
          <cell r="S15335" t="str">
            <v>Sharpshooter</v>
          </cell>
        </row>
        <row r="15336">
          <cell r="B15336" t="str">
            <v>Kyle Singler</v>
          </cell>
          <cell r="S15336" t="str">
            <v>Ignorance</v>
          </cell>
        </row>
        <row r="15337">
          <cell r="B15337" t="str">
            <v>Cristiano Felicio</v>
          </cell>
          <cell r="S15337" t="str">
            <v>Post Scorer</v>
          </cell>
        </row>
        <row r="15338">
          <cell r="B15338" t="str">
            <v>Ricky Rubio</v>
          </cell>
          <cell r="S15338" t="str">
            <v>All Star Playmaker</v>
          </cell>
        </row>
        <row r="15339">
          <cell r="B15339" t="str">
            <v>Cole Aldrich</v>
          </cell>
          <cell r="S15339" t="str">
            <v>Ignorance</v>
          </cell>
        </row>
        <row r="15340">
          <cell r="B15340" t="str">
            <v>Tony Parker</v>
          </cell>
          <cell r="S15340" t="str">
            <v>Sharpshooter</v>
          </cell>
        </row>
        <row r="15341">
          <cell r="B15341" t="str">
            <v>Daniel Hamilton</v>
          </cell>
          <cell r="S15341" t="str">
            <v>Ignorance</v>
          </cell>
        </row>
        <row r="15342">
          <cell r="B15342" t="str">
            <v>Kyle Lowry</v>
          </cell>
          <cell r="S15342" t="str">
            <v>All Star Sharpshooter</v>
          </cell>
        </row>
        <row r="15343">
          <cell r="B15343" t="str">
            <v>Ed Davis</v>
          </cell>
          <cell r="S15343" t="str">
            <v>Rim Protector</v>
          </cell>
        </row>
        <row r="15344">
          <cell r="B15344" t="str">
            <v>Jon Leuer</v>
          </cell>
          <cell r="S15344" t="str">
            <v>Post Scorer</v>
          </cell>
        </row>
        <row r="15345">
          <cell r="B15345" t="str">
            <v>Chandler Parsons</v>
          </cell>
          <cell r="S15345" t="str">
            <v>Sharpshooter</v>
          </cell>
        </row>
        <row r="15346">
          <cell r="B15346" t="str">
            <v>Paul Zipser</v>
          </cell>
          <cell r="S15346" t="str">
            <v>Sharpshooter</v>
          </cell>
        </row>
        <row r="15347">
          <cell r="B15347" t="str">
            <v>Treveon Graham</v>
          </cell>
          <cell r="S15347" t="str">
            <v>Sharpshooter</v>
          </cell>
        </row>
        <row r="15348">
          <cell r="B15348" t="str">
            <v>Jordan Bell</v>
          </cell>
          <cell r="S15348" t="str">
            <v>Post Scorer</v>
          </cell>
        </row>
        <row r="15349">
          <cell r="B15349" t="str">
            <v>Matthew Dellavedova</v>
          </cell>
          <cell r="S15349" t="str">
            <v>Sharpshooter</v>
          </cell>
        </row>
        <row r="15350">
          <cell r="B15350" t="str">
            <v>Gordon Hayward</v>
          </cell>
          <cell r="S15350" t="str">
            <v>Ignorance</v>
          </cell>
        </row>
        <row r="15351">
          <cell r="B15351" t="str">
            <v>Sindarius Thornwell</v>
          </cell>
          <cell r="S15351" t="str">
            <v>Post Scorer</v>
          </cell>
        </row>
        <row r="15352">
          <cell r="B15352" t="str">
            <v>Devin Robinson</v>
          </cell>
          <cell r="S15352" t="str">
            <v>Post Scorer</v>
          </cell>
        </row>
        <row r="15353">
          <cell r="B15353" t="str">
            <v>Allen Crabbe</v>
          </cell>
          <cell r="S15353" t="str">
            <v>All Star Sharpshooter</v>
          </cell>
        </row>
        <row r="15354">
          <cell r="B15354" t="str">
            <v>Abdel Nader</v>
          </cell>
          <cell r="S15354" t="str">
            <v>Ignorance</v>
          </cell>
        </row>
        <row r="15355">
          <cell r="B15355" t="str">
            <v>C.J. Williams</v>
          </cell>
          <cell r="S15355" t="str">
            <v>Sharpshooter</v>
          </cell>
        </row>
        <row r="15356">
          <cell r="B15356" t="str">
            <v>Trevor Ariza</v>
          </cell>
          <cell r="S15356" t="str">
            <v>All Star Sharpshooter</v>
          </cell>
        </row>
        <row r="15357">
          <cell r="B15357" t="str">
            <v>Tony Snell</v>
          </cell>
          <cell r="S15357" t="str">
            <v>Sharpshooter</v>
          </cell>
        </row>
        <row r="15358">
          <cell r="B15358" t="str">
            <v>Joakim Noah</v>
          </cell>
          <cell r="S15358" t="str">
            <v>Ignorance</v>
          </cell>
        </row>
        <row r="15359">
          <cell r="B15359" t="str">
            <v>Mike Muscala</v>
          </cell>
          <cell r="S15359" t="str">
            <v>Sharpshooter</v>
          </cell>
        </row>
        <row r="15360">
          <cell r="B15360" t="str">
            <v>Jameel Warney</v>
          </cell>
          <cell r="S15360" t="str">
            <v>Ignorance</v>
          </cell>
        </row>
        <row r="15361">
          <cell r="B15361" t="str">
            <v>Frank Ntilikina</v>
          </cell>
          <cell r="S15361" t="str">
            <v>Playmaker</v>
          </cell>
        </row>
        <row r="15362">
          <cell r="B15362" t="str">
            <v>Myles Turner</v>
          </cell>
          <cell r="S15362" t="str">
            <v>Rim Protector</v>
          </cell>
        </row>
        <row r="15363">
          <cell r="B15363" t="str">
            <v>Terrance Ferguson</v>
          </cell>
          <cell r="S15363" t="str">
            <v>Ignorance</v>
          </cell>
        </row>
        <row r="15364">
          <cell r="B15364" t="str">
            <v>Glenn Robinson</v>
          </cell>
          <cell r="S15364" t="str">
            <v>Ignorance</v>
          </cell>
        </row>
        <row r="15365">
          <cell r="B15365" t="str">
            <v>DeMarcus Cousins</v>
          </cell>
          <cell r="S15365" t="str">
            <v>Superstar</v>
          </cell>
        </row>
        <row r="15366">
          <cell r="B15366" t="str">
            <v>Lucas Nogueira</v>
          </cell>
          <cell r="S15366" t="str">
            <v>Ignorance</v>
          </cell>
        </row>
        <row r="15367">
          <cell r="B15367" t="str">
            <v>Iman Shumpert</v>
          </cell>
          <cell r="S15367" t="str">
            <v>Sharpshooter</v>
          </cell>
        </row>
        <row r="15368">
          <cell r="B15368" t="str">
            <v>Deyonta Davis</v>
          </cell>
          <cell r="S15368" t="str">
            <v>Post Scorer</v>
          </cell>
        </row>
        <row r="15369">
          <cell r="B15369" t="str">
            <v>Shaun Livingston</v>
          </cell>
          <cell r="S15369" t="str">
            <v>Post Scorer</v>
          </cell>
        </row>
        <row r="15370">
          <cell r="B15370" t="str">
            <v>Dwayne Bacon</v>
          </cell>
          <cell r="S15370" t="str">
            <v>Ignorance</v>
          </cell>
        </row>
        <row r="15371">
          <cell r="B15371" t="str">
            <v>Harrison Barnes</v>
          </cell>
          <cell r="S15371" t="str">
            <v>All Star Sharpshooter</v>
          </cell>
        </row>
        <row r="15372">
          <cell r="B15372" t="str">
            <v>Nick Collison</v>
          </cell>
          <cell r="S15372" t="str">
            <v>Ignorance</v>
          </cell>
        </row>
        <row r="15373">
          <cell r="B15373" t="str">
            <v>Malik Beasley</v>
          </cell>
          <cell r="S15373" t="str">
            <v>Ignorance</v>
          </cell>
        </row>
        <row r="15374">
          <cell r="B15374" t="str">
            <v>Dario Saric</v>
          </cell>
          <cell r="S15374" t="str">
            <v>All Star Sharpshooter</v>
          </cell>
        </row>
        <row r="15375">
          <cell r="B15375" t="str">
            <v>Dante Cunningham</v>
          </cell>
          <cell r="S15375" t="str">
            <v>Sharpshooter</v>
          </cell>
        </row>
        <row r="15376">
          <cell r="B15376" t="str">
            <v>Markelle Fultz</v>
          </cell>
          <cell r="S15376" t="str">
            <v>Playmaker</v>
          </cell>
        </row>
        <row r="15377">
          <cell r="B15377" t="str">
            <v>Kris Dunn</v>
          </cell>
          <cell r="S15377" t="str">
            <v>All Star Playmaker</v>
          </cell>
        </row>
        <row r="15378">
          <cell r="B15378" t="str">
            <v>Jared Dudley</v>
          </cell>
          <cell r="S15378" t="str">
            <v>Sharpshooter</v>
          </cell>
        </row>
        <row r="15379">
          <cell r="B15379" t="str">
            <v>Wesley Matthews</v>
          </cell>
          <cell r="S15379" t="str">
            <v>All Star Sharpshooter</v>
          </cell>
        </row>
        <row r="15380">
          <cell r="B15380" t="str">
            <v>Richaun Holmes</v>
          </cell>
          <cell r="S15380" t="str">
            <v>Post Scorer</v>
          </cell>
        </row>
        <row r="15381">
          <cell r="B15381" t="str">
            <v>Lauri Markkanen</v>
          </cell>
          <cell r="S15381" t="str">
            <v>All Star Sharpshooter</v>
          </cell>
        </row>
        <row r="15382">
          <cell r="B15382" t="str">
            <v>Wesley Johnson</v>
          </cell>
          <cell r="S15382" t="str">
            <v>Sharpshooter</v>
          </cell>
        </row>
        <row r="15383">
          <cell r="B15383" t="str">
            <v>Nerlens Noel</v>
          </cell>
          <cell r="S15383" t="str">
            <v>Post Scorer</v>
          </cell>
        </row>
        <row r="15384">
          <cell r="B15384" t="str">
            <v>Ante Zizic</v>
          </cell>
          <cell r="S15384" t="str">
            <v>Ignorance</v>
          </cell>
        </row>
        <row r="15385">
          <cell r="B15385" t="str">
            <v>Al Jefferson</v>
          </cell>
          <cell r="S15385" t="str">
            <v>Post Scorer</v>
          </cell>
        </row>
        <row r="15386">
          <cell r="B15386" t="str">
            <v>James Johnson</v>
          </cell>
          <cell r="S15386" t="str">
            <v>Playmaker</v>
          </cell>
        </row>
        <row r="15387">
          <cell r="B15387" t="str">
            <v>Royce O'Neale</v>
          </cell>
          <cell r="S15387" t="str">
            <v>Sharpshooter</v>
          </cell>
        </row>
        <row r="15388">
          <cell r="B15388" t="str">
            <v>Wade Baldwin</v>
          </cell>
          <cell r="S15388" t="str">
            <v>Ignorance</v>
          </cell>
        </row>
        <row r="15389">
          <cell r="B15389" t="str">
            <v>Justin Anderson</v>
          </cell>
          <cell r="S15389" t="str">
            <v>Sharpshooter</v>
          </cell>
        </row>
        <row r="15390">
          <cell r="B15390" t="str">
            <v>Marcus Smart</v>
          </cell>
          <cell r="S15390" t="str">
            <v>All Star Sharpshooter</v>
          </cell>
        </row>
        <row r="15391">
          <cell r="B15391" t="str">
            <v>Brandon Paul</v>
          </cell>
          <cell r="S15391" t="str">
            <v>Ignorance</v>
          </cell>
        </row>
        <row r="15392">
          <cell r="B15392" t="str">
            <v>Kyle Korver</v>
          </cell>
          <cell r="S15392" t="str">
            <v>Sharpshooter</v>
          </cell>
        </row>
        <row r="15393">
          <cell r="B15393" t="str">
            <v>Paul Millsap</v>
          </cell>
          <cell r="S15393" t="str">
            <v>All Star Post Scorer</v>
          </cell>
        </row>
        <row r="15394">
          <cell r="B15394" t="str">
            <v>Alfonzo McKinnie</v>
          </cell>
          <cell r="S15394" t="str">
            <v>Ignorance</v>
          </cell>
        </row>
        <row r="15395">
          <cell r="B15395" t="str">
            <v>Joe Johnson</v>
          </cell>
          <cell r="S15395" t="str">
            <v>Sharpshooter</v>
          </cell>
        </row>
        <row r="15396">
          <cell r="B15396" t="str">
            <v>John Holland</v>
          </cell>
          <cell r="S15396" t="str">
            <v>Ignorance</v>
          </cell>
        </row>
        <row r="15397">
          <cell r="B15397" t="str">
            <v>Jeremy Lin</v>
          </cell>
          <cell r="S15397" t="str">
            <v>Superstar</v>
          </cell>
        </row>
        <row r="15398">
          <cell r="B15398" t="str">
            <v>DeMarre Carroll</v>
          </cell>
          <cell r="S15398" t="str">
            <v>All Star Sharpshooter</v>
          </cell>
        </row>
        <row r="15399">
          <cell r="B15399" t="str">
            <v>Kevon Looney</v>
          </cell>
          <cell r="S15399" t="str">
            <v>Post Scorer</v>
          </cell>
        </row>
        <row r="15400">
          <cell r="B15400" t="str">
            <v>Monte Morris</v>
          </cell>
          <cell r="S15400" t="str">
            <v>Ignorance</v>
          </cell>
        </row>
        <row r="15401">
          <cell r="B15401" t="str">
            <v>Jordan Mickey</v>
          </cell>
          <cell r="S15401" t="str">
            <v>Post Scorer</v>
          </cell>
        </row>
        <row r="15402">
          <cell r="B15402" t="str">
            <v>Cheick Diallo</v>
          </cell>
          <cell r="S15402" t="str">
            <v>Post Scorer</v>
          </cell>
        </row>
        <row r="15403">
          <cell r="B15403" t="str">
            <v>Reggie Bullock</v>
          </cell>
          <cell r="S15403" t="str">
            <v>All Star Sharpshooter</v>
          </cell>
        </row>
        <row r="15404">
          <cell r="B15404" t="str">
            <v>Zaza Pachulia</v>
          </cell>
          <cell r="S15404" t="str">
            <v>Post Scorer</v>
          </cell>
        </row>
        <row r="15405">
          <cell r="B15405" t="str">
            <v>Jonathon Simmons</v>
          </cell>
          <cell r="S15405" t="str">
            <v>All Star Sharpshooter</v>
          </cell>
        </row>
        <row r="15406">
          <cell r="B15406" t="str">
            <v>Frank Mason</v>
          </cell>
          <cell r="S15406" t="str">
            <v>Sharpshooter</v>
          </cell>
        </row>
        <row r="15407">
          <cell r="B15407" t="str">
            <v>Josh Hart</v>
          </cell>
          <cell r="S15407" t="str">
            <v>Sharpshooter</v>
          </cell>
        </row>
        <row r="15408">
          <cell r="B15408" t="str">
            <v>Tyson Chandler</v>
          </cell>
          <cell r="S15408" t="str">
            <v>Rim Protector</v>
          </cell>
        </row>
        <row r="15409">
          <cell r="B15409" t="str">
            <v>Evan Fournier</v>
          </cell>
          <cell r="S15409" t="str">
            <v>All Star Sharpshooter</v>
          </cell>
        </row>
        <row r="15410">
          <cell r="B15410" t="str">
            <v>Thabo Sefolosha</v>
          </cell>
          <cell r="S15410" t="str">
            <v>Sharpshooter</v>
          </cell>
        </row>
        <row r="15411">
          <cell r="B15411" t="str">
            <v>Luol Deng</v>
          </cell>
          <cell r="S15411" t="str">
            <v>Ignorance</v>
          </cell>
        </row>
        <row r="15412">
          <cell r="B15412" t="str">
            <v>Isaiah Hicks</v>
          </cell>
          <cell r="S15412" t="str">
            <v>Post Scorer</v>
          </cell>
        </row>
        <row r="15413">
          <cell r="B15413" t="str">
            <v>Shabazz Muhammad</v>
          </cell>
          <cell r="S15413" t="str">
            <v>Ignorance</v>
          </cell>
        </row>
        <row r="15414">
          <cell r="B15414" t="str">
            <v>Robin Lopez</v>
          </cell>
          <cell r="S15414" t="str">
            <v>Rim Protector</v>
          </cell>
        </row>
        <row r="15415">
          <cell r="B15415" t="str">
            <v>E'Twaun Moore</v>
          </cell>
          <cell r="S15415" t="str">
            <v>All Star Sharpshooter</v>
          </cell>
        </row>
        <row r="15416">
          <cell r="B15416" t="str">
            <v>Rodney McGruder</v>
          </cell>
          <cell r="S15416" t="str">
            <v>Sharpshooter</v>
          </cell>
        </row>
        <row r="15417">
          <cell r="B15417" t="str">
            <v>George Hill</v>
          </cell>
          <cell r="S15417" t="str">
            <v>All Star Sharpshooter</v>
          </cell>
        </row>
        <row r="15418">
          <cell r="B15418" t="str">
            <v>Noah Vonleh</v>
          </cell>
          <cell r="S15418" t="str">
            <v>Post Scorer</v>
          </cell>
        </row>
        <row r="15419">
          <cell r="B15419" t="str">
            <v>Mirza Teletovic</v>
          </cell>
          <cell r="S15419" t="str">
            <v>Sharpshooter</v>
          </cell>
        </row>
        <row r="15420">
          <cell r="B15420" t="str">
            <v>Devin Harris</v>
          </cell>
          <cell r="S15420" t="str">
            <v>Sharpshooter</v>
          </cell>
        </row>
        <row r="15421">
          <cell r="B15421" t="str">
            <v>Vince Carter</v>
          </cell>
          <cell r="S15421" t="str">
            <v>Sharpshooter</v>
          </cell>
        </row>
        <row r="15422">
          <cell r="B15422" t="str">
            <v>Isaiah Canaan</v>
          </cell>
          <cell r="S15422" t="str">
            <v>Sharpshooter</v>
          </cell>
        </row>
        <row r="15423">
          <cell r="B15423" t="str">
            <v>Thomas Bryant</v>
          </cell>
          <cell r="S15423" t="str">
            <v>Ignorance</v>
          </cell>
        </row>
        <row r="15424">
          <cell r="B15424" t="str">
            <v>Nene Hilario</v>
          </cell>
          <cell r="S15424" t="str">
            <v>Post Scorer</v>
          </cell>
        </row>
        <row r="15425">
          <cell r="B15425" t="str">
            <v>Henry Ellenson</v>
          </cell>
          <cell r="S15425" t="str">
            <v>Ignorance</v>
          </cell>
        </row>
        <row r="15426">
          <cell r="B15426" t="str">
            <v>Jalen Jones</v>
          </cell>
          <cell r="S15426" t="str">
            <v>Ignorance</v>
          </cell>
        </row>
        <row r="15427">
          <cell r="B15427" t="str">
            <v>David Nwaba</v>
          </cell>
          <cell r="S15427" t="str">
            <v>Playmaker</v>
          </cell>
        </row>
        <row r="15428">
          <cell r="B15428" t="str">
            <v>Raymond Felton</v>
          </cell>
          <cell r="S15428" t="str">
            <v>Sharpshooter</v>
          </cell>
        </row>
        <row r="15429">
          <cell r="B15429" t="str">
            <v>Dion Waiters</v>
          </cell>
          <cell r="S15429" t="str">
            <v>All Star Sharpshooter</v>
          </cell>
        </row>
        <row r="15430">
          <cell r="B15430" t="str">
            <v>Udonis Haslem</v>
          </cell>
          <cell r="S15430" t="str">
            <v>Ignorance</v>
          </cell>
        </row>
        <row r="15431">
          <cell r="B15431" t="str">
            <v>Marvin Williams</v>
          </cell>
          <cell r="S15431" t="str">
            <v>Sharpshooter</v>
          </cell>
        </row>
        <row r="15432">
          <cell r="B15432" t="str">
            <v>Langston Galloway</v>
          </cell>
          <cell r="S15432" t="str">
            <v>Sharpshooter</v>
          </cell>
        </row>
        <row r="15433">
          <cell r="B15433" t="str">
            <v>Josh Huestis</v>
          </cell>
          <cell r="S15433" t="str">
            <v>Ignorance</v>
          </cell>
        </row>
        <row r="15434">
          <cell r="B15434" t="str">
            <v>James Ennis</v>
          </cell>
          <cell r="S15434" t="str">
            <v>Sharpshooter</v>
          </cell>
        </row>
        <row r="15435">
          <cell r="B15435" t="str">
            <v>Myke Henry</v>
          </cell>
          <cell r="S15435" t="str">
            <v>Sharpshooter</v>
          </cell>
        </row>
        <row r="15436">
          <cell r="B15436" t="str">
            <v>Alex Abrines</v>
          </cell>
          <cell r="S15436" t="str">
            <v>Sharpshooter</v>
          </cell>
        </row>
        <row r="15437">
          <cell r="B15437" t="str">
            <v>Tyler Ulis</v>
          </cell>
          <cell r="S15437" t="str">
            <v>Playmaker</v>
          </cell>
        </row>
        <row r="15438">
          <cell r="B15438" t="str">
            <v>Ramon Sessions</v>
          </cell>
          <cell r="S15438" t="str">
            <v>Sharpshooter</v>
          </cell>
        </row>
        <row r="15439">
          <cell r="B15439" t="str">
            <v>Tim Frazier</v>
          </cell>
          <cell r="S15439" t="str">
            <v>Sharpshooter</v>
          </cell>
        </row>
        <row r="15440">
          <cell r="B15440" t="str">
            <v>Furkan Korkmaz</v>
          </cell>
          <cell r="S15440" t="str">
            <v>Ignorance</v>
          </cell>
        </row>
        <row r="15441">
          <cell r="B15441" t="str">
            <v>Jamel Artis</v>
          </cell>
          <cell r="S15441" t="str">
            <v>Ignorance</v>
          </cell>
        </row>
        <row r="15442">
          <cell r="B15442" t="str">
            <v>David West</v>
          </cell>
          <cell r="S15442" t="str">
            <v>Post Scorer</v>
          </cell>
        </row>
        <row r="15443">
          <cell r="B15443" t="str">
            <v>Rodney Purvis</v>
          </cell>
          <cell r="S15443" t="str">
            <v>Sharpshooter</v>
          </cell>
        </row>
        <row r="15444">
          <cell r="B15444" t="str">
            <v>Steven Adams</v>
          </cell>
          <cell r="S15444" t="str">
            <v>All Star Post Scorer</v>
          </cell>
        </row>
        <row r="15445">
          <cell r="B15445" t="str">
            <v>Rudy Gay</v>
          </cell>
          <cell r="S15445" t="str">
            <v>Playmaker</v>
          </cell>
        </row>
        <row r="15446">
          <cell r="B15446" t="str">
            <v>Nicolas Batum</v>
          </cell>
          <cell r="S15446" t="str">
            <v>All Star Sharpshooter</v>
          </cell>
        </row>
        <row r="15447">
          <cell r="B15447" t="str">
            <v>Aron Baynes</v>
          </cell>
          <cell r="S15447" t="str">
            <v>Post Scorer</v>
          </cell>
        </row>
        <row r="15448">
          <cell r="B15448" t="str">
            <v>James Harden</v>
          </cell>
          <cell r="S15448" t="str">
            <v>Superstar</v>
          </cell>
        </row>
        <row r="15449">
          <cell r="B15449" t="str">
            <v>Jerian Grant</v>
          </cell>
          <cell r="S15449" t="str">
            <v>Playmaker</v>
          </cell>
        </row>
        <row r="15450">
          <cell r="B15450" t="str">
            <v>Jeff Green</v>
          </cell>
          <cell r="S15450" t="str">
            <v>Sharpshooter</v>
          </cell>
        </row>
        <row r="15451">
          <cell r="B15451" t="str">
            <v>London Perrantes</v>
          </cell>
          <cell r="S15451" t="str">
            <v>Ignorance</v>
          </cell>
        </row>
        <row r="15452">
          <cell r="B15452" t="str">
            <v>Domantas Sabonis</v>
          </cell>
          <cell r="S15452" t="str">
            <v>Rim Protector</v>
          </cell>
        </row>
        <row r="15453">
          <cell r="B15453" t="str">
            <v>Bogdan Bogdanovic</v>
          </cell>
          <cell r="S15453" t="str">
            <v>All Star Sharpshooter</v>
          </cell>
        </row>
        <row r="15454">
          <cell r="B15454" t="str">
            <v>LaMarcus Aldridge</v>
          </cell>
          <cell r="S15454" t="str">
            <v>All Star Post Scorer</v>
          </cell>
        </row>
        <row r="15455">
          <cell r="B15455" t="str">
            <v>Tarik Black</v>
          </cell>
          <cell r="S15455" t="str">
            <v>Post Scorer</v>
          </cell>
        </row>
        <row r="15456">
          <cell r="B15456" t="str">
            <v>Eric Bledsoe</v>
          </cell>
          <cell r="S15456" t="str">
            <v>All Star Playmaker</v>
          </cell>
        </row>
        <row r="15457">
          <cell r="B15457" t="str">
            <v>Markieff Morris</v>
          </cell>
          <cell r="S15457" t="str">
            <v>All Star Sharpshooter</v>
          </cell>
        </row>
        <row r="15458">
          <cell r="B15458" t="str">
            <v>Antonius Cleveland</v>
          </cell>
          <cell r="S15458" t="str">
            <v>Ignorance</v>
          </cell>
        </row>
        <row r="15459">
          <cell r="B15459" t="str">
            <v>Jason Terry</v>
          </cell>
          <cell r="S15459" t="str">
            <v>Sharpshooter</v>
          </cell>
        </row>
        <row r="15460">
          <cell r="B15460" t="str">
            <v>Michael Beasley</v>
          </cell>
          <cell r="S15460" t="str">
            <v>Rim Protector</v>
          </cell>
        </row>
        <row r="15461">
          <cell r="B15461" t="str">
            <v>Jamal Murray</v>
          </cell>
          <cell r="S15461" t="str">
            <v>All Star Sharpshooter</v>
          </cell>
        </row>
        <row r="15462">
          <cell r="B15462" t="str">
            <v>Okaro White</v>
          </cell>
          <cell r="S15462" t="str">
            <v>Ignorance</v>
          </cell>
        </row>
        <row r="15463">
          <cell r="B15463" t="str">
            <v>Travis Wear</v>
          </cell>
          <cell r="S15463" t="str">
            <v>Sharpshooter</v>
          </cell>
        </row>
        <row r="15464">
          <cell r="B15464" t="str">
            <v>Corey Brewer</v>
          </cell>
          <cell r="S15464" t="str">
            <v>Sharpshooter</v>
          </cell>
        </row>
        <row r="15465">
          <cell r="B15465" t="str">
            <v>Mario Hezonja</v>
          </cell>
          <cell r="S15465" t="str">
            <v>Sharpshooter</v>
          </cell>
        </row>
        <row r="15466">
          <cell r="B15466" t="str">
            <v>Pat Connaughton</v>
          </cell>
          <cell r="S15466" t="str">
            <v>Sharpshooter</v>
          </cell>
        </row>
        <row r="15467">
          <cell r="B15467" t="str">
            <v>Danny Green</v>
          </cell>
          <cell r="S15467" t="str">
            <v>All Star Sharpshooter</v>
          </cell>
        </row>
        <row r="15468">
          <cell r="B15468" t="str">
            <v>Taurean Waller-Prince</v>
          </cell>
          <cell r="S15468" t="str">
            <v>All Star Sharpshooter</v>
          </cell>
        </row>
        <row r="15469">
          <cell r="B15469" t="str">
            <v>Bam Adebayo</v>
          </cell>
          <cell r="S15469" t="str">
            <v>Post Scorer</v>
          </cell>
        </row>
        <row r="15470">
          <cell r="B15470" t="str">
            <v>Tyler Cavanaugh</v>
          </cell>
          <cell r="S15470" t="str">
            <v>Sharpshooter</v>
          </cell>
        </row>
        <row r="15471">
          <cell r="B15471" t="str">
            <v>Julyan Stone</v>
          </cell>
          <cell r="S15471" t="str">
            <v>Ignorance</v>
          </cell>
        </row>
        <row r="15472">
          <cell r="B15472" t="str">
            <v>Jamal Crawford</v>
          </cell>
          <cell r="S15472" t="str">
            <v>Sharpshooter</v>
          </cell>
        </row>
        <row r="15473">
          <cell r="B15473" t="str">
            <v>Ian Mahinmi</v>
          </cell>
          <cell r="S15473" t="str">
            <v>Post Scorer</v>
          </cell>
        </row>
        <row r="15474">
          <cell r="B15474" t="str">
            <v>Ike Anigbogu</v>
          </cell>
          <cell r="S15474" t="str">
            <v>Ignorance</v>
          </cell>
        </row>
        <row r="15475">
          <cell r="B15475" t="str">
            <v>Mike Conley</v>
          </cell>
          <cell r="S15475" t="str">
            <v>All Star Sharpshooter</v>
          </cell>
        </row>
        <row r="15476">
          <cell r="B15476" t="str">
            <v>DeAndre' Bembry</v>
          </cell>
          <cell r="S15476" t="str">
            <v>Sharpshooter</v>
          </cell>
        </row>
        <row r="15477">
          <cell r="B15477" t="str">
            <v>Ivan Rabb</v>
          </cell>
          <cell r="S15477" t="str">
            <v>Post Scorer</v>
          </cell>
        </row>
        <row r="15478">
          <cell r="B15478" t="str">
            <v>Timothe Luwawu-Cabarrot</v>
          </cell>
          <cell r="S15478" t="str">
            <v>Sharpshooter</v>
          </cell>
        </row>
        <row r="15479">
          <cell r="B15479" t="str">
            <v>Gian Clavell</v>
          </cell>
          <cell r="S15479" t="str">
            <v>Ignorance</v>
          </cell>
        </row>
        <row r="15480">
          <cell r="B15480" t="str">
            <v>Zach Collins</v>
          </cell>
          <cell r="S15480" t="str">
            <v>Post Scorer</v>
          </cell>
        </row>
        <row r="15481">
          <cell r="B15481" t="str">
            <v>Andre Roberson</v>
          </cell>
          <cell r="S15481" t="str">
            <v>Rim Protector</v>
          </cell>
        </row>
        <row r="15482">
          <cell r="B15482" t="str">
            <v>Michael Carter-Williams</v>
          </cell>
          <cell r="S15482" t="str">
            <v>Sharpshooter</v>
          </cell>
        </row>
        <row r="15483">
          <cell r="B15483" t="str">
            <v>Malcolm Miller</v>
          </cell>
          <cell r="S15483" t="str">
            <v>Ignorance</v>
          </cell>
        </row>
        <row r="15484">
          <cell r="B15484" t="str">
            <v>Cody Zeller</v>
          </cell>
          <cell r="S15484" t="str">
            <v>Rim Protector</v>
          </cell>
        </row>
        <row r="15485">
          <cell r="B15485" t="str">
            <v>Ekpe Udoh</v>
          </cell>
          <cell r="S15485" t="str">
            <v>Post Scorer</v>
          </cell>
        </row>
        <row r="15486">
          <cell r="B15486" t="str">
            <v>Nikola Jokic</v>
          </cell>
          <cell r="S15486" t="str">
            <v>Superstar</v>
          </cell>
        </row>
        <row r="15487">
          <cell r="B15487" t="str">
            <v>Dejounte Murray</v>
          </cell>
          <cell r="S15487" t="str">
            <v>Playmaker</v>
          </cell>
        </row>
        <row r="15488">
          <cell r="B15488" t="str">
            <v>P.J. Tucker</v>
          </cell>
          <cell r="S15488" t="str">
            <v>Sharpshooter</v>
          </cell>
        </row>
        <row r="15489">
          <cell r="B15489" t="str">
            <v>Trevor Booker</v>
          </cell>
          <cell r="S15489" t="str">
            <v>Post Scorer</v>
          </cell>
        </row>
        <row r="15490">
          <cell r="B15490" t="str">
            <v>Chris McCullough</v>
          </cell>
          <cell r="S15490" t="str">
            <v>Ignorance</v>
          </cell>
        </row>
        <row r="15491">
          <cell r="B15491" t="str">
            <v>Nick Young</v>
          </cell>
          <cell r="S15491" t="str">
            <v>Sharpshooter</v>
          </cell>
        </row>
        <row r="15492">
          <cell r="B15492" t="str">
            <v>Davon Reed</v>
          </cell>
          <cell r="S15492" t="str">
            <v>Ignorance</v>
          </cell>
        </row>
        <row r="15493">
          <cell r="B15493" t="str">
            <v>Spencer Dinwiddie</v>
          </cell>
          <cell r="S15493" t="str">
            <v>All Star Sharpshooter</v>
          </cell>
        </row>
        <row r="15494">
          <cell r="B15494" t="str">
            <v>Jonas Jerebko</v>
          </cell>
          <cell r="S15494" t="str">
            <v>Sharpshooter</v>
          </cell>
        </row>
        <row r="15495">
          <cell r="B15495" t="str">
            <v>LeBron James</v>
          </cell>
          <cell r="S15495" t="str">
            <v>Superstar</v>
          </cell>
        </row>
        <row r="15496">
          <cell r="B15496" t="str">
            <v>Raul Neto</v>
          </cell>
          <cell r="S15496" t="str">
            <v>Ignorance</v>
          </cell>
        </row>
        <row r="15497">
          <cell r="B15497" t="str">
            <v>Anthony Tolliver</v>
          </cell>
          <cell r="S15497" t="str">
            <v>Sharpshooter</v>
          </cell>
        </row>
        <row r="15498">
          <cell r="B15498" t="str">
            <v>Cory Joseph</v>
          </cell>
          <cell r="S15498" t="str">
            <v>Playmaker</v>
          </cell>
        </row>
        <row r="15499">
          <cell r="B15499" t="str">
            <v>Garrett Temple</v>
          </cell>
          <cell r="S15499" t="str">
            <v>Sharpshooter</v>
          </cell>
        </row>
        <row r="15500">
          <cell r="B15500" t="str">
            <v>Brice Johnson</v>
          </cell>
          <cell r="S15500" t="str">
            <v>Ignorance</v>
          </cell>
        </row>
        <row r="15501">
          <cell r="B15501" t="str">
            <v>Andre Ingram</v>
          </cell>
          <cell r="S15501" t="str">
            <v>All Star Sharpshooter</v>
          </cell>
        </row>
        <row r="15502">
          <cell r="B15502" t="str">
            <v>Shane Larkin</v>
          </cell>
          <cell r="S15502" t="str">
            <v>Sharpshooter</v>
          </cell>
        </row>
        <row r="15503">
          <cell r="B15503" t="str">
            <v>Johnathan Motley</v>
          </cell>
          <cell r="S15503" t="str">
            <v>Post Scorer</v>
          </cell>
        </row>
        <row r="15504">
          <cell r="B15504" t="str">
            <v>John Collins</v>
          </cell>
          <cell r="S15504" t="str">
            <v>Rim Protector</v>
          </cell>
        </row>
        <row r="15505">
          <cell r="B15505" t="str">
            <v>Skal Labissiere</v>
          </cell>
          <cell r="S15505" t="str">
            <v>Rim Protector</v>
          </cell>
        </row>
        <row r="15506">
          <cell r="B15506" t="str">
            <v>Milos Teodosic</v>
          </cell>
          <cell r="S15506" t="str">
            <v>All Star Sharpshooter</v>
          </cell>
        </row>
        <row r="15507">
          <cell r="B15507" t="str">
            <v>Derrick Jones</v>
          </cell>
          <cell r="S15507" t="str">
            <v>Ignorance</v>
          </cell>
        </row>
        <row r="15508">
          <cell r="B15508" t="str">
            <v>Boban Marjanovic</v>
          </cell>
          <cell r="S15508" t="str">
            <v>Post Scorer</v>
          </cell>
        </row>
        <row r="15509">
          <cell r="B15509" t="str">
            <v>Jayson Tatum</v>
          </cell>
          <cell r="S15509" t="str">
            <v>All Star Sharpshooter</v>
          </cell>
        </row>
        <row r="15510">
          <cell r="B15510" t="str">
            <v>Salah Mejri</v>
          </cell>
          <cell r="S15510" t="str">
            <v>Post Scorer</v>
          </cell>
        </row>
        <row r="15511">
          <cell r="B15511" t="str">
            <v>Lorenzo Brown</v>
          </cell>
          <cell r="S15511" t="str">
            <v>Ignorance</v>
          </cell>
        </row>
        <row r="15512">
          <cell r="B15512" t="str">
            <v>Dirk Nowitzki</v>
          </cell>
          <cell r="S15512" t="str">
            <v>All Star Sharpshooter</v>
          </cell>
        </row>
        <row r="15513">
          <cell r="B15513" t="str">
            <v>Kevin Love</v>
          </cell>
          <cell r="S15513" t="str">
            <v>All Star Sharpshooter</v>
          </cell>
        </row>
        <row r="15514">
          <cell r="B15514" t="str">
            <v>Ersan Ilyasova</v>
          </cell>
          <cell r="S15514" t="str">
            <v>All Star Sharpshooter</v>
          </cell>
        </row>
        <row r="15515">
          <cell r="B15515" t="str">
            <v>Stanley Johnson</v>
          </cell>
          <cell r="S15515" t="str">
            <v>Playmaker</v>
          </cell>
        </row>
        <row r="15516">
          <cell r="B15516" t="str">
            <v>Jerryd Bayless</v>
          </cell>
          <cell r="S15516" t="str">
            <v>Sharpshooter</v>
          </cell>
        </row>
        <row r="15517">
          <cell r="B15517" t="str">
            <v>Michael Kidd-Gilchrist</v>
          </cell>
          <cell r="S15517" t="str">
            <v>Post Scorer</v>
          </cell>
        </row>
        <row r="15518">
          <cell r="B15518" t="str">
            <v>Anthony Davis</v>
          </cell>
          <cell r="S15518" t="str">
            <v>All Star Big Man</v>
          </cell>
        </row>
        <row r="15519">
          <cell r="B15519" t="str">
            <v>Nigel Hayes</v>
          </cell>
          <cell r="S15519" t="str">
            <v>Ignorance</v>
          </cell>
        </row>
        <row r="15520">
          <cell r="B15520" t="str">
            <v>Damian Jones</v>
          </cell>
          <cell r="S15520" t="str">
            <v>Ignorance</v>
          </cell>
        </row>
        <row r="15521">
          <cell r="B15521" t="str">
            <v>Jahlil Okafor</v>
          </cell>
          <cell r="S15521" t="str">
            <v>Post Scorer</v>
          </cell>
        </row>
        <row r="15522">
          <cell r="B15522" t="str">
            <v>Robert Covington</v>
          </cell>
          <cell r="S15522" t="str">
            <v>All Star Sharpshooter</v>
          </cell>
        </row>
        <row r="15523">
          <cell r="B15523" t="str">
            <v>Kobi Simmons</v>
          </cell>
          <cell r="S15523" t="str">
            <v>Sharpshooter</v>
          </cell>
        </row>
        <row r="15524">
          <cell r="B15524" t="str">
            <v>Jakob Poeltl</v>
          </cell>
          <cell r="S15524" t="str">
            <v>Rim Protector</v>
          </cell>
        </row>
        <row r="15525">
          <cell r="B15525" t="str">
            <v>Marcus Paige</v>
          </cell>
          <cell r="S15525" t="str">
            <v>Ignorance</v>
          </cell>
        </row>
        <row r="15526">
          <cell r="B15526" t="str">
            <v>Maxi Kleber</v>
          </cell>
          <cell r="S15526" t="str">
            <v>Post Scorer</v>
          </cell>
        </row>
        <row r="15527">
          <cell r="B15527" t="str">
            <v>Reggie Hearn</v>
          </cell>
          <cell r="S15527" t="str">
            <v>Ignorance</v>
          </cell>
        </row>
        <row r="15528">
          <cell r="B15528" t="str">
            <v>Klay Thompson</v>
          </cell>
          <cell r="S15528" t="str">
            <v>All Star Sharpshooter</v>
          </cell>
        </row>
        <row r="15529">
          <cell r="B15529" t="str">
            <v>Ivica Zubac</v>
          </cell>
          <cell r="S15529" t="str">
            <v>Ignorance</v>
          </cell>
        </row>
        <row r="15530">
          <cell r="B15530" t="str">
            <v>Isaiah Whitehead</v>
          </cell>
          <cell r="S15530" t="str">
            <v>Sharpshooter</v>
          </cell>
        </row>
        <row r="15531">
          <cell r="B15531" t="str">
            <v>Danilo Gallinari</v>
          </cell>
          <cell r="S15531" t="str">
            <v>All Star Sharpshooter</v>
          </cell>
        </row>
        <row r="15532">
          <cell r="B15532" t="str">
            <v>Larry Drew</v>
          </cell>
          <cell r="S15532" t="str">
            <v>Ignorance</v>
          </cell>
        </row>
        <row r="15533">
          <cell r="B15533" t="str">
            <v>Jae Crowder</v>
          </cell>
          <cell r="S15533" t="str">
            <v>Sharpshooter</v>
          </cell>
        </row>
        <row r="15534">
          <cell r="B15534" t="str">
            <v>Jordan Crawford</v>
          </cell>
          <cell r="S15534" t="str">
            <v>Sharpshooter</v>
          </cell>
        </row>
        <row r="15535">
          <cell r="B15535" t="str">
            <v>Trey Lyles</v>
          </cell>
          <cell r="S15535" t="str">
            <v>Sharpshooter</v>
          </cell>
        </row>
        <row r="15536">
          <cell r="B15536" t="str">
            <v>Luke Kornet</v>
          </cell>
          <cell r="S15536" t="str">
            <v>Sharpshooter</v>
          </cell>
        </row>
        <row r="15537">
          <cell r="B15537" t="str">
            <v>Shaquille Harrison</v>
          </cell>
          <cell r="S15537" t="str">
            <v>Playmaker</v>
          </cell>
        </row>
        <row r="15538">
          <cell r="B15538" t="str">
            <v>JaVale McGee</v>
          </cell>
          <cell r="S15538" t="str">
            <v>Post Scorer</v>
          </cell>
        </row>
        <row r="15539">
          <cell r="B15539" t="str">
            <v>Andrew Harrison</v>
          </cell>
          <cell r="S15539" t="str">
            <v>Playmaker</v>
          </cell>
        </row>
        <row r="15540">
          <cell r="B15540" t="str">
            <v>Joe Young</v>
          </cell>
          <cell r="S15540" t="str">
            <v>Ignorance</v>
          </cell>
        </row>
        <row r="15541">
          <cell r="B15541" t="str">
            <v>Solomon Hill</v>
          </cell>
          <cell r="S15541" t="str">
            <v>Post Scorer</v>
          </cell>
        </row>
        <row r="15542">
          <cell r="B15542" t="str">
            <v>Briante Weber</v>
          </cell>
          <cell r="S15542" t="str">
            <v>Post Scorer</v>
          </cell>
        </row>
        <row r="15543">
          <cell r="B15543" t="str">
            <v>Dwyane Wade</v>
          </cell>
          <cell r="S15543" t="str">
            <v>Playmaker</v>
          </cell>
        </row>
        <row r="15544">
          <cell r="B15544" t="str">
            <v>Bojan Bogdanovic</v>
          </cell>
          <cell r="S15544" t="str">
            <v>All Star Sharpshooter</v>
          </cell>
        </row>
        <row r="15545">
          <cell r="B15545" t="str">
            <v>Malik Monk</v>
          </cell>
          <cell r="S15545" t="str">
            <v>Sharpshooter</v>
          </cell>
        </row>
        <row r="15546">
          <cell r="B15546" t="str">
            <v>Joffrey Lauvergne</v>
          </cell>
          <cell r="S15546" t="str">
            <v>Ignorance</v>
          </cell>
        </row>
        <row r="15547">
          <cell r="B15547" t="str">
            <v>J.J. Redick</v>
          </cell>
          <cell r="S15547" t="str">
            <v>All Star Sharpshooter</v>
          </cell>
        </row>
        <row r="15548">
          <cell r="B15548" t="str">
            <v>Shabazz Napier</v>
          </cell>
          <cell r="S15548" t="str">
            <v>Sharpshooter</v>
          </cell>
        </row>
        <row r="15549">
          <cell r="B15549" t="str">
            <v>Mason Plumlee</v>
          </cell>
          <cell r="S15549" t="str">
            <v>Rim Protector</v>
          </cell>
        </row>
        <row r="15550">
          <cell r="B15550" t="str">
            <v>Joel Bolomboy</v>
          </cell>
          <cell r="S15550" t="str">
            <v>Ignorance</v>
          </cell>
        </row>
        <row r="15551">
          <cell r="B15551" t="str">
            <v>Dewayne Dedmon</v>
          </cell>
          <cell r="S15551" t="str">
            <v>Rim Protector</v>
          </cell>
        </row>
        <row r="15552">
          <cell r="B15552" t="str">
            <v>Naz Mitrou-Long</v>
          </cell>
          <cell r="S15552" t="str">
            <v>Ignorance</v>
          </cell>
        </row>
        <row r="15553">
          <cell r="B15553" t="str">
            <v>Damian Lillard</v>
          </cell>
          <cell r="S15553" t="str">
            <v>Superstar</v>
          </cell>
        </row>
        <row r="15554">
          <cell r="B15554" t="str">
            <v>Omri Casspi</v>
          </cell>
          <cell r="S15554" t="str">
            <v>Post Scorer</v>
          </cell>
        </row>
        <row r="15555">
          <cell r="B15555" t="str">
            <v>Kentavious Caldwell-Pope</v>
          </cell>
          <cell r="S15555" t="str">
            <v>All Star Sharpshooter</v>
          </cell>
        </row>
        <row r="15556">
          <cell r="B15556" t="str">
            <v>Willy Hernangomez</v>
          </cell>
          <cell r="S15556" t="str">
            <v>Post Scorer</v>
          </cell>
        </row>
        <row r="15557">
          <cell r="B15557" t="str">
            <v>Tyus Jones</v>
          </cell>
          <cell r="S15557" t="str">
            <v>Sharpshooter</v>
          </cell>
        </row>
        <row r="15558">
          <cell r="B15558" t="str">
            <v>Mike Scott</v>
          </cell>
          <cell r="S15558" t="str">
            <v>Sharpshooter</v>
          </cell>
        </row>
        <row r="15559">
          <cell r="B15559" t="str">
            <v>Blake Griffin</v>
          </cell>
          <cell r="S15559" t="str">
            <v>Superstar</v>
          </cell>
        </row>
        <row r="15560">
          <cell r="B15560" t="str">
            <v>Lou Williams</v>
          </cell>
          <cell r="S15560" t="str">
            <v>Superstar</v>
          </cell>
        </row>
        <row r="15561">
          <cell r="B15561" t="str">
            <v>Taj Gibson</v>
          </cell>
          <cell r="S15561" t="str">
            <v>Rim Protector</v>
          </cell>
        </row>
        <row r="15562">
          <cell r="B15562" t="str">
            <v>Rashad Vaughn</v>
          </cell>
          <cell r="S15562" t="str">
            <v>Ignorance</v>
          </cell>
        </row>
        <row r="15563">
          <cell r="B15563" t="str">
            <v>Brandan Wright</v>
          </cell>
          <cell r="S15563" t="str">
            <v>Post Scorer</v>
          </cell>
        </row>
        <row r="15564">
          <cell r="B15564" t="str">
            <v>Jake Layman</v>
          </cell>
          <cell r="S15564" t="str">
            <v>Ignorance</v>
          </cell>
        </row>
        <row r="15565">
          <cell r="B15565" t="str">
            <v>Andre Drummond</v>
          </cell>
          <cell r="S15565" t="str">
            <v>All Star Big Man</v>
          </cell>
        </row>
        <row r="15566">
          <cell r="B15566" t="str">
            <v>Luke Kennard</v>
          </cell>
          <cell r="S15566" t="str">
            <v>Sharpshooter</v>
          </cell>
        </row>
        <row r="15567">
          <cell r="B15567" t="str">
            <v>Marreese Speights</v>
          </cell>
          <cell r="S15567" t="str">
            <v>Sharpshooter</v>
          </cell>
        </row>
        <row r="15568">
          <cell r="B15568" t="str">
            <v>Meyers Leonard</v>
          </cell>
          <cell r="S15568" t="str">
            <v>Ignorance</v>
          </cell>
        </row>
        <row r="15569">
          <cell r="B15569" t="str">
            <v>Marquese Chriss</v>
          </cell>
          <cell r="S15569" t="str">
            <v>Rim Protector</v>
          </cell>
        </row>
        <row r="15570">
          <cell r="B15570" t="str">
            <v>Kyrie Irving</v>
          </cell>
          <cell r="S15570" t="str">
            <v>Superstar</v>
          </cell>
        </row>
        <row r="15571">
          <cell r="B15571" t="str">
            <v>Jarell Martin</v>
          </cell>
          <cell r="S15571" t="str">
            <v>Rim Protector</v>
          </cell>
        </row>
        <row r="15572">
          <cell r="B15572" t="str">
            <v>Giannis Antetokounmpo</v>
          </cell>
          <cell r="S15572" t="str">
            <v>Superstar</v>
          </cell>
        </row>
        <row r="15573">
          <cell r="B15573" t="str">
            <v>Jarrett Allen</v>
          </cell>
          <cell r="S15573" t="str">
            <v>Rim Protector</v>
          </cell>
        </row>
        <row r="15574">
          <cell r="B15574" t="str">
            <v>D.J. Wilson</v>
          </cell>
          <cell r="S15574" t="str">
            <v>Ignorance</v>
          </cell>
        </row>
        <row r="15575">
          <cell r="B15575" t="str">
            <v>Joe Ingles</v>
          </cell>
          <cell r="S15575" t="str">
            <v>All Star Sharpshooter</v>
          </cell>
        </row>
        <row r="15576">
          <cell r="B15576" t="str">
            <v>Gary Harris</v>
          </cell>
          <cell r="S15576" t="str">
            <v>All Star Sharpshooter</v>
          </cell>
        </row>
        <row r="15577">
          <cell r="B15577" t="str">
            <v>Zach LaVine</v>
          </cell>
          <cell r="S15577" t="str">
            <v>All Star Sharpshooter</v>
          </cell>
        </row>
        <row r="15578">
          <cell r="B15578" t="str">
            <v>Mario Chalmers</v>
          </cell>
          <cell r="S15578" t="str">
            <v>Playmaker</v>
          </cell>
        </row>
        <row r="15579">
          <cell r="B15579" t="str">
            <v>OG Anunoby</v>
          </cell>
          <cell r="S15579" t="str">
            <v>Sharpshooter</v>
          </cell>
        </row>
        <row r="15580">
          <cell r="B15580" t="str">
            <v>Josh Gray</v>
          </cell>
          <cell r="S15580" t="str">
            <v>Playmaker</v>
          </cell>
        </row>
        <row r="15581">
          <cell r="B15581" t="str">
            <v>Alex Caruso</v>
          </cell>
          <cell r="S15581" t="str">
            <v>Sharpshooter</v>
          </cell>
        </row>
        <row r="15582">
          <cell r="B15582" t="str">
            <v>Channing Frye</v>
          </cell>
          <cell r="S15582" t="str">
            <v>Ignorance</v>
          </cell>
        </row>
        <row r="15583">
          <cell r="B15583" t="str">
            <v>Buddy Hield</v>
          </cell>
          <cell r="S15583" t="str">
            <v>All Star Sharpshooter</v>
          </cell>
        </row>
        <row r="15584">
          <cell r="B15584" t="str">
            <v>MarShon Brooks</v>
          </cell>
          <cell r="S15584" t="str">
            <v>All Star Sharpshooter</v>
          </cell>
        </row>
        <row r="15585">
          <cell r="B15585" t="str">
            <v>Ben McLemore</v>
          </cell>
          <cell r="S15585" t="str">
            <v>Sharpshooter</v>
          </cell>
        </row>
        <row r="15586">
          <cell r="B15586" t="str">
            <v>Elfrid Payton</v>
          </cell>
          <cell r="S15586" t="str">
            <v>All Star Playmaker</v>
          </cell>
        </row>
        <row r="15587">
          <cell r="B15587" t="str">
            <v>Jamil Wilson</v>
          </cell>
          <cell r="S15587" t="str">
            <v>Sharpshooter</v>
          </cell>
        </row>
        <row r="15588">
          <cell r="B15588" t="str">
            <v>Ryan Arcidiacono</v>
          </cell>
          <cell r="S15588" t="str">
            <v>Ignorance</v>
          </cell>
        </row>
        <row r="15589">
          <cell r="B15589" t="str">
            <v>Jaylen Morris</v>
          </cell>
          <cell r="S15589" t="str">
            <v>Ignorance</v>
          </cell>
        </row>
        <row r="15590">
          <cell r="B15590" t="str">
            <v>Marcus Georges-Hunt</v>
          </cell>
          <cell r="S15590" t="str">
            <v>Ignorance</v>
          </cell>
        </row>
        <row r="15591">
          <cell r="B15591" t="str">
            <v>Jeremy Evans</v>
          </cell>
          <cell r="S15591" t="str">
            <v>Ignorance</v>
          </cell>
        </row>
        <row r="15592">
          <cell r="B15592" t="str">
            <v>Patrick Patterson</v>
          </cell>
          <cell r="S15592" t="str">
            <v>Sharpshooter</v>
          </cell>
        </row>
        <row r="15593">
          <cell r="B15593" t="str">
            <v>Devin Booker</v>
          </cell>
          <cell r="S15593" t="str">
            <v>Superstar</v>
          </cell>
        </row>
        <row r="15594">
          <cell r="B15594" t="str">
            <v>Tony Allen</v>
          </cell>
          <cell r="S15594" t="str">
            <v>Post Scorer</v>
          </cell>
        </row>
        <row r="15595">
          <cell r="B15595" t="str">
            <v>Joe Harris</v>
          </cell>
          <cell r="S15595" t="str">
            <v>All Star Sharpshooter</v>
          </cell>
        </row>
        <row r="15596">
          <cell r="B15596" t="str">
            <v>Timofey Mozgov</v>
          </cell>
          <cell r="S15596" t="str">
            <v>Post Scorer</v>
          </cell>
        </row>
        <row r="15597">
          <cell r="B15597" t="str">
            <v>Bryn Forbes</v>
          </cell>
          <cell r="S15597" t="str">
            <v>Sharpshooter</v>
          </cell>
        </row>
        <row r="15598">
          <cell r="B15598" t="str">
            <v>Al Horford</v>
          </cell>
          <cell r="S15598" t="str">
            <v>All Star Sharpshooter</v>
          </cell>
        </row>
        <row r="15599">
          <cell r="B15599" t="str">
            <v>Tyler Johnson</v>
          </cell>
          <cell r="S15599" t="str">
            <v>All Star Sharpshooter</v>
          </cell>
        </row>
        <row r="15600">
          <cell r="B15600" t="str">
            <v>Derrick Rose</v>
          </cell>
          <cell r="S15600" t="str">
            <v>Sharpshooter</v>
          </cell>
        </row>
        <row r="15601">
          <cell r="B15601" t="str">
            <v>Damion Lee</v>
          </cell>
          <cell r="S15601" t="str">
            <v>Playmaker</v>
          </cell>
        </row>
        <row r="15602">
          <cell r="B15602" t="str">
            <v>Alex Len</v>
          </cell>
          <cell r="S15602" t="str">
            <v>Rim Protector</v>
          </cell>
        </row>
        <row r="15603">
          <cell r="B15603" t="str">
            <v>Rondae Hollis-Jefferson</v>
          </cell>
          <cell r="S15603" t="str">
            <v>All Star Post Scorer</v>
          </cell>
        </row>
        <row r="15604">
          <cell r="B15604" t="str">
            <v>Jarell Eddie</v>
          </cell>
          <cell r="S15604" t="str">
            <v>Ignorance</v>
          </cell>
        </row>
        <row r="15605">
          <cell r="B15605" t="str">
            <v>James Michael McAdoo</v>
          </cell>
          <cell r="S15605" t="str">
            <v>Ignorance</v>
          </cell>
        </row>
        <row r="15606">
          <cell r="B15606" t="str">
            <v>Greg Monroe</v>
          </cell>
          <cell r="S15606" t="str">
            <v>Playmaker</v>
          </cell>
        </row>
        <row r="15607">
          <cell r="B15607" t="str">
            <v>Xavier Rathan-Mayes</v>
          </cell>
          <cell r="S15607" t="str">
            <v>Playmaker</v>
          </cell>
        </row>
        <row r="15608">
          <cell r="B15608" t="str">
            <v>Enes Kanter</v>
          </cell>
          <cell r="S15608" t="str">
            <v>All Star Post Scorer</v>
          </cell>
        </row>
        <row r="15609">
          <cell r="B15609" t="str">
            <v>Brook Lopez</v>
          </cell>
          <cell r="S15609" t="str">
            <v>All Star Sharpshooter</v>
          </cell>
        </row>
        <row r="15610">
          <cell r="B15610" t="str">
            <v>De'Aaron Fox</v>
          </cell>
          <cell r="S15610" t="str">
            <v>Playmaker</v>
          </cell>
        </row>
        <row r="15611">
          <cell r="B15611" t="str">
            <v>Kristaps Porzingis</v>
          </cell>
          <cell r="S15611" t="str">
            <v>All Star Big Man</v>
          </cell>
        </row>
        <row r="15612">
          <cell r="B15612" t="str">
            <v>Gorgui Dieng</v>
          </cell>
          <cell r="S15612" t="str">
            <v>Post Scorer</v>
          </cell>
        </row>
        <row r="15613">
          <cell r="B15613" t="str">
            <v>Delon Wright</v>
          </cell>
          <cell r="S15613" t="str">
            <v>Sharpshooter</v>
          </cell>
        </row>
        <row r="15614">
          <cell r="B15614" t="str">
            <v>Malcolm Brogdon</v>
          </cell>
          <cell r="S15614" t="str">
            <v>All Star Sharpshooter</v>
          </cell>
        </row>
        <row r="15615">
          <cell r="B15615" t="str">
            <v>Andrew Bogut</v>
          </cell>
          <cell r="S15615" t="str">
            <v>Post Scorer</v>
          </cell>
        </row>
        <row r="15616">
          <cell r="B15616" t="str">
            <v>Goran Dragic</v>
          </cell>
          <cell r="S15616" t="str">
            <v>All Star Sharpshooter</v>
          </cell>
        </row>
        <row r="15617">
          <cell r="B15617" t="str">
            <v>Doug McDermott</v>
          </cell>
          <cell r="S15617" t="str">
            <v>Sharpshooter</v>
          </cell>
        </row>
        <row r="15618">
          <cell r="B15618" t="str">
            <v>Bobby Brown</v>
          </cell>
          <cell r="S15618" t="str">
            <v>Ignorance</v>
          </cell>
        </row>
        <row r="15619">
          <cell r="B15619" t="str">
            <v>Clint Capela</v>
          </cell>
          <cell r="S15619" t="str">
            <v>All Star Big Man</v>
          </cell>
        </row>
        <row r="15620">
          <cell r="B15620" t="str">
            <v>Derrick Walton</v>
          </cell>
          <cell r="S15620" t="str">
            <v>Ignorance</v>
          </cell>
        </row>
        <row r="15621">
          <cell r="B15621" t="str">
            <v>Marc Gasol</v>
          </cell>
          <cell r="S15621" t="str">
            <v>All Star Post Scorer</v>
          </cell>
        </row>
        <row r="15622">
          <cell r="B15622" t="str">
            <v>John Henson</v>
          </cell>
          <cell r="S15622" t="str">
            <v>Rim Protector</v>
          </cell>
        </row>
        <row r="15623">
          <cell r="B15623" t="str">
            <v>Derrick Favors</v>
          </cell>
          <cell r="S15623" t="str">
            <v>Rim Protector</v>
          </cell>
        </row>
        <row r="15624">
          <cell r="B15624" t="str">
            <v>Dakari Johnson</v>
          </cell>
          <cell r="S15624" t="str">
            <v>Ignorance</v>
          </cell>
        </row>
        <row r="15625">
          <cell r="B15625" t="str">
            <v>Mangok Mathiang</v>
          </cell>
          <cell r="S15625" t="str">
            <v>Ignorance</v>
          </cell>
        </row>
        <row r="15626">
          <cell r="B15626" t="str">
            <v>Omer Asik</v>
          </cell>
          <cell r="S15626" t="str">
            <v>Ignorance</v>
          </cell>
        </row>
        <row r="15627">
          <cell r="B15627" t="str">
            <v>Nikola Vucevic</v>
          </cell>
          <cell r="S15627" t="str">
            <v>All Star Post Scorer</v>
          </cell>
        </row>
        <row r="15628">
          <cell r="B15628" t="str">
            <v>Johnny O'Bryant</v>
          </cell>
          <cell r="S15628" t="str">
            <v>Ignorance</v>
          </cell>
        </row>
        <row r="15629">
          <cell r="B15629" t="str">
            <v>Malachi Richardson</v>
          </cell>
          <cell r="S15629" t="str">
            <v>Ignorance</v>
          </cell>
        </row>
        <row r="15630">
          <cell r="B15630" t="str">
            <v>Troy Williams</v>
          </cell>
          <cell r="S15630" t="str">
            <v>Sharpshooter</v>
          </cell>
        </row>
        <row r="15631">
          <cell r="B15631" t="str">
            <v>Justin Jackson</v>
          </cell>
          <cell r="S15631" t="str">
            <v>Sharpshooter</v>
          </cell>
        </row>
        <row r="15632">
          <cell r="B15632" t="str">
            <v>Antonio Blakeney</v>
          </cell>
          <cell r="S15632" t="str">
            <v>Sharpshooter</v>
          </cell>
        </row>
        <row r="15633">
          <cell r="B15633" t="str">
            <v>Willie Cauley-Stein</v>
          </cell>
          <cell r="S15633" t="str">
            <v>All Star Post Scorer</v>
          </cell>
        </row>
        <row r="15634">
          <cell r="B15634" t="str">
            <v>Stephen Curry</v>
          </cell>
          <cell r="S15634" t="str">
            <v>Superstar</v>
          </cell>
        </row>
        <row r="15635">
          <cell r="B15635" t="str">
            <v>Tyler Ennis</v>
          </cell>
          <cell r="S15635" t="str">
            <v>Sharpshooter</v>
          </cell>
        </row>
        <row r="15636">
          <cell r="B15636" t="str">
            <v>Patrick McCaw</v>
          </cell>
          <cell r="S15636" t="str">
            <v>Sharpshooter</v>
          </cell>
        </row>
        <row r="15637">
          <cell r="B15637" t="str">
            <v>Montrezl Harrell</v>
          </cell>
          <cell r="S15637" t="str">
            <v>Post Scorer</v>
          </cell>
        </row>
        <row r="15638">
          <cell r="B15638" t="str">
            <v>Kevin Durant</v>
          </cell>
          <cell r="S15638" t="str">
            <v>Superstar</v>
          </cell>
        </row>
        <row r="15639">
          <cell r="B15639" t="str">
            <v>Matt Costello</v>
          </cell>
          <cell r="S15639" t="str">
            <v>Ignorance</v>
          </cell>
        </row>
        <row r="15640">
          <cell r="B15640" t="str">
            <v>Joel Embiid</v>
          </cell>
          <cell r="S15640" t="str">
            <v>All Star Big Man</v>
          </cell>
        </row>
        <row r="15641">
          <cell r="B15641" t="str">
            <v>Josh Magette</v>
          </cell>
          <cell r="S15641" t="str">
            <v>Ignorance</v>
          </cell>
        </row>
        <row r="15642">
          <cell r="B15642" t="str">
            <v>James Young</v>
          </cell>
          <cell r="S15642" t="str">
            <v>Ignorance</v>
          </cell>
        </row>
        <row r="15643">
          <cell r="B15643" t="str">
            <v>Kyle Kuzma</v>
          </cell>
          <cell r="S15643" t="str">
            <v>All Star Sharpshooter</v>
          </cell>
        </row>
        <row r="15644">
          <cell r="B15644" t="str">
            <v>Darius Miller</v>
          </cell>
          <cell r="S15644" t="str">
            <v>Sharpshooter</v>
          </cell>
        </row>
        <row r="15645">
          <cell r="B15645" t="str">
            <v>John Wall</v>
          </cell>
          <cell r="S15645" t="str">
            <v>All Star Playmaker</v>
          </cell>
        </row>
        <row r="15646">
          <cell r="B15646" t="str">
            <v>Aaron Harrison</v>
          </cell>
          <cell r="S15646" t="str">
            <v>Sharpshooter</v>
          </cell>
        </row>
        <row r="15647">
          <cell r="B15647" t="str">
            <v>CJ McCollum</v>
          </cell>
          <cell r="S15647" t="str">
            <v>All Star Sharpshooter</v>
          </cell>
        </row>
        <row r="15648">
          <cell r="B15648" t="str">
            <v>Marco Belinelli</v>
          </cell>
          <cell r="S15648" t="str">
            <v>All Star Sharpshooter</v>
          </cell>
        </row>
        <row r="15649">
          <cell r="B15649" t="str">
            <v>Emeka Okafor</v>
          </cell>
          <cell r="S15649" t="str">
            <v>Post Scorer</v>
          </cell>
        </row>
        <row r="15650">
          <cell r="B15650" t="str">
            <v>Kenneth Faried</v>
          </cell>
          <cell r="S15650" t="str">
            <v>Post Scorer</v>
          </cell>
        </row>
        <row r="15651">
          <cell r="B15651" t="str">
            <v>Shelvin Mack</v>
          </cell>
          <cell r="S15651" t="str">
            <v>Sharpshooter</v>
          </cell>
        </row>
        <row r="15652">
          <cell r="B15652" t="str">
            <v>Marshall Plumlee</v>
          </cell>
          <cell r="S15652" t="str">
            <v>Ignorance</v>
          </cell>
        </row>
        <row r="15653">
          <cell r="B15653" t="str">
            <v>Dennis Smith</v>
          </cell>
          <cell r="S15653" t="str">
            <v>All Star Sharpshooter</v>
          </cell>
        </row>
        <row r="15654">
          <cell r="B15654" t="str">
            <v>Rudy Gobert</v>
          </cell>
          <cell r="S15654" t="str">
            <v>All Star Big Man</v>
          </cell>
        </row>
        <row r="15655">
          <cell r="B15655" t="str">
            <v>Anthony Brown</v>
          </cell>
          <cell r="S15655" t="str">
            <v>Ignorance</v>
          </cell>
        </row>
        <row r="15656">
          <cell r="B15656" t="str">
            <v>Ben Simmons</v>
          </cell>
          <cell r="S15656" t="str">
            <v>All Star Playmaker</v>
          </cell>
        </row>
        <row r="15657">
          <cell r="B15657" t="str">
            <v>Adreian Payne</v>
          </cell>
          <cell r="S15657" t="str">
            <v>Ignorance</v>
          </cell>
        </row>
        <row r="15658">
          <cell r="B15658" t="str">
            <v>Caleb Swanigan</v>
          </cell>
          <cell r="S15658" t="str">
            <v>Ignorance</v>
          </cell>
        </row>
        <row r="15659">
          <cell r="B15659" t="str">
            <v>Denzel Valentine</v>
          </cell>
          <cell r="S15659" t="str">
            <v>All Star Sharpshooter</v>
          </cell>
        </row>
        <row r="15660">
          <cell r="B15660" t="str">
            <v>Khem Birch</v>
          </cell>
          <cell r="S15660" t="str">
            <v>Post Scorer</v>
          </cell>
        </row>
        <row r="15661">
          <cell r="B15661" t="str">
            <v>DeMar DeRoŽan</v>
          </cell>
          <cell r="S15661" t="str">
            <v>Superstar</v>
          </cell>
        </row>
        <row r="15662">
          <cell r="B15662" t="str">
            <v>Serge Ibaka</v>
          </cell>
          <cell r="S15662" t="str">
            <v>Rim Protector</v>
          </cell>
        </row>
        <row r="15663">
          <cell r="B15663" t="str">
            <v>Kemba Walker</v>
          </cell>
          <cell r="S15663" t="str">
            <v>All Star Sharpshooter</v>
          </cell>
        </row>
        <row r="15664">
          <cell r="B15664" t="str">
            <v>Rajon Rondo</v>
          </cell>
          <cell r="S15664" t="str">
            <v>All Star Playmaker</v>
          </cell>
        </row>
        <row r="15665">
          <cell r="B15665" t="str">
            <v>Dragan Bender</v>
          </cell>
          <cell r="S15665" t="str">
            <v>Sharpshooter</v>
          </cell>
        </row>
        <row r="15666">
          <cell r="B15666" t="str">
            <v>Jabari Parker</v>
          </cell>
          <cell r="S15666" t="str">
            <v>Playmaker</v>
          </cell>
        </row>
        <row r="15667">
          <cell r="B15667" t="str">
            <v>James Webb</v>
          </cell>
          <cell r="S15667" t="str">
            <v>Ignorance</v>
          </cell>
        </row>
        <row r="15668">
          <cell r="B15668" t="str">
            <v>Jeff Teague</v>
          </cell>
          <cell r="S15668" t="str">
            <v>All Star Playmaker</v>
          </cell>
        </row>
        <row r="15669">
          <cell r="B15669" t="str">
            <v>Jusuf Nurkic</v>
          </cell>
          <cell r="S15669" t="str">
            <v>All Star Post Scorer</v>
          </cell>
        </row>
        <row r="15670">
          <cell r="B15670" t="str">
            <v>Jonas Valanciunas</v>
          </cell>
          <cell r="S15670" t="str">
            <v>Rim Protector</v>
          </cell>
        </row>
        <row r="15671">
          <cell r="B15671" t="str">
            <v>Jabari Bird</v>
          </cell>
          <cell r="S15671" t="str">
            <v>Ignorance</v>
          </cell>
        </row>
        <row r="15672">
          <cell r="B15672" t="str">
            <v>Khris Middleton</v>
          </cell>
          <cell r="S15672" t="str">
            <v>Superstar</v>
          </cell>
        </row>
        <row r="15673">
          <cell r="B15673" t="str">
            <v>Kelly Olynyk</v>
          </cell>
          <cell r="S15673" t="str">
            <v>All Star Sharpshooter</v>
          </cell>
        </row>
        <row r="15674">
          <cell r="B15674" t="str">
            <v>Tomas Satoransky</v>
          </cell>
          <cell r="S15674" t="str">
            <v>Sharpshooter</v>
          </cell>
        </row>
        <row r="15675">
          <cell r="B15675" t="str">
            <v>Darrun Hilliard</v>
          </cell>
          <cell r="S15675" t="str">
            <v>Ignorance</v>
          </cell>
        </row>
        <row r="15676">
          <cell r="B15676" t="str">
            <v>Jose Calderon</v>
          </cell>
          <cell r="S15676" t="str">
            <v>Sharpshooter</v>
          </cell>
        </row>
        <row r="15677">
          <cell r="B15677" t="str">
            <v>Kyle O'Quinn</v>
          </cell>
          <cell r="S15677" t="str">
            <v>Rim Protector</v>
          </cell>
        </row>
        <row r="15678">
          <cell r="B15678" t="str">
            <v>Davis Bertans</v>
          </cell>
          <cell r="S15678" t="str">
            <v>Sharpshooter</v>
          </cell>
        </row>
        <row r="15679">
          <cell r="B15679" t="str">
            <v>Evan Turner</v>
          </cell>
          <cell r="S15679" t="str">
            <v>Playmaker</v>
          </cell>
        </row>
        <row r="15680">
          <cell r="B15680" t="str">
            <v>Guerschon Yabusele</v>
          </cell>
          <cell r="S15680" t="str">
            <v>Ignorance</v>
          </cell>
        </row>
        <row r="15681">
          <cell r="B15681" t="str">
            <v>Brandon Ingram</v>
          </cell>
          <cell r="S15681" t="str">
            <v>All Star Post Scorer</v>
          </cell>
        </row>
        <row r="15682">
          <cell r="B15682" t="str">
            <v>Carmelo Anthony</v>
          </cell>
          <cell r="S15682" t="str">
            <v>All Star Sharpshooter</v>
          </cell>
        </row>
        <row r="15683">
          <cell r="B15683" t="str">
            <v>Russell Westbrook</v>
          </cell>
          <cell r="S15683" t="str">
            <v>Superstar</v>
          </cell>
        </row>
        <row r="15684">
          <cell r="B15684" t="str">
            <v>Ish Smith</v>
          </cell>
          <cell r="S15684" t="str">
            <v>Playmaker</v>
          </cell>
        </row>
        <row r="15685">
          <cell r="B15685" t="str">
            <v>Frank Kaminsky</v>
          </cell>
          <cell r="S15685" t="str">
            <v>Sharpshooter</v>
          </cell>
        </row>
        <row r="15686">
          <cell r="B15686" t="str">
            <v>Bismack Biyombo</v>
          </cell>
          <cell r="S15686" t="str">
            <v>Rim Protector</v>
          </cell>
        </row>
        <row r="15687">
          <cell r="B15687" t="str">
            <v>Jameer Nelson</v>
          </cell>
          <cell r="S15687" t="str">
            <v>Sharpshooter</v>
          </cell>
        </row>
        <row r="15688">
          <cell r="B15688" t="str">
            <v>Patty Mills</v>
          </cell>
          <cell r="S15688" t="str">
            <v>All Star Sharpshooter</v>
          </cell>
        </row>
        <row r="15689">
          <cell r="B15689" t="str">
            <v>Austin Rivers</v>
          </cell>
          <cell r="S15689" t="str">
            <v>All Star Sharpshooter</v>
          </cell>
        </row>
        <row r="15690">
          <cell r="B15690" t="str">
            <v>Jordan Clarkson</v>
          </cell>
          <cell r="S15690" t="str">
            <v>All Star Sharpshooter</v>
          </cell>
        </row>
        <row r="15691">
          <cell r="B15691" t="str">
            <v>Josh Jackson</v>
          </cell>
          <cell r="S15691" t="str">
            <v>Playmaker</v>
          </cell>
        </row>
        <row r="15692">
          <cell r="B15692" t="str">
            <v>Justin Holiday</v>
          </cell>
          <cell r="S15692" t="str">
            <v>All Star Sharpshooter</v>
          </cell>
        </row>
        <row r="15693">
          <cell r="B15693" t="str">
            <v>Nik Stauskas</v>
          </cell>
          <cell r="S15693" t="str">
            <v>Ignorance</v>
          </cell>
        </row>
        <row r="15694">
          <cell r="B15694" t="str">
            <v>Eric Moreland</v>
          </cell>
          <cell r="S15694" t="str">
            <v>Post Scorer</v>
          </cell>
        </row>
        <row r="15695">
          <cell r="B15695" t="str">
            <v>Justin Patton</v>
          </cell>
          <cell r="S15695" t="str">
            <v>Ignorance</v>
          </cell>
        </row>
        <row r="15696">
          <cell r="B15696" t="str">
            <v>Derrick White</v>
          </cell>
          <cell r="S15696" t="str">
            <v>Ignorance</v>
          </cell>
        </row>
        <row r="15697">
          <cell r="B15697" t="str">
            <v>Demetrius Jackson</v>
          </cell>
          <cell r="S15697" t="str">
            <v>Ignorance</v>
          </cell>
        </row>
        <row r="15698">
          <cell r="B15698" t="str">
            <v>Bruno Caboclo</v>
          </cell>
          <cell r="S15698" t="str">
            <v>Ignorance</v>
          </cell>
        </row>
        <row r="15699">
          <cell r="B15699" t="str">
            <v>Pascal Siakam</v>
          </cell>
          <cell r="S15699" t="str">
            <v>Post Scorer</v>
          </cell>
        </row>
        <row r="15700">
          <cell r="B15700" t="str">
            <v>Thon Maker</v>
          </cell>
          <cell r="S15700" t="str">
            <v>Post Scorer</v>
          </cell>
        </row>
        <row r="15701">
          <cell r="B15701" t="str">
            <v>Damyean Dotson</v>
          </cell>
          <cell r="S15701" t="str">
            <v>Ignorance</v>
          </cell>
        </row>
        <row r="15702">
          <cell r="B15702" t="str">
            <v>Lance Thomas</v>
          </cell>
          <cell r="S15702" t="str">
            <v>Sharpshooter</v>
          </cell>
        </row>
        <row r="15703">
          <cell r="B15703" t="str">
            <v>Bobby Portis</v>
          </cell>
          <cell r="S15703" t="str">
            <v>All Star Sharpshooter</v>
          </cell>
        </row>
        <row r="15704">
          <cell r="B15704" t="str">
            <v>Jerami Grant</v>
          </cell>
          <cell r="S15704" t="str">
            <v>Post Scorer</v>
          </cell>
        </row>
        <row r="15705">
          <cell r="B15705" t="str">
            <v>Jawun Evans</v>
          </cell>
          <cell r="S15705" t="str">
            <v>Sharpshooter</v>
          </cell>
        </row>
        <row r="15706">
          <cell r="B15706" t="str">
            <v>Thaddeus Young</v>
          </cell>
          <cell r="S15706" t="str">
            <v>Playmaker</v>
          </cell>
        </row>
        <row r="15707">
          <cell r="B15707" t="str">
            <v>Kawhi Leonard</v>
          </cell>
          <cell r="S15707" t="str">
            <v>All Star Sharpshooter</v>
          </cell>
        </row>
        <row r="15708">
          <cell r="B15708" t="str">
            <v>Tim Quarterman</v>
          </cell>
          <cell r="S15708" t="str">
            <v>Ignorance</v>
          </cell>
        </row>
        <row r="15709">
          <cell r="B15709" t="str">
            <v>Jeremy Lamb</v>
          </cell>
          <cell r="S15709" t="str">
            <v>All Star Sharpshooter</v>
          </cell>
        </row>
        <row r="15710">
          <cell r="B15710" t="str">
            <v>Miles Plumlee</v>
          </cell>
          <cell r="S15710" t="str">
            <v>Post Scorer</v>
          </cell>
        </row>
        <row r="15711">
          <cell r="B15711" t="str">
            <v>Jodie Meeks</v>
          </cell>
          <cell r="S15711" t="str">
            <v>Sharpshooter</v>
          </cell>
        </row>
        <row r="15712">
          <cell r="B15712" t="str">
            <v>Wayne Selden</v>
          </cell>
          <cell r="S15712" t="str">
            <v>Sharpshooter</v>
          </cell>
        </row>
        <row r="15713">
          <cell r="B15713" t="str">
            <v>Wilson Chandler</v>
          </cell>
          <cell r="S15713" t="str">
            <v>All Star Sharpshooter</v>
          </cell>
        </row>
        <row r="15714">
          <cell r="B15714" t="str">
            <v>Maurice Harkless</v>
          </cell>
          <cell r="S15714" t="str">
            <v>Sharpshooter</v>
          </cell>
        </row>
        <row r="15715">
          <cell r="B15715" t="str">
            <v>Josh Smith</v>
          </cell>
          <cell r="S15715" t="str">
            <v>Ignorance</v>
          </cell>
        </row>
        <row r="15716">
          <cell r="B15716" t="str">
            <v>Tyreke Evans</v>
          </cell>
          <cell r="S15716" t="str">
            <v>All Star Sharpshooter</v>
          </cell>
        </row>
        <row r="15717">
          <cell r="B15717" t="str">
            <v>JaMychal Green</v>
          </cell>
          <cell r="S15717" t="str">
            <v>Rim Protector</v>
          </cell>
        </row>
        <row r="15718">
          <cell r="B15718" t="str">
            <v>Tyler Dorsey</v>
          </cell>
          <cell r="S15718" t="str">
            <v>Sharpshooter</v>
          </cell>
        </row>
        <row r="15719">
          <cell r="B15719" t="str">
            <v>Aaron Jackson</v>
          </cell>
          <cell r="S15719" t="str">
            <v>Sharpshooter</v>
          </cell>
        </row>
        <row r="15720">
          <cell r="B15720" t="str">
            <v>Jonathan Gibson</v>
          </cell>
          <cell r="S15720" t="str">
            <v>Sharpshooter</v>
          </cell>
        </row>
        <row r="15721">
          <cell r="B15721" t="str">
            <v>Jason Smith</v>
          </cell>
          <cell r="S15721" t="str">
            <v>Ignorance</v>
          </cell>
        </row>
        <row r="15722">
          <cell r="B15722" t="str">
            <v>Malcolm Delaney</v>
          </cell>
          <cell r="S15722" t="str">
            <v>Sharpshooter</v>
          </cell>
        </row>
        <row r="15723">
          <cell r="B15723" t="str">
            <v>Darren Collison</v>
          </cell>
          <cell r="S15723" t="str">
            <v>All Star Sharpshooter</v>
          </cell>
        </row>
        <row r="15724">
          <cell r="B15724" t="str">
            <v>Patrick Beverley</v>
          </cell>
          <cell r="S15724" t="str">
            <v>All Star Sharpshooter</v>
          </cell>
        </row>
        <row r="15725">
          <cell r="B15725" t="str">
            <v>T.J. Warren</v>
          </cell>
          <cell r="S15725" t="str">
            <v>All Star Post Scorer</v>
          </cell>
        </row>
        <row r="15726">
          <cell r="B15726" t="str">
            <v>Josh Richardson</v>
          </cell>
          <cell r="S15726" t="str">
            <v>All Star Sharpshooter</v>
          </cell>
        </row>
        <row r="15727">
          <cell r="B15727" t="str">
            <v>Troy Daniels</v>
          </cell>
          <cell r="S15727" t="str">
            <v>Sharpshooter</v>
          </cell>
        </row>
        <row r="15728">
          <cell r="B15728" t="str">
            <v>Lonzo Ball</v>
          </cell>
          <cell r="S15728" t="str">
            <v>All Star Playmaker</v>
          </cell>
        </row>
        <row r="15729">
          <cell r="B15729" t="str">
            <v>C.J. Miles</v>
          </cell>
          <cell r="S15729" t="str">
            <v>Sharpshooter</v>
          </cell>
        </row>
        <row r="15730">
          <cell r="B15730" t="str">
            <v>Tyler Zeller</v>
          </cell>
          <cell r="S15730" t="str">
            <v>Post Scorer</v>
          </cell>
        </row>
        <row r="15731">
          <cell r="B15731" t="str">
            <v>Draymond Green</v>
          </cell>
          <cell r="S15731" t="str">
            <v>All Star Playmaker</v>
          </cell>
        </row>
        <row r="15732">
          <cell r="B15732" t="str">
            <v>Wayne Ellington</v>
          </cell>
          <cell r="S15732" t="str">
            <v>All Star Sharpshooter</v>
          </cell>
        </row>
        <row r="15733">
          <cell r="B15733" t="str">
            <v>Kyle Anderson</v>
          </cell>
          <cell r="S15733" t="str">
            <v>Playmaker</v>
          </cell>
        </row>
        <row r="15734">
          <cell r="B15734" t="str">
            <v>Milton Doyle</v>
          </cell>
          <cell r="S15734" t="str">
            <v>Ignorance</v>
          </cell>
        </row>
        <row r="15735">
          <cell r="B15735" t="str">
            <v>Kelly Oubre</v>
          </cell>
          <cell r="S15735" t="str">
            <v>All Star Sharpshooter</v>
          </cell>
        </row>
        <row r="15736">
          <cell r="B15736" t="str">
            <v>Edmond Sumner</v>
          </cell>
          <cell r="S15736" t="str">
            <v>Ignorance</v>
          </cell>
        </row>
        <row r="15737">
          <cell r="B15737" t="str">
            <v>Avery Bradley</v>
          </cell>
          <cell r="S15737" t="str">
            <v>All Star Sharpshooter</v>
          </cell>
        </row>
        <row r="15738">
          <cell r="B15738" t="str">
            <v>Ron Baker</v>
          </cell>
          <cell r="S15738" t="str">
            <v>Ignorance</v>
          </cell>
        </row>
        <row r="15739">
          <cell r="B15739" t="str">
            <v>JaKarr Sampson</v>
          </cell>
          <cell r="S15739" t="str">
            <v>Post Scorer</v>
          </cell>
        </row>
        <row r="15740">
          <cell r="B15740" t="str">
            <v>Kyle Collinsworth</v>
          </cell>
          <cell r="S15740" t="str">
            <v>Post Scorer</v>
          </cell>
        </row>
        <row r="15741">
          <cell r="B15741" t="str">
            <v>Nikola Mirotic</v>
          </cell>
          <cell r="S15741" t="str">
            <v>All Star Sharpshooter</v>
          </cell>
        </row>
        <row r="15742">
          <cell r="B15742" t="str">
            <v>Vince Hunter</v>
          </cell>
          <cell r="S15742" t="str">
            <v>Ignorance</v>
          </cell>
        </row>
        <row r="15743">
          <cell r="B15743" t="str">
            <v>Omari Johnson</v>
          </cell>
          <cell r="S15743" t="str">
            <v>Sharpshooter</v>
          </cell>
        </row>
        <row r="15744">
          <cell r="B15744" t="str">
            <v>Juan Hernangomez</v>
          </cell>
          <cell r="S15744" t="str">
            <v>Ignorance</v>
          </cell>
        </row>
        <row r="15745">
          <cell r="B15745" t="str">
            <v>T.J. McConnell</v>
          </cell>
          <cell r="S15745" t="str">
            <v>Playmaker</v>
          </cell>
        </row>
        <row r="15746">
          <cell r="B15746" t="str">
            <v>Marcus Morris</v>
          </cell>
          <cell r="S15746" t="str">
            <v>All Star Sharpshooter</v>
          </cell>
        </row>
        <row r="15747">
          <cell r="B15747" t="str">
            <v>Zach Randolph</v>
          </cell>
          <cell r="S15747" t="str">
            <v>All Star Sharpshooter</v>
          </cell>
        </row>
        <row r="15748">
          <cell r="B15748" t="str">
            <v>Kent Bazemore</v>
          </cell>
          <cell r="S15748" t="str">
            <v>All Star Sharpshooter</v>
          </cell>
        </row>
        <row r="15749">
          <cell r="B15749" t="str">
            <v>Eric Gordon</v>
          </cell>
          <cell r="S15749" t="str">
            <v>All Star Sharpshooter</v>
          </cell>
        </row>
        <row r="15750">
          <cell r="B15750" t="str">
            <v>Jack Cooley</v>
          </cell>
          <cell r="S15750" t="str">
            <v>Post Scorer</v>
          </cell>
        </row>
        <row r="15751">
          <cell r="B15751" t="str">
            <v>Will Barton</v>
          </cell>
          <cell r="S15751" t="str">
            <v>All Star Sharpshooter</v>
          </cell>
        </row>
        <row r="15752">
          <cell r="B15752" t="str">
            <v>Caris LeVert</v>
          </cell>
          <cell r="S15752" t="str">
            <v>All Star Sharpshooter</v>
          </cell>
        </row>
        <row r="15753">
          <cell r="B15753" t="str">
            <v>Luke Babbitt</v>
          </cell>
          <cell r="S15753" t="str">
            <v>Sharpshooter</v>
          </cell>
        </row>
        <row r="15754">
          <cell r="B15754" t="str">
            <v>Fred VanVleet</v>
          </cell>
          <cell r="S15754" t="str">
            <v>Sharpshooter</v>
          </cell>
        </row>
        <row r="15755">
          <cell r="B15755" t="str">
            <v>Alec Peters</v>
          </cell>
          <cell r="S15755" t="str">
            <v>Ignorance</v>
          </cell>
        </row>
        <row r="15756">
          <cell r="B15756" t="str">
            <v>Daniel Theis</v>
          </cell>
          <cell r="S15756" t="str">
            <v>Post Scorer</v>
          </cell>
        </row>
        <row r="15757">
          <cell r="B15757" t="str">
            <v>Sean Kilpatrick</v>
          </cell>
          <cell r="S15757" t="str">
            <v>Ignorance</v>
          </cell>
        </row>
        <row r="15758">
          <cell r="B15758" t="str">
            <v>Alan Williams</v>
          </cell>
          <cell r="S15758" t="str">
            <v>Post Scorer</v>
          </cell>
        </row>
        <row r="15759">
          <cell r="B15759" t="str">
            <v>Quincy Acy</v>
          </cell>
          <cell r="S15759" t="str">
            <v>Sharpshooter</v>
          </cell>
        </row>
        <row r="15760">
          <cell r="B15760" t="str">
            <v>Brandon Jennings</v>
          </cell>
          <cell r="S15760" t="str">
            <v>Sharpshooter</v>
          </cell>
        </row>
        <row r="15761">
          <cell r="B15761" t="str">
            <v>Semi Ojeleye</v>
          </cell>
          <cell r="S15761" t="str">
            <v>Ignorance</v>
          </cell>
        </row>
        <row r="15762">
          <cell r="B15762" t="str">
            <v>Larry Nance</v>
          </cell>
          <cell r="S15762" t="str">
            <v>Rim Protector</v>
          </cell>
        </row>
        <row r="15763">
          <cell r="B15763" t="str">
            <v>Tim Hardaway</v>
          </cell>
          <cell r="S15763" t="str">
            <v>All Star Sharpshooter</v>
          </cell>
        </row>
        <row r="15764">
          <cell r="B15764" t="str">
            <v>Sam Dekker</v>
          </cell>
          <cell r="S15764" t="str">
            <v>Ignorance</v>
          </cell>
        </row>
        <row r="15765">
          <cell r="B15765" t="str">
            <v>Justise Winslow</v>
          </cell>
          <cell r="S15765" t="str">
            <v>Playmaker</v>
          </cell>
        </row>
        <row r="15766">
          <cell r="B15766" t="str">
            <v>Trey Burke</v>
          </cell>
          <cell r="S15766" t="str">
            <v>Playmaker</v>
          </cell>
        </row>
        <row r="15767">
          <cell r="B15767" t="str">
            <v>Luc Mbah a Moute</v>
          </cell>
          <cell r="S15767" t="str">
            <v>Sharpshooter</v>
          </cell>
        </row>
        <row r="15768">
          <cell r="B15768" t="str">
            <v>Dwight Buycks</v>
          </cell>
          <cell r="S15768" t="str">
            <v>Sharpshooter</v>
          </cell>
        </row>
        <row r="15769">
          <cell r="B15769" t="str">
            <v>Marcin Gortat</v>
          </cell>
          <cell r="S15769" t="str">
            <v>Rim Protector</v>
          </cell>
        </row>
        <row r="15770">
          <cell r="B15770" t="str">
            <v>Danuel House</v>
          </cell>
          <cell r="S15770" t="str">
            <v>Sharpshooter</v>
          </cell>
        </row>
        <row r="15771">
          <cell r="B15771" t="str">
            <v>Terry Rozier</v>
          </cell>
          <cell r="S15771" t="str">
            <v>All Star Sharpshooter</v>
          </cell>
        </row>
        <row r="15772">
          <cell r="B15772" t="str">
            <v>Rodney Hood</v>
          </cell>
          <cell r="S15772" t="str">
            <v>All Star Sharpshooter</v>
          </cell>
        </row>
        <row r="15773">
          <cell r="B15773" t="str">
            <v>J.J. Barea</v>
          </cell>
          <cell r="S15773" t="str">
            <v>All Star Sharpshooter</v>
          </cell>
        </row>
        <row r="15774">
          <cell r="B15774" t="str">
            <v>Dwight Howard</v>
          </cell>
          <cell r="S15774" t="str">
            <v>All Star Big Man</v>
          </cell>
        </row>
        <row r="15775">
          <cell r="B15775" t="str">
            <v>Norman Powell</v>
          </cell>
          <cell r="S15775" t="str">
            <v>Sharpshooter</v>
          </cell>
        </row>
        <row r="15776">
          <cell r="B15776" t="str">
            <v>Kosta Koufos</v>
          </cell>
          <cell r="S15776" t="str">
            <v>Post Scorer</v>
          </cell>
        </row>
        <row r="15777">
          <cell r="B15777" t="str">
            <v>Gary Payton II</v>
          </cell>
          <cell r="S15777" t="str">
            <v>Ignorance</v>
          </cell>
        </row>
        <row r="15778">
          <cell r="B15778" t="str">
            <v>Chris Paul</v>
          </cell>
          <cell r="S15778" t="str">
            <v>All Star Playmaker</v>
          </cell>
        </row>
        <row r="15779">
          <cell r="B15779" t="str">
            <v>R.J. Hunter</v>
          </cell>
          <cell r="S15779" t="str">
            <v>Ignorance</v>
          </cell>
        </row>
        <row r="15780">
          <cell r="B15780" t="str">
            <v>Donovan Mitchell</v>
          </cell>
          <cell r="S15780" t="str">
            <v>All Star Sharpshooter</v>
          </cell>
        </row>
        <row r="15781">
          <cell r="B15781" t="str">
            <v>Jaylen Brown</v>
          </cell>
          <cell r="S15781" t="str">
            <v>All Star Sharpshooter</v>
          </cell>
        </row>
        <row r="15782">
          <cell r="B15782" t="str">
            <v>Ian Clark</v>
          </cell>
          <cell r="S15782" t="str">
            <v>Sharpshooter</v>
          </cell>
        </row>
        <row r="15783">
          <cell r="B15783" t="str">
            <v>Kadeem Allen</v>
          </cell>
          <cell r="S15783" t="str">
            <v>Ignorance</v>
          </cell>
        </row>
        <row r="15784">
          <cell r="B15784" t="str">
            <v>Karl-Anthony Towns</v>
          </cell>
          <cell r="S15784" t="str">
            <v>All Star Big Man</v>
          </cell>
        </row>
        <row r="15785">
          <cell r="B15785" t="str">
            <v>Alex Poythress</v>
          </cell>
          <cell r="S15785" t="str">
            <v>Ignorance</v>
          </cell>
        </row>
        <row r="15786">
          <cell r="B15786" t="str">
            <v>Arron Afflalo</v>
          </cell>
          <cell r="S15786" t="str">
            <v>Ignorance</v>
          </cell>
        </row>
        <row r="15787">
          <cell r="B15787" t="str">
            <v>Jonathan Isaac</v>
          </cell>
          <cell r="S15787" t="str">
            <v>Post Scorer</v>
          </cell>
        </row>
        <row r="15788">
          <cell r="B15788" t="str">
            <v>De'Aaron Fox</v>
          </cell>
          <cell r="S15788" t="str">
            <v>All Star Playmaker</v>
          </cell>
        </row>
        <row r="15789">
          <cell r="B15789" t="str">
            <v>Jos√© Calder√≥n</v>
          </cell>
          <cell r="S15789" t="str">
            <v>Ignorance</v>
          </cell>
        </row>
        <row r="15790">
          <cell r="B15790" t="str">
            <v>Devonte' Graham</v>
          </cell>
          <cell r="S15790" t="str">
            <v>Sharpshooter</v>
          </cell>
        </row>
        <row r="15791">
          <cell r="B15791" t="str">
            <v>Stanley Johnson</v>
          </cell>
          <cell r="S15791" t="str">
            <v>Sharpshooter</v>
          </cell>
        </row>
        <row r="15792">
          <cell r="B15792" t="str">
            <v>Ian Clark</v>
          </cell>
          <cell r="S15792" t="str">
            <v>Sharpshooter</v>
          </cell>
        </row>
        <row r="15793">
          <cell r="B15793" t="str">
            <v>Patrick Patterson</v>
          </cell>
          <cell r="S15793" t="str">
            <v>Ignorance</v>
          </cell>
        </row>
        <row r="15794">
          <cell r="B15794" t="str">
            <v>Troy Caupain</v>
          </cell>
          <cell r="S15794" t="str">
            <v>Ignorance</v>
          </cell>
        </row>
        <row r="15795">
          <cell r="B15795" t="str">
            <v>T.J. Leaf</v>
          </cell>
          <cell r="S15795" t="str">
            <v>Ignorance</v>
          </cell>
        </row>
        <row r="15796">
          <cell r="B15796" t="str">
            <v>Tyler Johnson</v>
          </cell>
          <cell r="S15796" t="str">
            <v>All Star Sharpshooter</v>
          </cell>
        </row>
        <row r="15797">
          <cell r="B15797" t="str">
            <v>Sindarius Thornwell</v>
          </cell>
          <cell r="S15797" t="str">
            <v>Ignorance</v>
          </cell>
        </row>
        <row r="15798">
          <cell r="B15798" t="str">
            <v>Rajon Rondo</v>
          </cell>
          <cell r="S15798" t="str">
            <v>All Star Playmaker</v>
          </cell>
        </row>
        <row r="15799">
          <cell r="B15799" t="str">
            <v>Evan Fournier</v>
          </cell>
          <cell r="S15799" t="str">
            <v>All Star Sharpshooter</v>
          </cell>
        </row>
        <row r="15800">
          <cell r="B15800" t="str">
            <v>E'Twaun Moore</v>
          </cell>
          <cell r="S15800" t="str">
            <v>All Star Sharpshooter</v>
          </cell>
        </row>
        <row r="15801">
          <cell r="B15801" t="str">
            <v>Jerami Grant</v>
          </cell>
          <cell r="S15801" t="str">
            <v>All Star Sharpshooter</v>
          </cell>
        </row>
        <row r="15802">
          <cell r="B15802" t="str">
            <v>Willy Hernang√≥mez</v>
          </cell>
          <cell r="S15802" t="str">
            <v>Post Scorer</v>
          </cell>
        </row>
        <row r="15803">
          <cell r="B15803" t="str">
            <v>Kevon Looney</v>
          </cell>
          <cell r="S15803" t="str">
            <v>Post Scorer</v>
          </cell>
        </row>
        <row r="15804">
          <cell r="B15804" t="str">
            <v>Devin Harris</v>
          </cell>
          <cell r="S15804" t="str">
            <v>Sharpshooter</v>
          </cell>
        </row>
        <row r="15805">
          <cell r="B15805" t="str">
            <v>Delon Wright</v>
          </cell>
          <cell r="S15805" t="str">
            <v>Playmaker</v>
          </cell>
        </row>
        <row r="15806">
          <cell r="B15806" t="str">
            <v>Jeremy Lin</v>
          </cell>
          <cell r="S15806" t="str">
            <v>Playmaker</v>
          </cell>
        </row>
        <row r="15807">
          <cell r="B15807" t="str">
            <v>Dwight Howard</v>
          </cell>
          <cell r="S15807" t="str">
            <v>All Star Post Scorer</v>
          </cell>
        </row>
        <row r="15808">
          <cell r="B15808" t="str">
            <v>Thomas Bryant</v>
          </cell>
          <cell r="S15808" t="str">
            <v>Rim Protector</v>
          </cell>
        </row>
        <row r="15809">
          <cell r="B15809" t="str">
            <v>Justin Patton</v>
          </cell>
          <cell r="S15809" t="str">
            <v>Ignorance</v>
          </cell>
        </row>
        <row r="15810">
          <cell r="B15810" t="str">
            <v>C.J. Williams</v>
          </cell>
          <cell r="S15810" t="str">
            <v>Ignorance</v>
          </cell>
        </row>
        <row r="15811">
          <cell r="B15811" t="str">
            <v>Jared Terrell</v>
          </cell>
          <cell r="S15811" t="str">
            <v>Ignorance</v>
          </cell>
        </row>
        <row r="15812">
          <cell r="B15812" t="str">
            <v>Kyle O'Quinn</v>
          </cell>
          <cell r="S15812" t="str">
            <v>Post Scorer</v>
          </cell>
        </row>
        <row r="15813">
          <cell r="B15813" t="str">
            <v>Markieff Morris</v>
          </cell>
          <cell r="S15813" t="str">
            <v>Sharpshooter</v>
          </cell>
        </row>
        <row r="15814">
          <cell r="B15814" t="str">
            <v>Richaun Holmes</v>
          </cell>
          <cell r="S15814" t="str">
            <v>Rim Protector</v>
          </cell>
        </row>
        <row r="15815">
          <cell r="B15815" t="str">
            <v>Brandon Sampson</v>
          </cell>
          <cell r="S15815" t="str">
            <v>Sharpshooter</v>
          </cell>
        </row>
        <row r="15816">
          <cell r="B15816" t="str">
            <v>Haywood Highsmith</v>
          </cell>
          <cell r="S15816" t="str">
            <v>Ignorance</v>
          </cell>
        </row>
        <row r="15817">
          <cell r="B15817" t="str">
            <v>Quincy Pondexter</v>
          </cell>
          <cell r="S15817" t="str">
            <v>Ignorance</v>
          </cell>
        </row>
        <row r="15818">
          <cell r="B15818" t="str">
            <v>Alex Len</v>
          </cell>
          <cell r="S15818" t="str">
            <v>Rim Protector</v>
          </cell>
        </row>
        <row r="15819">
          <cell r="B15819" t="str">
            <v>Wesley Matthews</v>
          </cell>
          <cell r="S15819" t="str">
            <v>All Star Sharpshooter</v>
          </cell>
        </row>
        <row r="15820">
          <cell r="B15820" t="str">
            <v>Ben Simmons</v>
          </cell>
          <cell r="S15820" t="str">
            <v>All Star Playmaker</v>
          </cell>
        </row>
        <row r="15821">
          <cell r="B15821" t="str">
            <v>Chimezie Metu</v>
          </cell>
          <cell r="S15821" t="str">
            <v>Ignorance</v>
          </cell>
        </row>
        <row r="15822">
          <cell r="B15822" t="str">
            <v>Omri Casspi</v>
          </cell>
          <cell r="S15822" t="str">
            <v>Sharpshooter</v>
          </cell>
        </row>
        <row r="15823">
          <cell r="B15823" t="str">
            <v>Jonathon Simmons</v>
          </cell>
          <cell r="S15823" t="str">
            <v>Sharpshooter</v>
          </cell>
        </row>
        <row r="15824">
          <cell r="B15824" t="str">
            <v>Anthony Davis</v>
          </cell>
          <cell r="S15824" t="str">
            <v>All Star Big Man</v>
          </cell>
        </row>
        <row r="15825">
          <cell r="B15825" t="str">
            <v>DeMar DeRoŽan</v>
          </cell>
          <cell r="S15825" t="str">
            <v>Superstar</v>
          </cell>
        </row>
        <row r="15826">
          <cell r="B15826" t="str">
            <v>Tristan Thompson</v>
          </cell>
          <cell r="S15826" t="str">
            <v>Rim Protector</v>
          </cell>
        </row>
        <row r="15827">
          <cell r="B15827" t="str">
            <v>Dante Cunningham</v>
          </cell>
          <cell r="S15827" t="str">
            <v>Ignorance</v>
          </cell>
        </row>
        <row r="15828">
          <cell r="B15828" t="str">
            <v>Landry Shamet</v>
          </cell>
          <cell r="S15828" t="str">
            <v>Sharpshooter</v>
          </cell>
        </row>
        <row r="15829">
          <cell r="B15829" t="str">
            <v>Allen Crabbe</v>
          </cell>
          <cell r="S15829" t="str">
            <v>All Star Sharpshooter</v>
          </cell>
        </row>
        <row r="15830">
          <cell r="B15830" t="str">
            <v>Nen√™ Hil√°rio</v>
          </cell>
          <cell r="S15830" t="str">
            <v>Post Scorer</v>
          </cell>
        </row>
        <row r="15831">
          <cell r="B15831" t="str">
            <v>Edmond Sumner</v>
          </cell>
          <cell r="S15831" t="str">
            <v>Ignorance</v>
          </cell>
        </row>
        <row r="15832">
          <cell r="B15832" t="str">
            <v>Domantas Sabonis</v>
          </cell>
          <cell r="S15832" t="str">
            <v>All Star Post Scorer</v>
          </cell>
        </row>
        <row r="15833">
          <cell r="B15833" t="str">
            <v>DƒÅvis BertƒÅns</v>
          </cell>
          <cell r="S15833" t="str">
            <v>Sharpshooter</v>
          </cell>
        </row>
        <row r="15834">
          <cell r="B15834" t="str">
            <v>Lance Thomas</v>
          </cell>
          <cell r="S15834" t="str">
            <v>Post Scorer</v>
          </cell>
        </row>
        <row r="15835">
          <cell r="B15835" t="str">
            <v>Trevor Ariza</v>
          </cell>
          <cell r="S15835" t="str">
            <v>All Star Sharpshooter</v>
          </cell>
        </row>
        <row r="15836">
          <cell r="B15836" t="str">
            <v>Mario Hezonja</v>
          </cell>
          <cell r="S15836" t="str">
            <v>Playmaker</v>
          </cell>
        </row>
        <row r="15837">
          <cell r="B15837" t="str">
            <v>Paul George</v>
          </cell>
          <cell r="S15837" t="str">
            <v>Superstar</v>
          </cell>
        </row>
        <row r="15838">
          <cell r="B15838" t="str">
            <v>Goran Dragiƒá</v>
          </cell>
          <cell r="S15838" t="str">
            <v>All Star Sharpshooter</v>
          </cell>
        </row>
        <row r="15839">
          <cell r="B15839" t="str">
            <v>JaVale McGee</v>
          </cell>
          <cell r="S15839" t="str">
            <v>Rim Protector</v>
          </cell>
        </row>
        <row r="15840">
          <cell r="B15840" t="str">
            <v>C.J. Miles</v>
          </cell>
          <cell r="S15840" t="str">
            <v>Sharpshooter</v>
          </cell>
        </row>
        <row r="15841">
          <cell r="B15841" t="str">
            <v>DeMarcus Cousins</v>
          </cell>
          <cell r="S15841" t="str">
            <v>All Star Big Man</v>
          </cell>
        </row>
        <row r="15842">
          <cell r="B15842" t="str">
            <v>Johnathan Motley</v>
          </cell>
          <cell r="S15842" t="str">
            <v>Ignorance</v>
          </cell>
        </row>
        <row r="15843">
          <cell r="B15843" t="str">
            <v>Bonzie Colson</v>
          </cell>
          <cell r="S15843" t="str">
            <v>Ignorance</v>
          </cell>
        </row>
        <row r="15844">
          <cell r="B15844" t="str">
            <v>Otto Porter</v>
          </cell>
          <cell r="S15844" t="str">
            <v>All Star Sharpshooter</v>
          </cell>
        </row>
        <row r="15845">
          <cell r="B15845" t="str">
            <v>Cameron Payne</v>
          </cell>
          <cell r="S15845" t="str">
            <v>Sharpshooter</v>
          </cell>
        </row>
        <row r="15846">
          <cell r="B15846" t="str">
            <v>Brad Wanamaker</v>
          </cell>
          <cell r="S15846" t="str">
            <v>Ignorance</v>
          </cell>
        </row>
        <row r="15847">
          <cell r="B15847" t="str">
            <v>Mitch Creek</v>
          </cell>
          <cell r="S15847" t="str">
            <v>Ignorance</v>
          </cell>
        </row>
        <row r="15848">
          <cell r="B15848" t="str">
            <v>Mike Conley</v>
          </cell>
          <cell r="S15848" t="str">
            <v>Superstar</v>
          </cell>
        </row>
        <row r="15849">
          <cell r="B15849" t="str">
            <v>Miles Bridges</v>
          </cell>
          <cell r="S15849" t="str">
            <v>Sharpshooter</v>
          </cell>
        </row>
        <row r="15850">
          <cell r="B15850" t="str">
            <v>Norman Powell</v>
          </cell>
          <cell r="S15850" t="str">
            <v>Sharpshooter</v>
          </cell>
        </row>
        <row r="15851">
          <cell r="B15851" t="str">
            <v>Enes Kanter</v>
          </cell>
          <cell r="S15851" t="str">
            <v>All Star Post Scorer</v>
          </cell>
        </row>
        <row r="15852">
          <cell r="B15852" t="str">
            <v>Alfonzo McKinnie</v>
          </cell>
          <cell r="S15852" t="str">
            <v>Post Scorer</v>
          </cell>
        </row>
        <row r="15853">
          <cell r="B15853" t="str">
            <v>Jakob P√∂ltl</v>
          </cell>
          <cell r="S15853" t="str">
            <v>Post Scorer</v>
          </cell>
        </row>
        <row r="15854">
          <cell r="B15854" t="str">
            <v>Draymond Green</v>
          </cell>
          <cell r="S15854" t="str">
            <v>All Star Playmaker</v>
          </cell>
        </row>
        <row r="15855">
          <cell r="B15855" t="str">
            <v>LeBron James</v>
          </cell>
          <cell r="S15855" t="str">
            <v>Superstar</v>
          </cell>
        </row>
        <row r="15856">
          <cell r="B15856" t="str">
            <v>Aaron Holiday</v>
          </cell>
          <cell r="S15856" t="str">
            <v>Sharpshooter</v>
          </cell>
        </row>
        <row r="15857">
          <cell r="B15857" t="str">
            <v>JaMychal Green</v>
          </cell>
          <cell r="S15857" t="str">
            <v>Rim Protector</v>
          </cell>
        </row>
        <row r="15858">
          <cell r="B15858" t="str">
            <v>Bogdan Bogdanoviƒá</v>
          </cell>
          <cell r="S15858" t="str">
            <v>All Star Sharpshooter</v>
          </cell>
        </row>
        <row r="15859">
          <cell r="B15859" t="str">
            <v>Tyler Zeller</v>
          </cell>
          <cell r="S15859" t="str">
            <v>Post Scorer</v>
          </cell>
        </row>
        <row r="15860">
          <cell r="B15860" t="str">
            <v>Wade Baldwin</v>
          </cell>
          <cell r="S15860" t="str">
            <v>Ignorance</v>
          </cell>
        </row>
        <row r="15861">
          <cell r="B15861" t="str">
            <v>Jarrett Allen</v>
          </cell>
          <cell r="S15861" t="str">
            <v>Rim Protector</v>
          </cell>
        </row>
        <row r="15862">
          <cell r="B15862" t="str">
            <v>Salah Mejri</v>
          </cell>
          <cell r="S15862" t="str">
            <v>Post Scorer</v>
          </cell>
        </row>
        <row r="15863">
          <cell r="B15863" t="str">
            <v>Royce O'Neale</v>
          </cell>
          <cell r="S15863" t="str">
            <v>Sharpshooter</v>
          </cell>
        </row>
        <row r="15864">
          <cell r="B15864" t="str">
            <v>Rodney McGruder</v>
          </cell>
          <cell r="S15864" t="str">
            <v>Sharpshooter</v>
          </cell>
        </row>
        <row r="15865">
          <cell r="B15865" t="str">
            <v>Quincy Acy</v>
          </cell>
          <cell r="S15865" t="str">
            <v>Post Scorer</v>
          </cell>
        </row>
        <row r="15866">
          <cell r="B15866" t="str">
            <v>Udonis Haslem</v>
          </cell>
          <cell r="S15866" t="str">
            <v>Ignorance</v>
          </cell>
        </row>
        <row r="15867">
          <cell r="B15867" t="str">
            <v>Stephen Curry</v>
          </cell>
          <cell r="S15867" t="str">
            <v>All Star Sharpshooter</v>
          </cell>
        </row>
        <row r="15868">
          <cell r="B15868" t="str">
            <v>Corey Brewer</v>
          </cell>
          <cell r="S15868" t="str">
            <v>Sharpshooter</v>
          </cell>
        </row>
        <row r="15869">
          <cell r="B15869" t="str">
            <v>Thaddeus Young</v>
          </cell>
          <cell r="S15869" t="str">
            <v>Playmaker</v>
          </cell>
        </row>
        <row r="15870">
          <cell r="B15870" t="str">
            <v>Maurice Harkless</v>
          </cell>
          <cell r="S15870" t="str">
            <v>Rim Protector</v>
          </cell>
        </row>
        <row r="15871">
          <cell r="B15871" t="str">
            <v>Troy Williams</v>
          </cell>
          <cell r="S15871" t="str">
            <v>Sharpshooter</v>
          </cell>
        </row>
        <row r="15872">
          <cell r="B15872" t="str">
            <v>Timoth√© Luwawu-Cabarrot</v>
          </cell>
          <cell r="S15872" t="str">
            <v>Sharpshooter</v>
          </cell>
        </row>
        <row r="15873">
          <cell r="B15873" t="str">
            <v>James Johnson</v>
          </cell>
          <cell r="S15873" t="str">
            <v>Sharpshooter</v>
          </cell>
        </row>
        <row r="15874">
          <cell r="B15874" t="str">
            <v>Jaron Blossomgame</v>
          </cell>
          <cell r="S15874" t="str">
            <v>Ignorance</v>
          </cell>
        </row>
        <row r="15875">
          <cell r="B15875" t="str">
            <v>Garrett Temple</v>
          </cell>
          <cell r="S15875" t="str">
            <v>Sharpshooter</v>
          </cell>
        </row>
        <row r="15876">
          <cell r="B15876" t="str">
            <v>Jeremy Lamb</v>
          </cell>
          <cell r="S15876" t="str">
            <v>All Star Sharpshooter</v>
          </cell>
        </row>
        <row r="15877">
          <cell r="B15877" t="str">
            <v>Harrison Barnes</v>
          </cell>
          <cell r="S15877" t="str">
            <v>All Star Sharpshooter</v>
          </cell>
        </row>
        <row r="15878">
          <cell r="B15878" t="str">
            <v>Kevin Huerter</v>
          </cell>
          <cell r="S15878" t="str">
            <v>All Star Sharpshooter</v>
          </cell>
        </row>
        <row r="15879">
          <cell r="B15879" t="str">
            <v>Ryan Anderson</v>
          </cell>
          <cell r="S15879" t="str">
            <v>Ignorance</v>
          </cell>
        </row>
        <row r="15880">
          <cell r="B15880" t="str">
            <v>Ron Baker</v>
          </cell>
          <cell r="S15880" t="str">
            <v>Ignorance</v>
          </cell>
        </row>
        <row r="15881">
          <cell r="B15881" t="str">
            <v>DeAndre Jordan</v>
          </cell>
          <cell r="S15881" t="str">
            <v>All Star Post Scorer</v>
          </cell>
        </row>
        <row r="15882">
          <cell r="B15882" t="str">
            <v>Wilson Chandler</v>
          </cell>
          <cell r="S15882" t="str">
            <v>Sharpshooter</v>
          </cell>
        </row>
        <row r="15883">
          <cell r="B15883" t="str">
            <v>Langston Galloway</v>
          </cell>
          <cell r="S15883" t="str">
            <v>Sharpshooter</v>
          </cell>
        </row>
        <row r="15884">
          <cell r="B15884" t="str">
            <v>Nerlens Noel</v>
          </cell>
          <cell r="S15884" t="str">
            <v>Post Scorer</v>
          </cell>
        </row>
        <row r="15885">
          <cell r="B15885" t="str">
            <v>Julius Randle</v>
          </cell>
          <cell r="S15885" t="str">
            <v>All Star Post Scorer</v>
          </cell>
        </row>
        <row r="15886">
          <cell r="B15886" t="str">
            <v>Ryan Arcidiacono</v>
          </cell>
          <cell r="S15886" t="str">
            <v>Sharpshooter</v>
          </cell>
        </row>
        <row r="15887">
          <cell r="B15887" t="str">
            <v>Ian Mahinmi</v>
          </cell>
          <cell r="S15887" t="str">
            <v>Post Scorer</v>
          </cell>
        </row>
        <row r="15888">
          <cell r="B15888" t="str">
            <v>Isaiah Briscoe</v>
          </cell>
          <cell r="S15888" t="str">
            <v>Post Scorer</v>
          </cell>
        </row>
        <row r="15889">
          <cell r="B15889" t="str">
            <v>Nick Young</v>
          </cell>
          <cell r="S15889" t="str">
            <v>Ignorance</v>
          </cell>
        </row>
        <row r="15890">
          <cell r="B15890" t="str">
            <v>Theo Pinson</v>
          </cell>
          <cell r="S15890" t="str">
            <v>Ignorance</v>
          </cell>
        </row>
        <row r="15891">
          <cell r="B15891" t="str">
            <v>Tom√°≈° Satoransk√Ω</v>
          </cell>
          <cell r="S15891" t="str">
            <v>Playmaker</v>
          </cell>
        </row>
        <row r="15892">
          <cell r="B15892" t="str">
            <v>Terrance Ferguson</v>
          </cell>
          <cell r="S15892" t="str">
            <v>Sharpshooter</v>
          </cell>
        </row>
        <row r="15893">
          <cell r="B15893" t="str">
            <v>Willie Cauley-Stein</v>
          </cell>
          <cell r="S15893" t="str">
            <v>All Star Post Scorer</v>
          </cell>
        </row>
        <row r="15894">
          <cell r="B15894" t="str">
            <v>Dwyane Wade</v>
          </cell>
          <cell r="S15894" t="str">
            <v>All Star Sharpshooter</v>
          </cell>
        </row>
        <row r="15895">
          <cell r="B15895" t="str">
            <v>Robert Covington</v>
          </cell>
          <cell r="S15895" t="str">
            <v>All Star Sharpshooter</v>
          </cell>
        </row>
        <row r="15896">
          <cell r="B15896" t="str">
            <v>J.J. Redick</v>
          </cell>
          <cell r="S15896" t="str">
            <v>All Star Sharpshooter</v>
          </cell>
        </row>
        <row r="15897">
          <cell r="B15897" t="str">
            <v>Thomas Welsh</v>
          </cell>
          <cell r="S15897" t="str">
            <v>Ignorance</v>
          </cell>
        </row>
        <row r="15898">
          <cell r="B15898" t="str">
            <v>Kalin Lucas</v>
          </cell>
          <cell r="S15898" t="str">
            <v>Ignorance</v>
          </cell>
        </row>
        <row r="15899">
          <cell r="B15899" t="str">
            <v>Eric Bledsoe</v>
          </cell>
          <cell r="S15899" t="str">
            <v>All Star Sharpshooter</v>
          </cell>
        </row>
        <row r="15900">
          <cell r="B15900" t="str">
            <v>Lonnie Walker</v>
          </cell>
          <cell r="S15900" t="str">
            <v>Ignorance</v>
          </cell>
        </row>
        <row r="15901">
          <cell r="B15901" t="str">
            <v>Quinn Cook</v>
          </cell>
          <cell r="S15901" t="str">
            <v>Sharpshooter</v>
          </cell>
        </row>
        <row r="15902">
          <cell r="B15902" t="str">
            <v>D.J. Augustin</v>
          </cell>
          <cell r="S15902" t="str">
            <v>All Star Sharpshooter</v>
          </cell>
        </row>
        <row r="15903">
          <cell r="B15903" t="str">
            <v>Cody Zeller</v>
          </cell>
          <cell r="S15903" t="str">
            <v>Rim Protector</v>
          </cell>
        </row>
        <row r="15904">
          <cell r="B15904" t="str">
            <v>Nikola Jokiƒá</v>
          </cell>
          <cell r="S15904" t="str">
            <v>Superstar</v>
          </cell>
        </row>
        <row r="15905">
          <cell r="B15905" t="str">
            <v>Patrick Beverley</v>
          </cell>
          <cell r="S15905" t="str">
            <v>All Star Sharpshooter</v>
          </cell>
        </row>
        <row r="15906">
          <cell r="B15906" t="str">
            <v>Treveon Graham</v>
          </cell>
          <cell r="S15906" t="str">
            <v>Sharpshooter</v>
          </cell>
        </row>
        <row r="15907">
          <cell r="B15907" t="str">
            <v>Kadeem Allen</v>
          </cell>
          <cell r="S15907" t="str">
            <v>Playmaker</v>
          </cell>
        </row>
        <row r="15908">
          <cell r="B15908" t="str">
            <v>Ivan Rabb</v>
          </cell>
          <cell r="S15908" t="str">
            <v>Post Scorer</v>
          </cell>
        </row>
        <row r="15909">
          <cell r="B15909" t="str">
            <v>Miles Plumlee</v>
          </cell>
          <cell r="S15909" t="str">
            <v>Ignorance</v>
          </cell>
        </row>
        <row r="15910">
          <cell r="B15910" t="str">
            <v>Gary Payton II</v>
          </cell>
          <cell r="S15910" t="str">
            <v>Ignorance</v>
          </cell>
        </row>
        <row r="15911">
          <cell r="B15911" t="str">
            <v>OG Anunoby</v>
          </cell>
          <cell r="S15911" t="str">
            <v>Sharpshooter</v>
          </cell>
        </row>
        <row r="15912">
          <cell r="B15912" t="str">
            <v>James Ennis</v>
          </cell>
          <cell r="S15912" t="str">
            <v>Sharpshooter</v>
          </cell>
        </row>
        <row r="15913">
          <cell r="B15913" t="str">
            <v>Tyler Cavanaugh</v>
          </cell>
          <cell r="S15913" t="str">
            <v>Ignorance</v>
          </cell>
        </row>
        <row r="15914">
          <cell r="B15914" t="str">
            <v>Kris Dunn</v>
          </cell>
          <cell r="S15914" t="str">
            <v>All Star Playmaker</v>
          </cell>
        </row>
        <row r="15915">
          <cell r="B15915" t="str">
            <v>Josh Jackson</v>
          </cell>
          <cell r="S15915" t="str">
            <v>Playmaker</v>
          </cell>
        </row>
        <row r="15916">
          <cell r="B15916" t="str">
            <v>Dennis Smith</v>
          </cell>
          <cell r="S15916" t="str">
            <v>All Star Playmaker</v>
          </cell>
        </row>
        <row r="15917">
          <cell r="B15917" t="str">
            <v>Jarred Vanderbilt</v>
          </cell>
          <cell r="S15917" t="str">
            <v>Ignorance</v>
          </cell>
        </row>
        <row r="15918">
          <cell r="B15918" t="str">
            <v>J.R. Smith</v>
          </cell>
          <cell r="S15918" t="str">
            <v>Sharpshooter</v>
          </cell>
        </row>
        <row r="15919">
          <cell r="B15919" t="str">
            <v>Jarell Martin</v>
          </cell>
          <cell r="S15919" t="str">
            <v>Ignorance</v>
          </cell>
        </row>
        <row r="15920">
          <cell r="B15920" t="str">
            <v>Dante Exum</v>
          </cell>
          <cell r="S15920" t="str">
            <v>Sharpshooter</v>
          </cell>
        </row>
        <row r="15921">
          <cell r="B15921" t="str">
            <v>Ed Davis</v>
          </cell>
          <cell r="S15921" t="str">
            <v>Rim Protector</v>
          </cell>
        </row>
        <row r="15922">
          <cell r="B15922" t="str">
            <v>Kawhi Leonard</v>
          </cell>
          <cell r="S15922" t="str">
            <v>Superstar</v>
          </cell>
        </row>
        <row r="15923">
          <cell r="B15923" t="str">
            <v>Kevin Knox</v>
          </cell>
          <cell r="S15923" t="str">
            <v>All Star Sharpshooter</v>
          </cell>
        </row>
        <row r="15924">
          <cell r="B15924" t="str">
            <v>Tony Bradley</v>
          </cell>
          <cell r="S15924" t="str">
            <v>Post Scorer</v>
          </cell>
        </row>
        <row r="15925">
          <cell r="B15925" t="str">
            <v>Klay Thompson</v>
          </cell>
          <cell r="S15925" t="str">
            <v>All Star Sharpshooter</v>
          </cell>
        </row>
        <row r="15926">
          <cell r="B15926" t="str">
            <v>Gary Harris</v>
          </cell>
          <cell r="S15926" t="str">
            <v>All Star Sharpshooter</v>
          </cell>
        </row>
        <row r="15927">
          <cell r="B15927" t="str">
            <v>Omari Spellman</v>
          </cell>
          <cell r="S15927" t="str">
            <v>Sharpshooter</v>
          </cell>
        </row>
        <row r="15928">
          <cell r="B15928" t="str">
            <v>Eric Gordon</v>
          </cell>
          <cell r="S15928" t="str">
            <v>All Star Sharpshooter</v>
          </cell>
        </row>
        <row r="15929">
          <cell r="B15929" t="str">
            <v>Malik Monk</v>
          </cell>
          <cell r="S15929" t="str">
            <v>Sharpshooter</v>
          </cell>
        </row>
        <row r="15930">
          <cell r="B15930" t="str">
            <v>Juan Hernang√≥mez</v>
          </cell>
          <cell r="S15930" t="str">
            <v>Sharpshooter</v>
          </cell>
        </row>
        <row r="15931">
          <cell r="B15931" t="str">
            <v>Al-Farouq Aminu</v>
          </cell>
          <cell r="S15931" t="str">
            <v>All Star Sharpshooter</v>
          </cell>
        </row>
        <row r="15932">
          <cell r="B15932" t="str">
            <v>Marco Belinelli</v>
          </cell>
          <cell r="S15932" t="str">
            <v>Sharpshooter</v>
          </cell>
        </row>
        <row r="15933">
          <cell r="B15933" t="str">
            <v>Ray Spalding</v>
          </cell>
          <cell r="S15933" t="str">
            <v>Post Scorer</v>
          </cell>
        </row>
        <row r="15934">
          <cell r="B15934" t="str">
            <v>Deyonta Davis</v>
          </cell>
          <cell r="S15934" t="str">
            <v>Post Scorer</v>
          </cell>
        </row>
        <row r="15935">
          <cell r="B15935" t="str">
            <v>Isaiah Hartenstein</v>
          </cell>
          <cell r="S15935" t="str">
            <v>Post Scorer</v>
          </cell>
        </row>
        <row r="15936">
          <cell r="B15936" t="str">
            <v>Rudy Gay</v>
          </cell>
          <cell r="S15936" t="str">
            <v>All Star Sharpshooter</v>
          </cell>
        </row>
        <row r="15937">
          <cell r="B15937" t="str">
            <v>Terrence Ross</v>
          </cell>
          <cell r="S15937" t="str">
            <v>All Star Sharpshooter</v>
          </cell>
        </row>
        <row r="15938">
          <cell r="B15938" t="str">
            <v>Jordan McRae</v>
          </cell>
          <cell r="S15938" t="str">
            <v>Ignorance</v>
          </cell>
        </row>
        <row r="15939">
          <cell r="B15939" t="str">
            <v>Andrew Harrison</v>
          </cell>
          <cell r="S15939" t="str">
            <v>Ignorance</v>
          </cell>
        </row>
        <row r="15940">
          <cell r="B15940" t="str">
            <v>Gordon Hayward</v>
          </cell>
          <cell r="S15940" t="str">
            <v>All Star Sharpshooter</v>
          </cell>
        </row>
        <row r="15941">
          <cell r="B15941" t="str">
            <v>√âlie Okobo</v>
          </cell>
          <cell r="S15941" t="str">
            <v>Sharpshooter</v>
          </cell>
        </row>
        <row r="15942">
          <cell r="B15942" t="str">
            <v>Darren Collison</v>
          </cell>
          <cell r="S15942" t="str">
            <v>Playmaker</v>
          </cell>
        </row>
        <row r="15943">
          <cell r="B15943" t="str">
            <v>Luka Donƒçiƒá</v>
          </cell>
          <cell r="S15943" t="str">
            <v>Superstar</v>
          </cell>
        </row>
        <row r="15944">
          <cell r="B15944" t="str">
            <v>Josh Richardson</v>
          </cell>
          <cell r="S15944" t="str">
            <v>All Star Sharpshooter</v>
          </cell>
        </row>
        <row r="15945">
          <cell r="B15945" t="str">
            <v>P.J. Tucker</v>
          </cell>
          <cell r="S15945" t="str">
            <v>All Star Sharpshooter</v>
          </cell>
        </row>
        <row r="15946">
          <cell r="B15946" t="str">
            <v>Jaylen Morris</v>
          </cell>
          <cell r="S15946" t="str">
            <v>Ignorance</v>
          </cell>
        </row>
        <row r="15947">
          <cell r="B15947" t="str">
            <v>Reggie Jackson</v>
          </cell>
          <cell r="S15947" t="str">
            <v>All Star Sharpshooter</v>
          </cell>
        </row>
        <row r="15948">
          <cell r="B15948" t="str">
            <v>Glenn Robinson</v>
          </cell>
          <cell r="S15948" t="str">
            <v>Ignorance</v>
          </cell>
        </row>
        <row r="15949">
          <cell r="B15949" t="str">
            <v>Dorian Finney-Smith</v>
          </cell>
          <cell r="S15949" t="str">
            <v>Sharpshooter</v>
          </cell>
        </row>
        <row r="15950">
          <cell r="B15950" t="str">
            <v>John Wall</v>
          </cell>
          <cell r="S15950" t="str">
            <v>All Star Playmaker</v>
          </cell>
        </row>
        <row r="15951">
          <cell r="B15951" t="str">
            <v>Jevon Carter</v>
          </cell>
          <cell r="S15951" t="str">
            <v>Sharpshooter</v>
          </cell>
        </row>
        <row r="15952">
          <cell r="B15952" t="str">
            <v>R.J. Hunter</v>
          </cell>
          <cell r="S15952" t="str">
            <v>All Star Sharpshooter</v>
          </cell>
        </row>
        <row r="15953">
          <cell r="B15953" t="str">
            <v>Robin Lopez</v>
          </cell>
          <cell r="S15953" t="str">
            <v>Rim Protector</v>
          </cell>
        </row>
        <row r="15954">
          <cell r="B15954" t="str">
            <v>Thabo Sefolosha</v>
          </cell>
          <cell r="S15954" t="str">
            <v>Ignorance</v>
          </cell>
        </row>
        <row r="15955">
          <cell r="B15955" t="str">
            <v>Darius Miller</v>
          </cell>
          <cell r="S15955" t="str">
            <v>Sharpshooter</v>
          </cell>
        </row>
        <row r="15956">
          <cell r="B15956" t="str">
            <v>Greg Monroe</v>
          </cell>
          <cell r="S15956" t="str">
            <v>Post Scorer</v>
          </cell>
        </row>
        <row r="15957">
          <cell r="B15957" t="str">
            <v>Tyrone Wallace</v>
          </cell>
          <cell r="S15957" t="str">
            <v>Ignorance</v>
          </cell>
        </row>
        <row r="15958">
          <cell r="B15958" t="str">
            <v>Tyler Dorsey</v>
          </cell>
          <cell r="S15958" t="str">
            <v>Sharpshooter</v>
          </cell>
        </row>
        <row r="15959">
          <cell r="B15959" t="str">
            <v>Jerryd Bayless</v>
          </cell>
          <cell r="S15959" t="str">
            <v>Sharpshooter</v>
          </cell>
        </row>
        <row r="15960">
          <cell r="B15960" t="str">
            <v>Chandler Hutchison</v>
          </cell>
          <cell r="S15960" t="str">
            <v>Post Scorer</v>
          </cell>
        </row>
        <row r="15961">
          <cell r="B15961" t="str">
            <v>Jordan Loyd</v>
          </cell>
          <cell r="S15961" t="str">
            <v>Ignorance</v>
          </cell>
        </row>
        <row r="15962">
          <cell r="B15962" t="str">
            <v>Derrick Jones</v>
          </cell>
          <cell r="S15962" t="str">
            <v>Post Scorer</v>
          </cell>
        </row>
        <row r="15963">
          <cell r="B15963" t="str">
            <v>Kyle Anderson</v>
          </cell>
          <cell r="S15963" t="str">
            <v>Rim Protector</v>
          </cell>
        </row>
        <row r="15964">
          <cell r="B15964" t="str">
            <v>Frank Jackson</v>
          </cell>
          <cell r="S15964" t="str">
            <v>Sharpshooter</v>
          </cell>
        </row>
        <row r="15965">
          <cell r="B15965" t="str">
            <v>Henry Ellenson</v>
          </cell>
          <cell r="S15965" t="str">
            <v>Sharpshooter</v>
          </cell>
        </row>
        <row r="15966">
          <cell r="B15966" t="str">
            <v>Jawun Evans</v>
          </cell>
          <cell r="S15966" t="str">
            <v>Ignorance</v>
          </cell>
        </row>
        <row r="15967">
          <cell r="B15967" t="str">
            <v>Jordan Bell</v>
          </cell>
          <cell r="S15967" t="str">
            <v>Post Scorer</v>
          </cell>
        </row>
        <row r="15968">
          <cell r="B15968" t="str">
            <v>Khris Middleton</v>
          </cell>
          <cell r="S15968" t="str">
            <v>All Star Sharpshooter</v>
          </cell>
        </row>
        <row r="15969">
          <cell r="B15969" t="str">
            <v>Ante ≈Ωi≈æiƒá</v>
          </cell>
          <cell r="S15969" t="str">
            <v>Post Scorer</v>
          </cell>
        </row>
        <row r="15970">
          <cell r="B15970" t="str">
            <v>Courtney Lee</v>
          </cell>
          <cell r="S15970" t="str">
            <v>Ignorance</v>
          </cell>
        </row>
        <row r="15971">
          <cell r="B15971" t="str">
            <v>Jaylen Brown</v>
          </cell>
          <cell r="S15971" t="str">
            <v>All Star Sharpshooter</v>
          </cell>
        </row>
        <row r="15972">
          <cell r="B15972" t="str">
            <v>Allonzo Trier</v>
          </cell>
          <cell r="S15972" t="str">
            <v>Playmaker</v>
          </cell>
        </row>
        <row r="15973">
          <cell r="B15973" t="str">
            <v>Ekpe Udoh</v>
          </cell>
          <cell r="S15973" t="str">
            <v>Ignorance</v>
          </cell>
        </row>
        <row r="15974">
          <cell r="B15974" t="str">
            <v>Malcolm Brogdon</v>
          </cell>
          <cell r="S15974" t="str">
            <v>All Star Sharpshooter</v>
          </cell>
        </row>
        <row r="15975">
          <cell r="B15975" t="str">
            <v>Andrew Wiggins</v>
          </cell>
          <cell r="S15975" t="str">
            <v>All Star Sharpshooter</v>
          </cell>
        </row>
        <row r="15976">
          <cell r="B15976" t="str">
            <v>Dragan Bender</v>
          </cell>
          <cell r="S15976" t="str">
            <v>Post Scorer</v>
          </cell>
        </row>
        <row r="15977">
          <cell r="B15977" t="str">
            <v>Frank Kaminsky</v>
          </cell>
          <cell r="S15977" t="str">
            <v>Sharpshooter</v>
          </cell>
        </row>
        <row r="15978">
          <cell r="B15978" t="str">
            <v>Jabari Parker</v>
          </cell>
          <cell r="S15978" t="str">
            <v>All Star Post Scorer</v>
          </cell>
        </row>
        <row r="15979">
          <cell r="B15979" t="str">
            <v>James Nunnally</v>
          </cell>
          <cell r="S15979" t="str">
            <v>Ignorance</v>
          </cell>
        </row>
        <row r="15980">
          <cell r="B15980" t="str">
            <v>Kenrich Williams</v>
          </cell>
          <cell r="S15980" t="str">
            <v>Sharpshooter</v>
          </cell>
        </row>
        <row r="15981">
          <cell r="B15981" t="str">
            <v>John Henson</v>
          </cell>
          <cell r="S15981" t="str">
            <v>Sharpshooter</v>
          </cell>
        </row>
        <row r="15982">
          <cell r="B15982" t="str">
            <v>Serge Ibaka</v>
          </cell>
          <cell r="S15982" t="str">
            <v>Rim Protector</v>
          </cell>
        </row>
        <row r="15983">
          <cell r="B15983" t="str">
            <v>Gary Clark</v>
          </cell>
          <cell r="S15983" t="str">
            <v>Ignorance</v>
          </cell>
        </row>
        <row r="15984">
          <cell r="B15984" t="str">
            <v>Mohamed Bamba</v>
          </cell>
          <cell r="S15984" t="str">
            <v>Rim Protector</v>
          </cell>
        </row>
        <row r="15985">
          <cell r="B15985" t="str">
            <v>Josh Okogie</v>
          </cell>
          <cell r="S15985" t="str">
            <v>Sharpshooter</v>
          </cell>
        </row>
        <row r="15986">
          <cell r="B15986" t="str">
            <v>Rodney Hood</v>
          </cell>
          <cell r="S15986" t="str">
            <v>Sharpshooter</v>
          </cell>
        </row>
        <row r="15987">
          <cell r="B15987" t="str">
            <v>Matthew Dellavedova</v>
          </cell>
          <cell r="S15987" t="str">
            <v>Sharpshooter</v>
          </cell>
        </row>
        <row r="15988">
          <cell r="B15988" t="str">
            <v>Sam Dekker</v>
          </cell>
          <cell r="S15988" t="str">
            <v>Sharpshooter</v>
          </cell>
        </row>
        <row r="15989">
          <cell r="B15989" t="str">
            <v>Tyson Chandler</v>
          </cell>
          <cell r="S15989" t="str">
            <v>Post Scorer</v>
          </cell>
        </row>
        <row r="15990">
          <cell r="B15990" t="str">
            <v>Marvin Williams</v>
          </cell>
          <cell r="S15990" t="str">
            <v>All Star Sharpshooter</v>
          </cell>
        </row>
        <row r="15991">
          <cell r="B15991" t="str">
            <v>James Harden</v>
          </cell>
          <cell r="S15991" t="str">
            <v>Superstar</v>
          </cell>
        </row>
        <row r="15992">
          <cell r="B15992" t="str">
            <v>Malik Beasley</v>
          </cell>
          <cell r="S15992" t="str">
            <v>Sharpshooter</v>
          </cell>
        </row>
        <row r="15993">
          <cell r="B15993" t="str">
            <v>Dusty Hannahs</v>
          </cell>
          <cell r="S15993" t="str">
            <v>Ignorance</v>
          </cell>
        </row>
        <row r="15994">
          <cell r="B15994" t="str">
            <v>Buddy Hield</v>
          </cell>
          <cell r="S15994" t="str">
            <v>All Star Sharpshooter</v>
          </cell>
        </row>
        <row r="15995">
          <cell r="B15995" t="str">
            <v>Jerome Robinson</v>
          </cell>
          <cell r="S15995" t="str">
            <v>Ignorance</v>
          </cell>
        </row>
        <row r="15996">
          <cell r="B15996" t="str">
            <v>Zach LaVine</v>
          </cell>
          <cell r="S15996" t="str">
            <v>Superstar</v>
          </cell>
        </row>
        <row r="15997">
          <cell r="B15997" t="str">
            <v>Alex Caruso</v>
          </cell>
          <cell r="S15997" t="str">
            <v>Playmaker</v>
          </cell>
        </row>
        <row r="15998">
          <cell r="B15998" t="str">
            <v>Chris Chiozza</v>
          </cell>
          <cell r="S15998" t="str">
            <v>Ignorance</v>
          </cell>
        </row>
        <row r="15999">
          <cell r="B15999" t="str">
            <v>Monte Morris</v>
          </cell>
          <cell r="S15999" t="str">
            <v>Sharpshooter</v>
          </cell>
        </row>
        <row r="16000">
          <cell r="B16000" t="str">
            <v>Iman Shumpert</v>
          </cell>
          <cell r="S16000" t="str">
            <v>Sharpshooter</v>
          </cell>
        </row>
        <row r="16001">
          <cell r="B16001" t="str">
            <v>Isaac Humphries</v>
          </cell>
          <cell r="S16001" t="str">
            <v>Ignorance</v>
          </cell>
        </row>
        <row r="16002">
          <cell r="B16002" t="str">
            <v>George King</v>
          </cell>
          <cell r="S16002" t="str">
            <v>Ignorance</v>
          </cell>
        </row>
        <row r="16003">
          <cell r="B16003" t="str">
            <v>Jeff Green</v>
          </cell>
          <cell r="S16003" t="str">
            <v>All Star Sharpshooter</v>
          </cell>
        </row>
        <row r="16004">
          <cell r="B16004" t="str">
            <v>Chasson Randle</v>
          </cell>
          <cell r="S16004" t="str">
            <v>Sharpshooter</v>
          </cell>
        </row>
        <row r="16005">
          <cell r="B16005" t="str">
            <v>Dion Waiters</v>
          </cell>
          <cell r="S16005" t="str">
            <v>All Star Sharpshooter</v>
          </cell>
        </row>
        <row r="16006">
          <cell r="B16006" t="str">
            <v>Isaiah Thomas</v>
          </cell>
          <cell r="S16006" t="str">
            <v>Sharpshooter</v>
          </cell>
        </row>
        <row r="16007">
          <cell r="B16007" t="str">
            <v>PJ Dozier</v>
          </cell>
          <cell r="S16007" t="str">
            <v>Ignorance</v>
          </cell>
        </row>
        <row r="16008">
          <cell r="B16008" t="str">
            <v>Daryl Macon</v>
          </cell>
          <cell r="S16008" t="str">
            <v>Ignorance</v>
          </cell>
        </row>
        <row r="16009">
          <cell r="B16009" t="str">
            <v>Solomon Hill</v>
          </cell>
          <cell r="S16009" t="str">
            <v>Sharpshooter</v>
          </cell>
        </row>
        <row r="16010">
          <cell r="B16010" t="str">
            <v>Doug McDermott</v>
          </cell>
          <cell r="S16010" t="str">
            <v>Sharpshooter</v>
          </cell>
        </row>
        <row r="16011">
          <cell r="B16011" t="str">
            <v>Marcus Morris</v>
          </cell>
          <cell r="S16011" t="str">
            <v>All Star Sharpshooter</v>
          </cell>
        </row>
        <row r="16012">
          <cell r="B16012" t="str">
            <v>Dario ≈†ariƒá</v>
          </cell>
          <cell r="S16012" t="str">
            <v>All Star Sharpshooter</v>
          </cell>
        </row>
        <row r="16013">
          <cell r="B16013" t="str">
            <v>Tobias Harris</v>
          </cell>
          <cell r="S16013" t="str">
            <v>All Star Sharpshooter</v>
          </cell>
        </row>
        <row r="16014">
          <cell r="B16014" t="str">
            <v>Larry Nance</v>
          </cell>
          <cell r="S16014" t="str">
            <v>Rim Protector</v>
          </cell>
        </row>
        <row r="16015">
          <cell r="B16015" t="str">
            <v>Donte DiVincenzo</v>
          </cell>
          <cell r="S16015" t="str">
            <v>Sharpshooter</v>
          </cell>
        </row>
        <row r="16016">
          <cell r="B16016" t="str">
            <v>Lorenzo Brown</v>
          </cell>
          <cell r="S16016" t="str">
            <v>Ignorance</v>
          </cell>
        </row>
        <row r="16017">
          <cell r="B16017" t="str">
            <v>Cedi Osman</v>
          </cell>
          <cell r="S16017" t="str">
            <v>All Star Sharpshooter</v>
          </cell>
        </row>
        <row r="16018">
          <cell r="B16018" t="str">
            <v>Dillon Brooks</v>
          </cell>
          <cell r="S16018" t="str">
            <v>Sharpshooter</v>
          </cell>
        </row>
        <row r="16019">
          <cell r="B16019" t="str">
            <v>Shelvin Mack</v>
          </cell>
          <cell r="S16019" t="str">
            <v>Sharpshooter</v>
          </cell>
        </row>
        <row r="16020">
          <cell r="B16020" t="str">
            <v>Paul Millsap</v>
          </cell>
          <cell r="S16020" t="str">
            <v>All Star Post Scorer</v>
          </cell>
        </row>
        <row r="16021">
          <cell r="B16021" t="str">
            <v>Robert Williams</v>
          </cell>
          <cell r="S16021" t="str">
            <v>Post Scorer</v>
          </cell>
        </row>
        <row r="16022">
          <cell r="B16022" t="str">
            <v>Walt Lemon</v>
          </cell>
          <cell r="S16022" t="str">
            <v>All Star Playmaker</v>
          </cell>
        </row>
        <row r="16023">
          <cell r="B16023" t="str">
            <v>Kyrie Irving</v>
          </cell>
          <cell r="S16023" t="str">
            <v>Superstar</v>
          </cell>
        </row>
        <row r="16024">
          <cell r="B16024" t="str">
            <v>Kelly Olynyk</v>
          </cell>
          <cell r="S16024" t="str">
            <v>All Star Sharpshooter</v>
          </cell>
        </row>
        <row r="16025">
          <cell r="B16025" t="str">
            <v>Daniel Theis</v>
          </cell>
          <cell r="S16025" t="str">
            <v>Post Scorer</v>
          </cell>
        </row>
        <row r="16026">
          <cell r="B16026" t="str">
            <v>Wayne Ellington</v>
          </cell>
          <cell r="S16026" t="str">
            <v>All Star Sharpshooter</v>
          </cell>
        </row>
        <row r="16027">
          <cell r="B16027" t="str">
            <v>Sterling Brown</v>
          </cell>
          <cell r="S16027" t="str">
            <v>Sharpshooter</v>
          </cell>
        </row>
        <row r="16028">
          <cell r="B16028" t="str">
            <v>Brandon Ingram</v>
          </cell>
          <cell r="S16028" t="str">
            <v>All Star Post Scorer</v>
          </cell>
        </row>
        <row r="16029">
          <cell r="B16029" t="str">
            <v>Taj Gibson</v>
          </cell>
          <cell r="S16029" t="str">
            <v>Rim Protector</v>
          </cell>
        </row>
        <row r="16030">
          <cell r="B16030" t="str">
            <v>Mike Muscala</v>
          </cell>
          <cell r="S16030" t="str">
            <v>Sharpshooter</v>
          </cell>
        </row>
        <row r="16031">
          <cell r="B16031" t="str">
            <v>Marquese Chriss</v>
          </cell>
          <cell r="S16031" t="str">
            <v>Post Scorer</v>
          </cell>
        </row>
        <row r="16032">
          <cell r="B16032" t="str">
            <v>Isaac Bonga</v>
          </cell>
          <cell r="S16032" t="str">
            <v>Ignorance</v>
          </cell>
        </row>
        <row r="16033">
          <cell r="B16033" t="str">
            <v>Kent Bazemore</v>
          </cell>
          <cell r="S16033" t="str">
            <v>All Star Sharpshooter</v>
          </cell>
        </row>
        <row r="16034">
          <cell r="B16034" t="str">
            <v>Bradley Beal</v>
          </cell>
          <cell r="S16034" t="str">
            <v>Superstar</v>
          </cell>
        </row>
        <row r="16035">
          <cell r="B16035" t="str">
            <v>Alan Williams</v>
          </cell>
          <cell r="S16035" t="str">
            <v>Ignorance</v>
          </cell>
        </row>
        <row r="16036">
          <cell r="B16036" t="str">
            <v>D.J. Wilson</v>
          </cell>
          <cell r="S16036" t="str">
            <v>Sharpshooter</v>
          </cell>
        </row>
        <row r="16037">
          <cell r="B16037" t="str">
            <v>Caleb Swanigan</v>
          </cell>
          <cell r="S16037" t="str">
            <v>Ignorance</v>
          </cell>
        </row>
        <row r="16038">
          <cell r="B16038" t="str">
            <v>Meyers Leonard</v>
          </cell>
          <cell r="S16038" t="str">
            <v>Sharpshooter</v>
          </cell>
        </row>
        <row r="16039">
          <cell r="B16039" t="str">
            <v>Jonas Jerebko</v>
          </cell>
          <cell r="S16039" t="str">
            <v>Sharpshooter</v>
          </cell>
        </row>
        <row r="16040">
          <cell r="B16040" t="str">
            <v>Troy Daniels</v>
          </cell>
          <cell r="S16040" t="str">
            <v>Sharpshooter</v>
          </cell>
        </row>
        <row r="16041">
          <cell r="B16041" t="str">
            <v>Georges Niang</v>
          </cell>
          <cell r="S16041" t="str">
            <v>Ignorance</v>
          </cell>
        </row>
        <row r="16042">
          <cell r="B16042" t="str">
            <v>Hamidou Diallo</v>
          </cell>
          <cell r="S16042" t="str">
            <v>Ignorance</v>
          </cell>
        </row>
        <row r="16043">
          <cell r="B16043" t="str">
            <v>Shake Milton</v>
          </cell>
          <cell r="S16043" t="str">
            <v>Sharpshooter</v>
          </cell>
        </row>
        <row r="16044">
          <cell r="B16044" t="str">
            <v>JaKarr Sampson</v>
          </cell>
          <cell r="S16044" t="str">
            <v>All Star Post Scorer</v>
          </cell>
        </row>
        <row r="16045">
          <cell r="B16045" t="str">
            <v>John Jenkins</v>
          </cell>
          <cell r="S16045" t="str">
            <v>Ignorance</v>
          </cell>
        </row>
        <row r="16046">
          <cell r="B16046" t="str">
            <v>Alex Poythress</v>
          </cell>
          <cell r="S16046" t="str">
            <v>Post Scorer</v>
          </cell>
        </row>
        <row r="16047">
          <cell r="B16047" t="str">
            <v>Taurean Waller-Prince</v>
          </cell>
          <cell r="S16047" t="str">
            <v>All Star Sharpshooter</v>
          </cell>
        </row>
        <row r="16048">
          <cell r="B16048" t="str">
            <v>Luke Kornet</v>
          </cell>
          <cell r="S16048" t="str">
            <v>Sharpshooter</v>
          </cell>
        </row>
        <row r="16049">
          <cell r="B16049" t="str">
            <v>Eric Moreland</v>
          </cell>
          <cell r="S16049" t="str">
            <v>Post Scorer</v>
          </cell>
        </row>
        <row r="16050">
          <cell r="B16050" t="str">
            <v>Kemba Walker</v>
          </cell>
          <cell r="S16050" t="str">
            <v>Superstar</v>
          </cell>
        </row>
        <row r="16051">
          <cell r="B16051" t="str">
            <v>DeVaughn Akoon-Purcell</v>
          </cell>
          <cell r="S16051" t="str">
            <v>Ignorance</v>
          </cell>
        </row>
        <row r="16052">
          <cell r="B16052" t="str">
            <v>Tony Snell</v>
          </cell>
          <cell r="S16052" t="str">
            <v>Sharpshooter</v>
          </cell>
        </row>
        <row r="16053">
          <cell r="B16053" t="str">
            <v>Rondae Hollis-Jefferson</v>
          </cell>
          <cell r="S16053" t="str">
            <v>Playmaker</v>
          </cell>
        </row>
        <row r="16054">
          <cell r="B16054" t="str">
            <v>Luol Deng</v>
          </cell>
          <cell r="S16054" t="str">
            <v>Sharpshooter</v>
          </cell>
        </row>
        <row r="16055">
          <cell r="B16055" t="str">
            <v>Tyus Jones</v>
          </cell>
          <cell r="S16055" t="str">
            <v>Sharpshooter</v>
          </cell>
        </row>
        <row r="16056">
          <cell r="B16056" t="str">
            <v>Jodie Meeks</v>
          </cell>
          <cell r="S16056" t="str">
            <v>Ignorance</v>
          </cell>
        </row>
        <row r="16057">
          <cell r="B16057" t="str">
            <v>Harry Giles</v>
          </cell>
          <cell r="S16057" t="str">
            <v>Post Scorer</v>
          </cell>
        </row>
        <row r="16058">
          <cell r="B16058" t="str">
            <v>Andre Drummond</v>
          </cell>
          <cell r="S16058" t="str">
            <v>All Star Big Man</v>
          </cell>
        </row>
        <row r="16059">
          <cell r="B16059" t="str">
            <v>DeMarre Carroll</v>
          </cell>
          <cell r="S16059" t="str">
            <v>All Star Sharpshooter</v>
          </cell>
        </row>
        <row r="16060">
          <cell r="B16060" t="str">
            <v>Justin Holiday</v>
          </cell>
          <cell r="S16060" t="str">
            <v>All Star Sharpshooter</v>
          </cell>
        </row>
        <row r="16061">
          <cell r="B16061" t="str">
            <v>Derrick Favors</v>
          </cell>
          <cell r="S16061" t="str">
            <v>Rim Protector</v>
          </cell>
        </row>
        <row r="16062">
          <cell r="B16062" t="str">
            <v>√Ångel Delgado</v>
          </cell>
          <cell r="S16062" t="str">
            <v>Ignorance</v>
          </cell>
        </row>
        <row r="16063">
          <cell r="B16063" t="str">
            <v>Mike Scott</v>
          </cell>
          <cell r="S16063" t="str">
            <v>Sharpshooter</v>
          </cell>
        </row>
        <row r="16064">
          <cell r="B16064" t="str">
            <v>Damian Jones</v>
          </cell>
          <cell r="S16064" t="str">
            <v>Post Scorer</v>
          </cell>
        </row>
        <row r="16065">
          <cell r="B16065" t="str">
            <v>Demetrius Jackson</v>
          </cell>
          <cell r="S16065" t="str">
            <v>Ignorance</v>
          </cell>
        </row>
        <row r="16066">
          <cell r="B16066" t="str">
            <v>Joakim Noah</v>
          </cell>
          <cell r="S16066" t="str">
            <v>Rim Protector</v>
          </cell>
        </row>
        <row r="16067">
          <cell r="B16067" t="str">
            <v>Wesley Iwundu</v>
          </cell>
          <cell r="S16067" t="str">
            <v>Post Scorer</v>
          </cell>
        </row>
        <row r="16068">
          <cell r="B16068" t="str">
            <v>Furkan Korkmaz</v>
          </cell>
          <cell r="S16068" t="str">
            <v>Sharpshooter</v>
          </cell>
        </row>
        <row r="16069">
          <cell r="B16069" t="str">
            <v>Khyri Thomas</v>
          </cell>
          <cell r="S16069" t="str">
            <v>Ignorance</v>
          </cell>
        </row>
        <row r="16070">
          <cell r="B16070" t="str">
            <v>Aaron Gordon</v>
          </cell>
          <cell r="S16070" t="str">
            <v>All Star Sharpshooter</v>
          </cell>
        </row>
        <row r="16071">
          <cell r="B16071" t="str">
            <v>Jordan Sibert</v>
          </cell>
          <cell r="S16071" t="str">
            <v>Ignorance</v>
          </cell>
        </row>
        <row r="16072">
          <cell r="B16072" t="str">
            <v>Markelle Fultz</v>
          </cell>
          <cell r="S16072" t="str">
            <v>Playmaker</v>
          </cell>
        </row>
        <row r="16073">
          <cell r="B16073" t="str">
            <v>Anfernee Simons</v>
          </cell>
          <cell r="S16073" t="str">
            <v>Ignorance</v>
          </cell>
        </row>
        <row r="16074">
          <cell r="B16074" t="str">
            <v>Bam Adebayo</v>
          </cell>
          <cell r="S16074" t="str">
            <v>Rim Protector</v>
          </cell>
        </row>
        <row r="16075">
          <cell r="B16075" t="str">
            <v>Jayson Tatum</v>
          </cell>
          <cell r="S16075" t="str">
            <v>All Star Sharpshooter</v>
          </cell>
        </row>
        <row r="16076">
          <cell r="B16076" t="str">
            <v>Ish Smith</v>
          </cell>
          <cell r="S16076" t="str">
            <v>Sharpshooter</v>
          </cell>
        </row>
        <row r="16077">
          <cell r="B16077" t="str">
            <v>J.J. Barea</v>
          </cell>
          <cell r="S16077" t="str">
            <v>Playmaker</v>
          </cell>
        </row>
        <row r="16078">
          <cell r="B16078" t="str">
            <v>Melvin Frazier</v>
          </cell>
          <cell r="S16078" t="str">
            <v>Ignorance</v>
          </cell>
        </row>
        <row r="16079">
          <cell r="B16079" t="str">
            <v>Chandler Parsons</v>
          </cell>
          <cell r="S16079" t="str">
            <v>Sharpshooter</v>
          </cell>
        </row>
        <row r="16080">
          <cell r="B16080" t="str">
            <v>Kyle Korver</v>
          </cell>
          <cell r="S16080" t="str">
            <v>Sharpshooter</v>
          </cell>
        </row>
        <row r="16081">
          <cell r="B16081" t="str">
            <v>B.J. Johnson</v>
          </cell>
          <cell r="S16081" t="str">
            <v>Ignorance</v>
          </cell>
        </row>
        <row r="16082">
          <cell r="B16082" t="str">
            <v>Marcus Derrickson</v>
          </cell>
          <cell r="S16082" t="str">
            <v>Ignorance</v>
          </cell>
        </row>
        <row r="16083">
          <cell r="B16083" t="str">
            <v>Alec Burks</v>
          </cell>
          <cell r="S16083" t="str">
            <v>Sharpshooter</v>
          </cell>
        </row>
        <row r="16084">
          <cell r="B16084" t="str">
            <v>Jaren Jackson</v>
          </cell>
          <cell r="S16084" t="str">
            <v>Rim Protector</v>
          </cell>
        </row>
        <row r="16085">
          <cell r="B16085" t="str">
            <v>Brandon Goodwin</v>
          </cell>
          <cell r="S16085" t="str">
            <v>Ignorance</v>
          </cell>
        </row>
        <row r="16086">
          <cell r="B16086" t="str">
            <v>Pascal Siakam</v>
          </cell>
          <cell r="S16086" t="str">
            <v>All Star Post Scorer</v>
          </cell>
        </row>
        <row r="16087">
          <cell r="B16087" t="str">
            <v>Ivica Zubac</v>
          </cell>
          <cell r="S16087" t="str">
            <v>Rim Protector</v>
          </cell>
        </row>
        <row r="16088">
          <cell r="B16088" t="str">
            <v>Bojan Bogdanoviƒá</v>
          </cell>
          <cell r="S16088" t="str">
            <v>All Star Sharpshooter</v>
          </cell>
        </row>
        <row r="16089">
          <cell r="B16089" t="str">
            <v>Jordan Clarkson</v>
          </cell>
          <cell r="S16089" t="str">
            <v>All Star Sharpshooter</v>
          </cell>
        </row>
        <row r="16090">
          <cell r="B16090" t="str">
            <v>David Nwaba</v>
          </cell>
          <cell r="S16090" t="str">
            <v>Sharpshooter</v>
          </cell>
        </row>
        <row r="16091">
          <cell r="B16091" t="str">
            <v>Sviatoslav Mykhailiuk</v>
          </cell>
          <cell r="S16091" t="str">
            <v>Ignorance</v>
          </cell>
        </row>
        <row r="16092">
          <cell r="B16092" t="str">
            <v>Tyler Lydon</v>
          </cell>
          <cell r="S16092" t="str">
            <v>Ignorance</v>
          </cell>
        </row>
        <row r="16093">
          <cell r="B16093" t="str">
            <v>Boban Marjanoviƒá</v>
          </cell>
          <cell r="S16093" t="str">
            <v>Post Scorer</v>
          </cell>
        </row>
        <row r="16094">
          <cell r="B16094" t="str">
            <v>Derrick Rose</v>
          </cell>
          <cell r="S16094" t="str">
            <v>All Star Sharpshooter</v>
          </cell>
        </row>
        <row r="16095">
          <cell r="B16095" t="str">
            <v>Michael Carter-Williams</v>
          </cell>
          <cell r="S16095" t="str">
            <v>Sharpshooter</v>
          </cell>
        </row>
        <row r="16096">
          <cell r="B16096" t="str">
            <v>Johnathan Williams</v>
          </cell>
          <cell r="S16096" t="str">
            <v>Post Scorer</v>
          </cell>
        </row>
        <row r="16097">
          <cell r="B16097" t="str">
            <v>Yante Maten</v>
          </cell>
          <cell r="S16097" t="str">
            <v>Ignorance</v>
          </cell>
        </row>
        <row r="16098">
          <cell r="B16098" t="str">
            <v>Tyreke Evans</v>
          </cell>
          <cell r="S16098" t="str">
            <v>Sharpshooter</v>
          </cell>
        </row>
        <row r="16099">
          <cell r="B16099" t="str">
            <v>Blake Griffin</v>
          </cell>
          <cell r="S16099" t="str">
            <v>Superstar</v>
          </cell>
        </row>
        <row r="16100">
          <cell r="B16100" t="str">
            <v>Nicolas Batum</v>
          </cell>
          <cell r="S16100" t="str">
            <v>All Star Sharpshooter</v>
          </cell>
        </row>
        <row r="16101">
          <cell r="B16101" t="str">
            <v>Jonathan Isaac</v>
          </cell>
          <cell r="S16101" t="str">
            <v>Rim Protector</v>
          </cell>
        </row>
        <row r="16102">
          <cell r="B16102" t="str">
            <v>Josh Hart</v>
          </cell>
          <cell r="S16102" t="str">
            <v>Sharpshooter</v>
          </cell>
        </row>
        <row r="16103">
          <cell r="B16103" t="str">
            <v>Victor Oladipo</v>
          </cell>
          <cell r="S16103" t="str">
            <v>All Star Sharpshooter</v>
          </cell>
        </row>
        <row r="16104">
          <cell r="B16104" t="str">
            <v>Patty Mills</v>
          </cell>
          <cell r="S16104" t="str">
            <v>Sharpshooter</v>
          </cell>
        </row>
        <row r="16105">
          <cell r="B16105" t="str">
            <v>CJ McCollum</v>
          </cell>
          <cell r="S16105" t="str">
            <v>All Star Sharpshooter</v>
          </cell>
        </row>
        <row r="16106">
          <cell r="B16106" t="str">
            <v>Avery Bradley</v>
          </cell>
          <cell r="S16106" t="str">
            <v>All Star Sharpshooter</v>
          </cell>
        </row>
        <row r="16107">
          <cell r="B16107" t="str">
            <v>Jimmer Fredette</v>
          </cell>
          <cell r="S16107" t="str">
            <v>Ignorance</v>
          </cell>
        </row>
        <row r="16108">
          <cell r="B16108" t="str">
            <v>Damion Lee</v>
          </cell>
          <cell r="S16108" t="str">
            <v>Ignorance</v>
          </cell>
        </row>
        <row r="16109">
          <cell r="B16109" t="str">
            <v>Patrick McCaw</v>
          </cell>
          <cell r="S16109" t="str">
            <v>Ignorance</v>
          </cell>
        </row>
        <row r="16110">
          <cell r="B16110" t="str">
            <v>Trey Burke</v>
          </cell>
          <cell r="S16110" t="str">
            <v>Sharpshooter</v>
          </cell>
        </row>
        <row r="16111">
          <cell r="B16111" t="str">
            <v>Nikola Vuƒçeviƒá</v>
          </cell>
          <cell r="S16111" t="str">
            <v>All Star Post Scorer</v>
          </cell>
        </row>
        <row r="16112">
          <cell r="B16112" t="str">
            <v>Justin Jackson</v>
          </cell>
          <cell r="S16112" t="str">
            <v>Sharpshooter</v>
          </cell>
        </row>
        <row r="16113">
          <cell r="B16113" t="str">
            <v>Khem Birch</v>
          </cell>
          <cell r="S16113" t="str">
            <v>Post Scorer</v>
          </cell>
        </row>
        <row r="16114">
          <cell r="B16114" t="str">
            <v>Chris Paul</v>
          </cell>
          <cell r="S16114" t="str">
            <v>All Star Playmaker</v>
          </cell>
        </row>
        <row r="16115">
          <cell r="B16115" t="str">
            <v>Daniel Hamilton</v>
          </cell>
          <cell r="S16115" t="str">
            <v>Ignorance</v>
          </cell>
        </row>
        <row r="16116">
          <cell r="B16116" t="str">
            <v>Yogi Ferrell</v>
          </cell>
          <cell r="S16116" t="str">
            <v>Sharpshooter</v>
          </cell>
        </row>
        <row r="16117">
          <cell r="B16117" t="str">
            <v>Justise Winslow</v>
          </cell>
          <cell r="S16117" t="str">
            <v>All Star Sharpshooter</v>
          </cell>
        </row>
        <row r="16118">
          <cell r="B16118" t="str">
            <v>Raul Neto</v>
          </cell>
          <cell r="S16118" t="str">
            <v>Sharpshooter</v>
          </cell>
        </row>
        <row r="16119">
          <cell r="B16119" t="str">
            <v>MarShon Brooks</v>
          </cell>
          <cell r="S16119" t="str">
            <v>Ignorance</v>
          </cell>
        </row>
        <row r="16120">
          <cell r="B16120" t="str">
            <v>Joe Ingles</v>
          </cell>
          <cell r="S16120" t="str">
            <v>All Star Sharpshooter</v>
          </cell>
        </row>
        <row r="16121">
          <cell r="B16121" t="str">
            <v>Bruno Caboclo</v>
          </cell>
          <cell r="S16121" t="str">
            <v>Sharpshooter</v>
          </cell>
        </row>
        <row r="16122">
          <cell r="B16122" t="str">
            <v>Jimmy Butler</v>
          </cell>
          <cell r="S16122" t="str">
            <v>Superstar</v>
          </cell>
        </row>
        <row r="16123">
          <cell r="B16123" t="str">
            <v>Jamal Murray</v>
          </cell>
          <cell r="S16123" t="str">
            <v>All Star Sharpshooter</v>
          </cell>
        </row>
        <row r="16124">
          <cell r="B16124" t="str">
            <v>Bobby Portis</v>
          </cell>
          <cell r="S16124" t="str">
            <v>All Star Sharpshooter</v>
          </cell>
        </row>
        <row r="16125">
          <cell r="B16125" t="str">
            <v>Mikal Bridges</v>
          </cell>
          <cell r="S16125" t="str">
            <v>All Star Sharpshooter</v>
          </cell>
        </row>
        <row r="16126">
          <cell r="B16126" t="str">
            <v>Kevin Durant</v>
          </cell>
          <cell r="S16126" t="str">
            <v>Superstar</v>
          </cell>
        </row>
        <row r="16127">
          <cell r="B16127" t="str">
            <v>Kyle Lowry</v>
          </cell>
          <cell r="S16127" t="str">
            <v>All Star Playmaker</v>
          </cell>
        </row>
        <row r="16128">
          <cell r="B16128" t="str">
            <v>Damyean Dotson</v>
          </cell>
          <cell r="S16128" t="str">
            <v>All Star Sharpshooter</v>
          </cell>
        </row>
        <row r="16129">
          <cell r="B16129" t="str">
            <v>Hassan Whiteside</v>
          </cell>
          <cell r="S16129" t="str">
            <v>Rim Protector</v>
          </cell>
        </row>
        <row r="16130">
          <cell r="B16130" t="str">
            <v>Milo≈° Teodosiƒá</v>
          </cell>
          <cell r="S16130" t="str">
            <v>Sharpshooter</v>
          </cell>
        </row>
        <row r="16131">
          <cell r="B16131" t="str">
            <v>Brook Lopez</v>
          </cell>
          <cell r="S16131" t="str">
            <v>All Star Sharpshooter</v>
          </cell>
        </row>
        <row r="16132">
          <cell r="B16132" t="str">
            <v>Maxi Kleber</v>
          </cell>
          <cell r="S16132" t="str">
            <v>Sharpshooter</v>
          </cell>
        </row>
        <row r="16133">
          <cell r="B16133" t="str">
            <v>Zhou Qi</v>
          </cell>
          <cell r="S16133" t="str">
            <v>Ignorance</v>
          </cell>
        </row>
        <row r="16134">
          <cell r="B16134" t="str">
            <v>Semi Ojeleye</v>
          </cell>
          <cell r="S16134" t="str">
            <v>Ignorance</v>
          </cell>
        </row>
        <row r="16135">
          <cell r="B16135" t="str">
            <v>Gary Trent</v>
          </cell>
          <cell r="S16135" t="str">
            <v>Ignorance</v>
          </cell>
        </row>
        <row r="16136">
          <cell r="B16136" t="str">
            <v>J.P. Macura</v>
          </cell>
          <cell r="S16136" t="str">
            <v>Ignorance</v>
          </cell>
        </row>
        <row r="16137">
          <cell r="B16137" t="str">
            <v>Marcin Gortat</v>
          </cell>
          <cell r="S16137" t="str">
            <v>Post Scorer</v>
          </cell>
        </row>
        <row r="16138">
          <cell r="B16138" t="str">
            <v>Terry Rozier</v>
          </cell>
          <cell r="S16138" t="str">
            <v>Sharpshooter</v>
          </cell>
        </row>
        <row r="16139">
          <cell r="B16139" t="str">
            <v>Channing Frye</v>
          </cell>
          <cell r="S16139" t="str">
            <v>Ignorance</v>
          </cell>
        </row>
        <row r="16140">
          <cell r="B16140" t="str">
            <v>Shabazz Napier</v>
          </cell>
          <cell r="S16140" t="str">
            <v>Sharpshooter</v>
          </cell>
        </row>
        <row r="16141">
          <cell r="B16141" t="str">
            <v>T.J. McConnell</v>
          </cell>
          <cell r="S16141" t="str">
            <v>Playmaker</v>
          </cell>
        </row>
        <row r="16142">
          <cell r="B16142" t="str">
            <v>Trey Lyles</v>
          </cell>
          <cell r="S16142" t="str">
            <v>Sharpshooter</v>
          </cell>
        </row>
        <row r="16143">
          <cell r="B16143" t="str">
            <v>Fred VanVleet</v>
          </cell>
          <cell r="S16143" t="str">
            <v>All Star Sharpshooter</v>
          </cell>
        </row>
        <row r="16144">
          <cell r="B16144" t="str">
            <v>Giannis Antetokounmpo</v>
          </cell>
          <cell r="S16144" t="str">
            <v>Superstar</v>
          </cell>
        </row>
        <row r="16145">
          <cell r="B16145" t="str">
            <v>Trae Young</v>
          </cell>
          <cell r="S16145" t="str">
            <v>All Star Playmaker</v>
          </cell>
        </row>
        <row r="16146">
          <cell r="B16146" t="str">
            <v>Vince Edwards</v>
          </cell>
          <cell r="S16146" t="str">
            <v>Ignorance</v>
          </cell>
        </row>
        <row r="16147">
          <cell r="B16147" t="str">
            <v>Skal Labissi√®re</v>
          </cell>
          <cell r="S16147" t="str">
            <v>Ignorance</v>
          </cell>
        </row>
        <row r="16148">
          <cell r="B16148" t="str">
            <v>Amir Johnson</v>
          </cell>
          <cell r="S16148" t="str">
            <v>Post Scorer</v>
          </cell>
        </row>
        <row r="16149">
          <cell r="B16149" t="str">
            <v>Malachi Richardson</v>
          </cell>
          <cell r="S16149" t="str">
            <v>Ignorance</v>
          </cell>
        </row>
        <row r="16150">
          <cell r="B16150" t="str">
            <v>Trevon Duval</v>
          </cell>
          <cell r="S16150" t="str">
            <v>Ignorance</v>
          </cell>
        </row>
        <row r="16151">
          <cell r="B16151" t="str">
            <v>Montrezl Harrell</v>
          </cell>
          <cell r="S16151" t="str">
            <v>All Star Post Scorer</v>
          </cell>
        </row>
        <row r="16152">
          <cell r="B16152" t="str">
            <v>Frank Mason</v>
          </cell>
          <cell r="S16152" t="str">
            <v>Ignorance</v>
          </cell>
        </row>
        <row r="16153">
          <cell r="B16153" t="str">
            <v>Jonah Bolden</v>
          </cell>
          <cell r="S16153" t="str">
            <v>Post Scorer</v>
          </cell>
        </row>
        <row r="16154">
          <cell r="B16154" t="str">
            <v>Gerald Green</v>
          </cell>
          <cell r="S16154" t="str">
            <v>Sharpshooter</v>
          </cell>
        </row>
        <row r="16155">
          <cell r="B16155" t="str">
            <v>Justin Anderson</v>
          </cell>
          <cell r="S16155" t="str">
            <v>Ignorance</v>
          </cell>
        </row>
        <row r="16156">
          <cell r="B16156" t="str">
            <v>LaMarcus Aldridge</v>
          </cell>
          <cell r="S16156" t="str">
            <v>All Star Big Man</v>
          </cell>
        </row>
        <row r="16157">
          <cell r="B16157" t="str">
            <v>Jrue Holiday</v>
          </cell>
          <cell r="S16157" t="str">
            <v>All Star Playmaker</v>
          </cell>
        </row>
        <row r="16158">
          <cell r="B16158" t="str">
            <v>Nik Stauskas</v>
          </cell>
          <cell r="S16158" t="str">
            <v>Sharpshooter</v>
          </cell>
        </row>
        <row r="16159">
          <cell r="B16159" t="str">
            <v>Duncan Robinson</v>
          </cell>
          <cell r="S16159" t="str">
            <v>Ignorance</v>
          </cell>
        </row>
        <row r="16160">
          <cell r="B16160" t="str">
            <v>Bismack Biyombo</v>
          </cell>
          <cell r="S16160" t="str">
            <v>Post Scorer</v>
          </cell>
        </row>
        <row r="16161">
          <cell r="B16161" t="str">
            <v>Christian Wood</v>
          </cell>
          <cell r="S16161" t="str">
            <v>Post Scorer</v>
          </cell>
        </row>
        <row r="16162">
          <cell r="B16162" t="str">
            <v>Collin Sexton</v>
          </cell>
          <cell r="S16162" t="str">
            <v>All Star Sharpshooter</v>
          </cell>
        </row>
        <row r="16163">
          <cell r="B16163" t="str">
            <v>Guerschon Yabusele</v>
          </cell>
          <cell r="S16163" t="str">
            <v>Ignorance</v>
          </cell>
        </row>
        <row r="16164">
          <cell r="B16164" t="str">
            <v>Frank Ntilikina</v>
          </cell>
          <cell r="S16164" t="str">
            <v>Sharpshooter</v>
          </cell>
        </row>
        <row r="16165">
          <cell r="B16165" t="str">
            <v>Devin Booker</v>
          </cell>
          <cell r="S16165" t="str">
            <v>Superstar</v>
          </cell>
        </row>
        <row r="16166">
          <cell r="B16166" t="str">
            <v>Tony Parker</v>
          </cell>
          <cell r="S16166" t="str">
            <v>Sharpshooter</v>
          </cell>
        </row>
        <row r="16167">
          <cell r="B16167" t="str">
            <v>Jaylen Adams</v>
          </cell>
          <cell r="S16167" t="str">
            <v>Sharpshooter</v>
          </cell>
        </row>
        <row r="16168">
          <cell r="B16168" t="str">
            <v>Kenneth Faried</v>
          </cell>
          <cell r="S16168" t="str">
            <v>Rim Protector</v>
          </cell>
        </row>
        <row r="16169">
          <cell r="B16169" t="str">
            <v>Jason Smith</v>
          </cell>
          <cell r="S16169" t="str">
            <v>Ignorance</v>
          </cell>
        </row>
        <row r="16170">
          <cell r="B16170" t="str">
            <v>Chris Boucher</v>
          </cell>
          <cell r="S16170" t="str">
            <v>Ignorance</v>
          </cell>
        </row>
        <row r="16171">
          <cell r="B16171" t="str">
            <v>Danuel House</v>
          </cell>
          <cell r="S16171" t="str">
            <v>Sharpshooter</v>
          </cell>
        </row>
        <row r="16172">
          <cell r="B16172" t="str">
            <v>Jae Crowder</v>
          </cell>
          <cell r="S16172" t="str">
            <v>All Star Sharpshooter</v>
          </cell>
        </row>
        <row r="16173">
          <cell r="B16173" t="str">
            <v>Jalen Jones</v>
          </cell>
          <cell r="S16173" t="str">
            <v>Sharpshooter</v>
          </cell>
        </row>
        <row r="16174">
          <cell r="B16174" t="str">
            <v>Danny Green</v>
          </cell>
          <cell r="S16174" t="str">
            <v>All Star Sharpshooter</v>
          </cell>
        </row>
        <row r="16175">
          <cell r="B16175" t="str">
            <v>Billy Garrett</v>
          </cell>
          <cell r="S16175" t="str">
            <v>Ignorance</v>
          </cell>
        </row>
        <row r="16176">
          <cell r="B16176" t="str">
            <v>Joel Embiid</v>
          </cell>
          <cell r="S16176" t="str">
            <v>All Star Big Man</v>
          </cell>
        </row>
        <row r="16177">
          <cell r="B16177" t="str">
            <v>Jonas Valanƒçi≈´nas</v>
          </cell>
          <cell r="S16177" t="str">
            <v>All Star Post Scorer</v>
          </cell>
        </row>
        <row r="16178">
          <cell r="B16178" t="str">
            <v>Reggie Bullock</v>
          </cell>
          <cell r="S16178" t="str">
            <v>All Star Sharpshooter</v>
          </cell>
        </row>
        <row r="16179">
          <cell r="B16179" t="str">
            <v>Kyle Kuzma</v>
          </cell>
          <cell r="S16179" t="str">
            <v>All Star Sharpshooter</v>
          </cell>
        </row>
        <row r="16180">
          <cell r="B16180" t="str">
            <v>Jake Layman</v>
          </cell>
          <cell r="S16180" t="str">
            <v>Sharpshooter</v>
          </cell>
        </row>
        <row r="16181">
          <cell r="B16181" t="str">
            <v>Wayne Selden</v>
          </cell>
          <cell r="S16181" t="str">
            <v>Sharpshooter</v>
          </cell>
        </row>
        <row r="16182">
          <cell r="B16182" t="str">
            <v>Kelly Oubre</v>
          </cell>
          <cell r="S16182" t="str">
            <v>All Star Sharpshooter</v>
          </cell>
        </row>
        <row r="16183">
          <cell r="B16183" t="str">
            <v>Dwayne Bacon</v>
          </cell>
          <cell r="S16183" t="str">
            <v>Sharpshooter</v>
          </cell>
        </row>
        <row r="16184">
          <cell r="B16184" t="str">
            <v>Jeff Teague</v>
          </cell>
          <cell r="S16184" t="str">
            <v>All Star Playmaker</v>
          </cell>
        </row>
        <row r="16185">
          <cell r="B16185" t="str">
            <v>Wesley Johnson</v>
          </cell>
          <cell r="S16185" t="str">
            <v>Sharpshooter</v>
          </cell>
        </row>
        <row r="16186">
          <cell r="B16186" t="str">
            <v>Michael Kidd-Gilchrist</v>
          </cell>
          <cell r="S16186" t="str">
            <v>Post Scorer</v>
          </cell>
        </row>
        <row r="16187">
          <cell r="B16187" t="str">
            <v>Cheick Diallo</v>
          </cell>
          <cell r="S16187" t="str">
            <v>Post Scorer</v>
          </cell>
        </row>
        <row r="16188">
          <cell r="B16188" t="str">
            <v>Luke Kennard</v>
          </cell>
          <cell r="S16188" t="str">
            <v>Sharpshooter</v>
          </cell>
        </row>
        <row r="16189">
          <cell r="B16189" t="str">
            <v>Gorgui Dieng</v>
          </cell>
          <cell r="S16189" t="str">
            <v>Post Scorer</v>
          </cell>
        </row>
        <row r="16190">
          <cell r="B16190" t="str">
            <v>Scott Machado</v>
          </cell>
          <cell r="S16190" t="str">
            <v>Ignorance</v>
          </cell>
        </row>
        <row r="16191">
          <cell r="B16191" t="str">
            <v>Evan Turner</v>
          </cell>
          <cell r="S16191" t="str">
            <v>Playmaker</v>
          </cell>
        </row>
        <row r="16192">
          <cell r="B16192" t="str">
            <v>Antonio Blakeney</v>
          </cell>
          <cell r="S16192" t="str">
            <v>Ignorance</v>
          </cell>
        </row>
        <row r="16193">
          <cell r="B16193" t="str">
            <v>Amile Jefferson</v>
          </cell>
          <cell r="S16193" t="str">
            <v>Ignorance</v>
          </cell>
        </row>
        <row r="16194">
          <cell r="B16194" t="str">
            <v>Zhaire Smith</v>
          </cell>
          <cell r="S16194" t="str">
            <v>Sharpshooter</v>
          </cell>
        </row>
        <row r="16195">
          <cell r="B16195" t="str">
            <v>Shai Gilgeous-Alexander</v>
          </cell>
          <cell r="S16195" t="str">
            <v>Playmaker</v>
          </cell>
        </row>
        <row r="16196">
          <cell r="B16196" t="str">
            <v>George Hill</v>
          </cell>
          <cell r="S16196" t="str">
            <v>Sharpshooter</v>
          </cell>
        </row>
        <row r="16197">
          <cell r="B16197" t="str">
            <v>Dwight Powell</v>
          </cell>
          <cell r="S16197" t="str">
            <v>Rim Protector</v>
          </cell>
        </row>
        <row r="16198">
          <cell r="B16198" t="str">
            <v>Mason Plumlee</v>
          </cell>
          <cell r="S16198" t="str">
            <v>Rim Protector</v>
          </cell>
        </row>
        <row r="16199">
          <cell r="B16199" t="str">
            <v>Myles Turner</v>
          </cell>
          <cell r="S16199" t="str">
            <v>All Star Big Man</v>
          </cell>
        </row>
        <row r="16200">
          <cell r="B16200" t="str">
            <v>Isaiah Hicks</v>
          </cell>
          <cell r="S16200" t="str">
            <v>Post Scorer</v>
          </cell>
        </row>
        <row r="16201">
          <cell r="B16201" t="str">
            <v>Ersan ƒ∞lyasova</v>
          </cell>
          <cell r="S16201" t="str">
            <v>Sharpshooter</v>
          </cell>
        </row>
        <row r="16202">
          <cell r="B16202" t="str">
            <v>Anthony Tolliver</v>
          </cell>
          <cell r="S16202" t="str">
            <v>Sharpshooter</v>
          </cell>
        </row>
        <row r="16203">
          <cell r="B16203" t="str">
            <v>Joe Chealey</v>
          </cell>
          <cell r="S16203" t="str">
            <v>Ignorance</v>
          </cell>
        </row>
        <row r="16204">
          <cell r="B16204" t="str">
            <v>Will Barton</v>
          </cell>
          <cell r="S16204" t="str">
            <v>All Star Sharpshooter</v>
          </cell>
        </row>
        <row r="16205">
          <cell r="B16205" t="str">
            <v>Damian Lillard</v>
          </cell>
          <cell r="S16205" t="str">
            <v>Superstar</v>
          </cell>
        </row>
        <row r="16206">
          <cell r="B16206" t="str">
            <v>Drew Eubanks</v>
          </cell>
          <cell r="S16206" t="str">
            <v>Ignorance</v>
          </cell>
        </row>
        <row r="16207">
          <cell r="B16207" t="str">
            <v>Joe Harris</v>
          </cell>
          <cell r="S16207" t="str">
            <v>All Star Sharpshooter</v>
          </cell>
        </row>
        <row r="16208">
          <cell r="B16208" t="str">
            <v>Bruce Brown</v>
          </cell>
          <cell r="S16208" t="str">
            <v>Post Scorer</v>
          </cell>
        </row>
        <row r="16209">
          <cell r="B16209" t="str">
            <v>Caris LeVert</v>
          </cell>
          <cell r="S16209" t="str">
            <v>All Star Sharpshooter</v>
          </cell>
        </row>
        <row r="16210">
          <cell r="B16210" t="str">
            <v>Julian Washburn</v>
          </cell>
          <cell r="S16210" t="str">
            <v>Ignorance</v>
          </cell>
        </row>
        <row r="16211">
          <cell r="B16211" t="str">
            <v>Wendell Carter</v>
          </cell>
          <cell r="S16211" t="str">
            <v>Rim Protector</v>
          </cell>
        </row>
        <row r="16212">
          <cell r="B16212" t="str">
            <v>Devin Robinson</v>
          </cell>
          <cell r="S16212" t="str">
            <v>Post Scorer</v>
          </cell>
        </row>
        <row r="16213">
          <cell r="B16213" t="str">
            <v>Naz Mitrou-Long</v>
          </cell>
          <cell r="S16213" t="str">
            <v>Ignorance</v>
          </cell>
        </row>
        <row r="16214">
          <cell r="B16214" t="str">
            <v>Emmanuel Mudiay</v>
          </cell>
          <cell r="S16214" t="str">
            <v>All Star Sharpshooter</v>
          </cell>
        </row>
        <row r="16215">
          <cell r="B16215" t="str">
            <v>Jared Dudley</v>
          </cell>
          <cell r="S16215" t="str">
            <v>Sharpshooter</v>
          </cell>
        </row>
        <row r="16216">
          <cell r="B16216" t="str">
            <v>Lance Stephenson</v>
          </cell>
          <cell r="S16216" t="str">
            <v>Sharpshooter</v>
          </cell>
        </row>
        <row r="16217">
          <cell r="B16217" t="str">
            <v>Rodions Kurucs</v>
          </cell>
          <cell r="S16217" t="str">
            <v>Sharpshooter</v>
          </cell>
        </row>
        <row r="16218">
          <cell r="B16218" t="str">
            <v>Thon Maker</v>
          </cell>
          <cell r="S16218" t="str">
            <v>Post Scorer</v>
          </cell>
        </row>
        <row r="16219">
          <cell r="B16219" t="str">
            <v>Alize Johnson</v>
          </cell>
          <cell r="S16219" t="str">
            <v>Ignorance</v>
          </cell>
        </row>
        <row r="16220">
          <cell r="B16220" t="str">
            <v>Moritz Wagner</v>
          </cell>
          <cell r="S16220" t="str">
            <v>Ignorance</v>
          </cell>
        </row>
        <row r="16221">
          <cell r="B16221" t="str">
            <v>Zach Collins</v>
          </cell>
          <cell r="S16221" t="str">
            <v>Post Scorer</v>
          </cell>
        </row>
        <row r="16222">
          <cell r="B16222" t="str">
            <v>√Ålex Abrines</v>
          </cell>
          <cell r="S16222" t="str">
            <v>Sharpshooter</v>
          </cell>
        </row>
        <row r="16223">
          <cell r="B16223" t="str">
            <v>Jusuf Nurkiƒá</v>
          </cell>
          <cell r="S16223" t="str">
            <v>All Star Big Man</v>
          </cell>
        </row>
        <row r="16224">
          <cell r="B16224" t="str">
            <v>Tim Frazier</v>
          </cell>
          <cell r="S16224" t="str">
            <v>Sharpshooter</v>
          </cell>
        </row>
        <row r="16225">
          <cell r="B16225" t="str">
            <v>Zaza Pachulia</v>
          </cell>
          <cell r="S16225" t="str">
            <v>Post Scorer</v>
          </cell>
        </row>
        <row r="16226">
          <cell r="B16226" t="str">
            <v>Lou Williams</v>
          </cell>
          <cell r="S16226" t="str">
            <v>Superstar</v>
          </cell>
        </row>
        <row r="16227">
          <cell r="B16227" t="str">
            <v>Ben McLemore</v>
          </cell>
          <cell r="S16227" t="str">
            <v>Ignorance</v>
          </cell>
        </row>
        <row r="16228">
          <cell r="B16228" t="str">
            <v>Nikola Mirotiƒá</v>
          </cell>
          <cell r="S16228" t="str">
            <v>All Star Sharpshooter</v>
          </cell>
        </row>
        <row r="16229">
          <cell r="B16229" t="str">
            <v>Mitchell Robinson</v>
          </cell>
          <cell r="S16229" t="str">
            <v>Rim Protector</v>
          </cell>
        </row>
        <row r="16230">
          <cell r="B16230" t="str">
            <v>Dirk Nowitzki</v>
          </cell>
          <cell r="S16230" t="str">
            <v>Sharpshooter</v>
          </cell>
        </row>
        <row r="16231">
          <cell r="B16231" t="str">
            <v>Carmelo Anthony</v>
          </cell>
          <cell r="S16231" t="str">
            <v>All Star Sharpshooter</v>
          </cell>
        </row>
        <row r="16232">
          <cell r="B16232" t="str">
            <v>Cameron Reynolds</v>
          </cell>
          <cell r="S16232" t="str">
            <v>Sharpshooter</v>
          </cell>
        </row>
        <row r="16233">
          <cell r="B16233" t="str">
            <v>Derrick White</v>
          </cell>
          <cell r="S16233" t="str">
            <v>Playmaker</v>
          </cell>
        </row>
        <row r="16234">
          <cell r="B16234" t="str">
            <v>Marvin Bagley</v>
          </cell>
          <cell r="S16234" t="str">
            <v>All Star Post Scorer</v>
          </cell>
        </row>
        <row r="16235">
          <cell r="B16235" t="str">
            <v>Pat Connaughton</v>
          </cell>
          <cell r="S16235" t="str">
            <v>Sharpshooter</v>
          </cell>
        </row>
        <row r="16236">
          <cell r="B16236" t="str">
            <v>Ricky Rubio</v>
          </cell>
          <cell r="S16236" t="str">
            <v>All Star Playmaker</v>
          </cell>
        </row>
        <row r="16237">
          <cell r="B16237" t="str">
            <v>Aron Baynes</v>
          </cell>
          <cell r="S16237" t="str">
            <v>Post Scorer</v>
          </cell>
        </row>
        <row r="16238">
          <cell r="B16238" t="str">
            <v>T.J. Warren</v>
          </cell>
          <cell r="S16238" t="str">
            <v>All Star Sharpshooter</v>
          </cell>
        </row>
        <row r="16239">
          <cell r="B16239" t="str">
            <v>Jacob Evans</v>
          </cell>
          <cell r="S16239" t="str">
            <v>Ignorance</v>
          </cell>
        </row>
        <row r="16240">
          <cell r="B16240" t="str">
            <v>Seth Curry</v>
          </cell>
          <cell r="S16240" t="str">
            <v>Sharpshooter</v>
          </cell>
        </row>
        <row r="16241">
          <cell r="B16241" t="str">
            <v>Emanuel Terry</v>
          </cell>
          <cell r="S16241" t="str">
            <v>Ignorance</v>
          </cell>
        </row>
        <row r="16242">
          <cell r="B16242" t="str">
            <v>Kevin Love</v>
          </cell>
          <cell r="S16242" t="str">
            <v>All Star Sharpshooter</v>
          </cell>
        </row>
        <row r="16243">
          <cell r="B16243" t="str">
            <v>John Collins</v>
          </cell>
          <cell r="S16243" t="str">
            <v>All Star Post Scorer</v>
          </cell>
        </row>
        <row r="16244">
          <cell r="B16244" t="str">
            <v>Pau Gasol</v>
          </cell>
          <cell r="S16244" t="str">
            <v>Post Scorer</v>
          </cell>
        </row>
        <row r="16245">
          <cell r="B16245" t="str">
            <v>Michael Beasley</v>
          </cell>
          <cell r="S16245" t="str">
            <v>Post Scorer</v>
          </cell>
        </row>
        <row r="16246">
          <cell r="B16246" t="str">
            <v>Vince Carter</v>
          </cell>
          <cell r="S16246" t="str">
            <v>Sharpshooter</v>
          </cell>
        </row>
        <row r="16247">
          <cell r="B16247" t="str">
            <v>Isaiah Canaan</v>
          </cell>
          <cell r="S16247" t="str">
            <v>Sharpshooter</v>
          </cell>
        </row>
        <row r="16248">
          <cell r="B16248" t="str">
            <v>Marc Gasol</v>
          </cell>
          <cell r="S16248" t="str">
            <v>All Star Sharpshooter</v>
          </cell>
        </row>
        <row r="16249">
          <cell r="B16249" t="str">
            <v>Clint Capela</v>
          </cell>
          <cell r="S16249" t="str">
            <v>All Star Big Man</v>
          </cell>
        </row>
        <row r="16250">
          <cell r="B16250" t="str">
            <v>Jon Leuer</v>
          </cell>
          <cell r="S16250" t="str">
            <v>Ignorance</v>
          </cell>
        </row>
        <row r="16251">
          <cell r="B16251" t="str">
            <v>DeAndre' Bembry</v>
          </cell>
          <cell r="S16251" t="str">
            <v>Playmaker</v>
          </cell>
        </row>
        <row r="16252">
          <cell r="B16252" t="str">
            <v>Abdel Nader</v>
          </cell>
          <cell r="S16252" t="str">
            <v>Ignorance</v>
          </cell>
        </row>
        <row r="16253">
          <cell r="B16253" t="str">
            <v>Al Horford</v>
          </cell>
          <cell r="S16253" t="str">
            <v>All Star Sharpshooter</v>
          </cell>
        </row>
        <row r="16254">
          <cell r="B16254" t="str">
            <v>Steven Adams</v>
          </cell>
          <cell r="S16254" t="str">
            <v>All Star Post Scorer</v>
          </cell>
        </row>
        <row r="16255">
          <cell r="B16255" t="str">
            <v>De'Anthony Melton</v>
          </cell>
          <cell r="S16255" t="str">
            <v>Playmaker</v>
          </cell>
        </row>
        <row r="16256">
          <cell r="B16256" t="str">
            <v>Spencer Dinwiddie</v>
          </cell>
          <cell r="S16256" t="str">
            <v>All Star Sharpshooter</v>
          </cell>
        </row>
        <row r="16257">
          <cell r="B16257" t="str">
            <v>Deng Adel</v>
          </cell>
          <cell r="S16257" t="str">
            <v>Ignorance</v>
          </cell>
        </row>
        <row r="16258">
          <cell r="B16258" t="str">
            <v>Andre Iguodala</v>
          </cell>
          <cell r="S16258" t="str">
            <v>Sharpshooter</v>
          </cell>
        </row>
        <row r="16259">
          <cell r="B16259" t="str">
            <v>Tim Hardaway</v>
          </cell>
          <cell r="S16259" t="str">
            <v>All Star Sharpshooter</v>
          </cell>
        </row>
        <row r="16260">
          <cell r="B16260" t="str">
            <v>Dewayne Dedmon</v>
          </cell>
          <cell r="S16260" t="str">
            <v>Rim Protector</v>
          </cell>
        </row>
        <row r="16261">
          <cell r="B16261" t="str">
            <v>Raymond Felton</v>
          </cell>
          <cell r="S16261" t="str">
            <v>Ignorance</v>
          </cell>
        </row>
        <row r="16262">
          <cell r="B16262" t="str">
            <v>Shaquille Harrison</v>
          </cell>
          <cell r="S16262" t="str">
            <v>Sharpshooter</v>
          </cell>
        </row>
        <row r="16263">
          <cell r="B16263" t="str">
            <v>Austin Rivers</v>
          </cell>
          <cell r="S16263" t="str">
            <v>Sharpshooter</v>
          </cell>
        </row>
        <row r="16264">
          <cell r="B16264" t="str">
            <v>Cory Joseph</v>
          </cell>
          <cell r="S16264" t="str">
            <v>Playmaker</v>
          </cell>
        </row>
        <row r="16265">
          <cell r="B16265" t="str">
            <v>Cristiano Fel√≠cio</v>
          </cell>
          <cell r="S16265" t="str">
            <v>Ignorance</v>
          </cell>
        </row>
        <row r="16266">
          <cell r="B16266" t="str">
            <v>Bryn Forbes</v>
          </cell>
          <cell r="S16266" t="str">
            <v>All Star Sharpshooter</v>
          </cell>
        </row>
        <row r="16267">
          <cell r="B16267" t="str">
            <v>Andrew Bogut</v>
          </cell>
          <cell r="S16267" t="str">
            <v>Post Scorer</v>
          </cell>
        </row>
        <row r="16268">
          <cell r="B16268" t="str">
            <v>Marcus Smart</v>
          </cell>
          <cell r="S16268" t="str">
            <v>All Star Sharpshooter</v>
          </cell>
        </row>
        <row r="16269">
          <cell r="B16269" t="str">
            <v>D'Angelo Russell</v>
          </cell>
          <cell r="S16269" t="str">
            <v>All Star Sharpshooter</v>
          </cell>
        </row>
        <row r="16270">
          <cell r="B16270" t="str">
            <v>Ryan Broekhoff</v>
          </cell>
          <cell r="S16270" t="str">
            <v>Ignorance</v>
          </cell>
        </row>
        <row r="16271">
          <cell r="B16271" t="str">
            <v>Nemanja Bjelica</v>
          </cell>
          <cell r="S16271" t="str">
            <v>All Star Sharpshooter</v>
          </cell>
        </row>
        <row r="16272">
          <cell r="B16272" t="str">
            <v>Lauri Markkanen</v>
          </cell>
          <cell r="S16272" t="str">
            <v>All Star Sharpshooter</v>
          </cell>
        </row>
        <row r="16273">
          <cell r="B16273" t="str">
            <v>Jemerrio Jones</v>
          </cell>
          <cell r="S16273" t="str">
            <v>Rim Protector</v>
          </cell>
        </row>
        <row r="16274">
          <cell r="B16274" t="str">
            <v>Jerian Grant</v>
          </cell>
          <cell r="S16274" t="str">
            <v>Sharpshooter</v>
          </cell>
        </row>
        <row r="16275">
          <cell r="B16275" t="str">
            <v>Rawle Alkins</v>
          </cell>
          <cell r="S16275" t="str">
            <v>Ignorance</v>
          </cell>
        </row>
        <row r="16276">
          <cell r="B16276" t="str">
            <v>Karl-Anthony Towns</v>
          </cell>
          <cell r="S16276" t="str">
            <v>All Star Big Man</v>
          </cell>
        </row>
        <row r="16277">
          <cell r="B16277" t="str">
            <v>Luc Mbah a Moute</v>
          </cell>
          <cell r="S16277" t="str">
            <v>Post Scorer</v>
          </cell>
        </row>
        <row r="16278">
          <cell r="B16278" t="str">
            <v>Deonte Burton</v>
          </cell>
          <cell r="S16278" t="str">
            <v>Ignorance</v>
          </cell>
        </row>
        <row r="16279">
          <cell r="B16279" t="str">
            <v>Russell Westbrook</v>
          </cell>
          <cell r="S16279" t="str">
            <v>Superstar</v>
          </cell>
        </row>
        <row r="16280">
          <cell r="B16280" t="str">
            <v>Grayson Allen</v>
          </cell>
          <cell r="S16280" t="str">
            <v>Ignorance</v>
          </cell>
        </row>
        <row r="16281">
          <cell r="B16281" t="str">
            <v>D.J. Stephens</v>
          </cell>
          <cell r="S16281" t="str">
            <v>Ignorance</v>
          </cell>
        </row>
        <row r="16282">
          <cell r="B16282" t="str">
            <v>Kentavious Caldwell-Pope</v>
          </cell>
          <cell r="S16282" t="str">
            <v>All Star Sharpshooter</v>
          </cell>
        </row>
        <row r="16283">
          <cell r="B16283" t="str">
            <v>Brandon Knight</v>
          </cell>
          <cell r="S16283" t="str">
            <v>Sharpshooter</v>
          </cell>
        </row>
        <row r="16284">
          <cell r="B16284" t="str">
            <v>Davon Reed</v>
          </cell>
          <cell r="S16284" t="str">
            <v>Ignorance</v>
          </cell>
        </row>
        <row r="16285">
          <cell r="B16285" t="str">
            <v>Shaun Livingston</v>
          </cell>
          <cell r="S16285" t="str">
            <v>Post Scorer</v>
          </cell>
        </row>
        <row r="16286">
          <cell r="B16286" t="str">
            <v>Danilo Gallinari</v>
          </cell>
          <cell r="S16286" t="str">
            <v>All Star Sharpshooter</v>
          </cell>
        </row>
        <row r="16287">
          <cell r="B16287" t="str">
            <v>Jamal Crawford</v>
          </cell>
          <cell r="S16287" t="str">
            <v>Sharpshooter</v>
          </cell>
        </row>
        <row r="16288">
          <cell r="B16288" t="str">
            <v>Torrey Craig</v>
          </cell>
          <cell r="S16288" t="str">
            <v>Sharpshooter</v>
          </cell>
        </row>
        <row r="16289">
          <cell r="B16289" t="str">
            <v>Jalen Brunson</v>
          </cell>
          <cell r="S16289" t="str">
            <v>Sharpshooter</v>
          </cell>
        </row>
        <row r="16290">
          <cell r="B16290" t="str">
            <v>Elfrid Payton</v>
          </cell>
          <cell r="S16290" t="str">
            <v>All Star Playmaker</v>
          </cell>
        </row>
        <row r="16291">
          <cell r="B16291" t="str">
            <v>Jahlil Okafor</v>
          </cell>
          <cell r="S16291" t="str">
            <v>Post Scorer</v>
          </cell>
        </row>
        <row r="16292">
          <cell r="B16292" t="str">
            <v>Dennis Schr√∂der</v>
          </cell>
          <cell r="S16292" t="str">
            <v>All Star Sharpshooter</v>
          </cell>
        </row>
        <row r="16293">
          <cell r="B16293" t="str">
            <v>Kosta Koufos</v>
          </cell>
          <cell r="S16293" t="str">
            <v>Post Scorer</v>
          </cell>
        </row>
        <row r="16294">
          <cell r="B16294" t="str">
            <v>Donovan Mitchell</v>
          </cell>
          <cell r="S16294" t="str">
            <v>Superstar</v>
          </cell>
        </row>
        <row r="16295">
          <cell r="B16295" t="str">
            <v>Lonzo Ball</v>
          </cell>
          <cell r="S16295" t="str">
            <v>All Star Sharpshooter</v>
          </cell>
        </row>
        <row r="16296">
          <cell r="B16296" t="str">
            <v>Troy Brown</v>
          </cell>
          <cell r="S16296" t="str">
            <v>Ignorance</v>
          </cell>
        </row>
        <row r="16297">
          <cell r="B16297" t="str">
            <v>Rudy Gobert</v>
          </cell>
          <cell r="S16297" t="str">
            <v>All Star Big Man</v>
          </cell>
        </row>
        <row r="16298">
          <cell r="B16298" t="str">
            <v>Malcolm Miller</v>
          </cell>
          <cell r="S16298" t="str">
            <v>Ignorance</v>
          </cell>
        </row>
        <row r="16299">
          <cell r="B16299" t="str">
            <v>Dairis BertƒÅns</v>
          </cell>
          <cell r="S16299" t="str">
            <v>Ignorance</v>
          </cell>
        </row>
        <row r="16300">
          <cell r="B16300" t="str">
            <v>Deandre Ayton</v>
          </cell>
          <cell r="S16300" t="str">
            <v>All Star Post Scorer</v>
          </cell>
        </row>
        <row r="16301">
          <cell r="B16301" t="str">
            <v>Keita Bates-Diop</v>
          </cell>
          <cell r="S16301" t="str">
            <v>Post Scorer</v>
          </cell>
        </row>
        <row r="16302">
          <cell r="B16302" t="str">
            <v>Yuta Watanabe</v>
          </cell>
          <cell r="S16302" t="str">
            <v>Ignorance</v>
          </cell>
        </row>
        <row r="16303">
          <cell r="B16303" t="str">
            <v>Noah Vonleh</v>
          </cell>
          <cell r="S16303" t="str">
            <v>Rim Protector</v>
          </cell>
        </row>
        <row r="16304">
          <cell r="B16304" t="str">
            <v>D≈æanan Musa</v>
          </cell>
          <cell r="S16304" t="str">
            <v>Ignorance</v>
          </cell>
        </row>
        <row r="16305">
          <cell r="B16305" t="str">
            <v>Tahjere McCall</v>
          </cell>
          <cell r="S16305" t="str">
            <v>Ignorance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rotogrinders.com/pages/nba-defense-vs-archetype-overview-2703460"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61106-3283-4441-BEEF-B5757A8D5042}">
  <sheetPr>
    <tabColor rgb="FF00B0F0"/>
    <pageSetUpPr fitToPage="1"/>
  </sheetPr>
  <dimension ref="A1:AH809"/>
  <sheetViews>
    <sheetView zoomScale="110" zoomScaleNormal="110" workbookViewId="0">
      <selection activeCell="T6" sqref="T6"/>
    </sheetView>
  </sheetViews>
  <sheetFormatPr baseColWidth="10" defaultRowHeight="16" x14ac:dyDescent="0.2"/>
  <cols>
    <col min="1" max="2" width="9.33203125" style="1" customWidth="1"/>
    <col min="4" max="4" width="12.6640625" bestFit="1" customWidth="1"/>
    <col min="5" max="5" width="13.33203125" bestFit="1" customWidth="1"/>
    <col min="7" max="12" width="3.83203125" customWidth="1"/>
    <col min="13" max="13" width="8.5" customWidth="1"/>
    <col min="14" max="25" width="7.33203125" customWidth="1"/>
    <col min="30" max="30" width="20.33203125" bestFit="1" customWidth="1"/>
    <col min="31" max="31" width="13.33203125" bestFit="1" customWidth="1"/>
    <col min="32" max="32" width="12.33203125" bestFit="1" customWidth="1"/>
    <col min="33" max="33" width="7.1640625" bestFit="1" customWidth="1"/>
    <col min="34" max="34" width="19.6640625" bestFit="1" customWidth="1"/>
  </cols>
  <sheetData>
    <row r="1" spans="1:34" ht="19" x14ac:dyDescent="0.2">
      <c r="A1" s="44"/>
      <c r="B1" s="45"/>
      <c r="C1" s="45"/>
      <c r="D1" s="45"/>
      <c r="E1" s="45"/>
      <c r="F1" s="45"/>
      <c r="G1" s="56" t="s">
        <v>1267</v>
      </c>
      <c r="H1" s="56"/>
      <c r="I1" s="56"/>
      <c r="J1" s="56"/>
      <c r="K1" s="56"/>
      <c r="L1" s="56"/>
      <c r="M1" s="56" t="s">
        <v>1335</v>
      </c>
      <c r="N1" s="56"/>
      <c r="O1" s="56"/>
      <c r="P1" s="56"/>
      <c r="Q1" s="56"/>
      <c r="R1" s="56"/>
      <c r="S1" s="56" t="s">
        <v>1336</v>
      </c>
      <c r="T1" s="56"/>
      <c r="U1" s="56"/>
      <c r="V1" s="56"/>
      <c r="W1" s="56"/>
      <c r="X1" s="56"/>
      <c r="Y1" s="56"/>
      <c r="AF1" s="28" t="s">
        <v>1177</v>
      </c>
    </row>
    <row r="2" spans="1:34" x14ac:dyDescent="0.2">
      <c r="A2" s="44" t="s">
        <v>542</v>
      </c>
      <c r="B2" s="45" t="s">
        <v>1339</v>
      </c>
      <c r="C2" s="45" t="s">
        <v>1147</v>
      </c>
      <c r="D2" s="45" t="s">
        <v>722</v>
      </c>
      <c r="E2" s="45" t="s">
        <v>1175</v>
      </c>
      <c r="F2" s="45" t="s">
        <v>1176</v>
      </c>
      <c r="G2" s="45" t="s">
        <v>1178</v>
      </c>
      <c r="H2" s="45" t="s">
        <v>556</v>
      </c>
      <c r="I2" s="45" t="s">
        <v>576</v>
      </c>
      <c r="J2" s="45" t="s">
        <v>570</v>
      </c>
      <c r="K2" s="45" t="s">
        <v>566</v>
      </c>
      <c r="L2" s="45" t="s">
        <v>552</v>
      </c>
      <c r="M2" s="45" t="s">
        <v>1338</v>
      </c>
      <c r="N2" s="45" t="s">
        <v>556</v>
      </c>
      <c r="O2" s="45" t="s">
        <v>576</v>
      </c>
      <c r="P2" s="45" t="s">
        <v>570</v>
      </c>
      <c r="Q2" s="45" t="s">
        <v>566</v>
      </c>
      <c r="R2" s="45" t="s">
        <v>552</v>
      </c>
      <c r="S2" s="45" t="s">
        <v>1178</v>
      </c>
      <c r="T2" s="45" t="s">
        <v>556</v>
      </c>
      <c r="U2" s="45" t="s">
        <v>576</v>
      </c>
      <c r="V2" s="45" t="s">
        <v>570</v>
      </c>
      <c r="W2" s="45" t="s">
        <v>566</v>
      </c>
      <c r="X2" s="45" t="s">
        <v>552</v>
      </c>
      <c r="Y2" s="45" t="s">
        <v>1338</v>
      </c>
      <c r="AF2" s="28" t="s">
        <v>1177</v>
      </c>
    </row>
    <row r="3" spans="1:34" x14ac:dyDescent="0.2">
      <c r="A3" s="46" t="s">
        <v>9</v>
      </c>
      <c r="B3" s="47">
        <v>2022</v>
      </c>
      <c r="C3" s="47" t="str">
        <f>_xlfn.XLOOKUP($A3,TEAMS!$B$1:$B$846,TEAMS!$A$1:$A$846,"",0)</f>
        <v>GSW</v>
      </c>
      <c r="D3" s="48">
        <f>SUMIFS(TEAMS!$Y$1:$Y$846,TEAMS!$B$1:$B$846,$A3)</f>
        <v>178338220</v>
      </c>
      <c r="E3" s="49">
        <v>123655000</v>
      </c>
      <c r="F3" s="50">
        <f>D3/E3</f>
        <v>1.4422240912215438</v>
      </c>
      <c r="G3" s="47">
        <f>COUNTIFS(TEAMS!$B$1:$B$846,$A3,TEAMS!$C$1:$C$846,$C3)</f>
        <v>18</v>
      </c>
      <c r="H3" s="47">
        <f>COUNTIFS(TEAMS!$B$1:$B$846,$A3,TEAMS!$C$1:$C$846,$C3,TEAMS!$G$1:$G$846,H$2)</f>
        <v>3</v>
      </c>
      <c r="I3" s="47">
        <f>COUNTIFS(TEAMS!$B$1:$B$846,$A3,TEAMS!$C$1:$C$846,$C3,TEAMS!$G$1:$G$846,I$2)</f>
        <v>6</v>
      </c>
      <c r="J3" s="47">
        <f>COUNTIFS(TEAMS!$B$1:$B$846,$A3,TEAMS!$C$1:$C$846,$C3,TEAMS!$G$1:$G$846,J$2)</f>
        <v>4</v>
      </c>
      <c r="K3" s="47">
        <f>COUNTIFS(TEAMS!$B$1:$B$846,$A3,TEAMS!$C$1:$C$846,$C3,TEAMS!$G$1:$G$846,K$2)</f>
        <v>2</v>
      </c>
      <c r="L3" s="47">
        <f>COUNTIFS(TEAMS!$B$1:$B$846,$A3,TEAMS!$C$1:$C$846,$C3,TEAMS!$G$1:$G$846,L$2)</f>
        <v>2</v>
      </c>
      <c r="M3" s="62">
        <f>SUM(N3:R3)</f>
        <v>168.50475300000002</v>
      </c>
      <c r="N3" s="62">
        <f>SUMIFS(TEAMS!$Y$1:$Y$846,TEAMS!$B$1:$B$846,$A3,TEAMS!$C$1:$C$846,$C3,TEAMS!$G$1:$G$846,N$2)/1000000</f>
        <v>45.780965999999999</v>
      </c>
      <c r="O3" s="62">
        <f>SUMIFS(TEAMS!$Y$1:$Y$846,TEAMS!$B$1:$B$846,$A3,TEAMS!$C$1:$C$846,$C3,TEAMS!$G$1:$G$846,O$2)/1000000</f>
        <v>47.650379999999998</v>
      </c>
      <c r="P3" s="62">
        <f>SUMIFS(TEAMS!$Y$1:$Y$846,TEAMS!$B$1:$B$846,$A3,TEAMS!$C$1:$C$846,$C3,TEAMS!$G$1:$G$846,P$2)/1000000</f>
        <v>41.389034000000002</v>
      </c>
      <c r="Q3" s="62">
        <f>SUMIFS(TEAMS!$Y$1:$Y$846,TEAMS!$B$1:$B$846,$A3,TEAMS!$C$1:$C$846,$C3,TEAMS!$G$1:$G$846,Q$2)/1000000</f>
        <v>26.416353000000001</v>
      </c>
      <c r="R3" s="62">
        <f>SUMIFS(TEAMS!$Y$1:$Y$846,TEAMS!$B$1:$B$846,$A3,TEAMS!$C$1:$C$846,$C3,TEAMS!$G$1:$G$846,R$2)/1000000</f>
        <v>7.2680199999999999</v>
      </c>
      <c r="S3" s="47">
        <f>COUNTIFS(TEAMS!$B$1:$B$846,$A3,TEAMS!$C$1:$C$846,$C3)</f>
        <v>18</v>
      </c>
      <c r="T3" s="50">
        <f>IFERROR(N3/$M3,0)</f>
        <v>0.27168946385743786</v>
      </c>
      <c r="U3" s="50">
        <f t="shared" ref="U3:X3" si="0">IFERROR(O3/$M3,0)</f>
        <v>0.2827835960211757</v>
      </c>
      <c r="V3" s="50">
        <f t="shared" si="0"/>
        <v>0.24562532072908352</v>
      </c>
      <c r="W3" s="50">
        <f t="shared" si="0"/>
        <v>0.15676918620805905</v>
      </c>
      <c r="X3" s="50">
        <f t="shared" si="0"/>
        <v>4.3132433184243764E-2</v>
      </c>
      <c r="Y3" s="50">
        <f>SUM(T3:X3)</f>
        <v>0.99999999999999989</v>
      </c>
      <c r="AD3">
        <v>2022</v>
      </c>
      <c r="AE3" s="9">
        <v>123655000</v>
      </c>
      <c r="AF3" s="9">
        <v>11241000</v>
      </c>
      <c r="AG3" s="27">
        <v>0.1</v>
      </c>
      <c r="AH3" t="s">
        <v>11</v>
      </c>
    </row>
    <row r="4" spans="1:34" x14ac:dyDescent="0.2">
      <c r="A4" s="46" t="s">
        <v>18</v>
      </c>
      <c r="B4" s="47">
        <f>B3-1</f>
        <v>2021</v>
      </c>
      <c r="C4" s="47" t="str">
        <f>_xlfn.XLOOKUP($A4,TEAMS!$B$1:$B$846,TEAMS!$A$1:$A$846,"",0)</f>
        <v>MIL</v>
      </c>
      <c r="D4" s="48">
        <f>SUMIFS(TEAMS!$Y$1:$Y$846,TEAMS!$B$1:$B$846,$A4)</f>
        <v>132663652</v>
      </c>
      <c r="E4" s="49">
        <v>112414000</v>
      </c>
      <c r="F4" s="50">
        <f t="shared" ref="F4:F34" si="1">D4/E4</f>
        <v>1.1801346095682033</v>
      </c>
      <c r="G4" s="47">
        <f>COUNTIFS(TEAMS!$B$1:$B$846,$A4,TEAMS!$C$1:$C$846,$C4)</f>
        <v>22</v>
      </c>
      <c r="H4" s="47">
        <f>COUNTIFS(TEAMS!$B$1:$B$846,$A4,TEAMS!$C$1:$C$846,$C4,TEAMS!$G$1:$G$846,H$2)</f>
        <v>4</v>
      </c>
      <c r="I4" s="47">
        <f>COUNTIFS(TEAMS!$B$1:$B$846,$A4,TEAMS!$C$1:$C$846,$C4,TEAMS!$G$1:$G$846,I$2)</f>
        <v>5</v>
      </c>
      <c r="J4" s="47">
        <f>COUNTIFS(TEAMS!$B$1:$B$846,$A4,TEAMS!$C$1:$C$846,$C4,TEAMS!$G$1:$G$846,J$2)</f>
        <v>7</v>
      </c>
      <c r="K4" s="47">
        <f>COUNTIFS(TEAMS!$B$1:$B$846,$A4,TEAMS!$C$1:$C$846,$C4,TEAMS!$G$1:$G$846,K$2)</f>
        <v>4</v>
      </c>
      <c r="L4" s="47">
        <f>COUNTIFS(TEAMS!$B$1:$B$846,$A4,TEAMS!$C$1:$C$846,$C4,TEAMS!$G$1:$G$846,L$2)</f>
        <v>2</v>
      </c>
      <c r="M4" s="62">
        <f t="shared" ref="M4:M34" si="2">SUM(N4:R4)</f>
        <v>132.66365200000001</v>
      </c>
      <c r="N4" s="62">
        <f>SUMIFS(TEAMS!$Y$1:$Y$846,TEAMS!$B$1:$B$846,$A4,TEAMS!$C$1:$C$846,$C4,TEAMS!$G$1:$G$846,N$2)/1000000</f>
        <v>29.556048000000001</v>
      </c>
      <c r="O4" s="62">
        <f>SUMIFS(TEAMS!$Y$1:$Y$846,TEAMS!$B$1:$B$846,$A4,TEAMS!$C$1:$C$846,$C4,TEAMS!$G$1:$G$846,O$2)/1000000</f>
        <v>11.242499</v>
      </c>
      <c r="P4" s="62">
        <f>SUMIFS(TEAMS!$Y$1:$Y$846,TEAMS!$B$1:$B$846,$A4,TEAMS!$C$1:$C$846,$C4,TEAMS!$G$1:$G$846,P$2)/1000000</f>
        <v>38.953859000000001</v>
      </c>
      <c r="Q4" s="62">
        <f>SUMIFS(TEAMS!$Y$1:$Y$846,TEAMS!$B$1:$B$846,$A4,TEAMS!$C$1:$C$846,$C4,TEAMS!$G$1:$G$846,Q$2)/1000000</f>
        <v>36.590570999999997</v>
      </c>
      <c r="R4" s="62">
        <f>SUMIFS(TEAMS!$Y$1:$Y$846,TEAMS!$B$1:$B$846,$A4,TEAMS!$C$1:$C$846,$C4,TEAMS!$G$1:$G$846,R$2)/1000000</f>
        <v>16.320675000000001</v>
      </c>
      <c r="S4" s="47">
        <f>COUNTIFS(TEAMS!$B$1:$B$846,$A4,TEAMS!$C$1:$C$846,$C4)</f>
        <v>22</v>
      </c>
      <c r="T4" s="50">
        <f t="shared" ref="T4:T34" si="3">IFERROR(N4/$M4,0)</f>
        <v>0.22278934398700254</v>
      </c>
      <c r="U4" s="50">
        <f t="shared" ref="U4:U34" si="4">IFERROR(O4/$M4,0)</f>
        <v>8.4744380472806524E-2</v>
      </c>
      <c r="V4" s="50">
        <f t="shared" ref="V4:V34" si="5">IFERROR(P4/$M4,0)</f>
        <v>0.29362872507082799</v>
      </c>
      <c r="W4" s="50">
        <f t="shared" ref="W4:W34" si="6">IFERROR(Q4/$M4,0)</f>
        <v>0.27581459162604682</v>
      </c>
      <c r="X4" s="50">
        <f t="shared" ref="X4:X34" si="7">IFERROR(R4/$M4,0)</f>
        <v>0.12302295884331603</v>
      </c>
      <c r="Y4" s="50">
        <f t="shared" ref="Y4:Y34" si="8">SUM(T4:X4)</f>
        <v>1</v>
      </c>
      <c r="AD4">
        <v>2021</v>
      </c>
      <c r="AE4" s="9">
        <v>112414000</v>
      </c>
      <c r="AF4" s="9">
        <v>3274000</v>
      </c>
      <c r="AG4" s="27">
        <v>0.03</v>
      </c>
      <c r="AH4" t="s">
        <v>11</v>
      </c>
    </row>
    <row r="5" spans="1:34" x14ac:dyDescent="0.2">
      <c r="A5" s="46" t="s">
        <v>25</v>
      </c>
      <c r="B5" s="47">
        <f t="shared" ref="B5:B34" si="9">B4-1</f>
        <v>2020</v>
      </c>
      <c r="C5" s="47" t="str">
        <f>_xlfn.XLOOKUP($A5,TEAMS!$B$1:$B$846,TEAMS!$A$1:$A$846,"",0)</f>
        <v>LAL</v>
      </c>
      <c r="D5" s="48">
        <f>SUMIFS(TEAMS!$Y$1:$Y$846,TEAMS!$B$1:$B$846,$A5)</f>
        <v>120409527</v>
      </c>
      <c r="E5" s="49">
        <v>109140000</v>
      </c>
      <c r="F5" s="50">
        <f t="shared" si="1"/>
        <v>1.1032575316107751</v>
      </c>
      <c r="G5" s="47">
        <f>COUNTIFS(TEAMS!$B$1:$B$846,$A5,TEAMS!$C$1:$C$846,$C5)</f>
        <v>21</v>
      </c>
      <c r="H5" s="47">
        <f>COUNTIFS(TEAMS!$B$1:$B$846,$A5,TEAMS!$C$1:$C$846,$C5,TEAMS!$G$1:$G$846,H$2)</f>
        <v>4</v>
      </c>
      <c r="I5" s="47">
        <f>COUNTIFS(TEAMS!$B$1:$B$846,$A5,TEAMS!$C$1:$C$846,$C5,TEAMS!$G$1:$G$846,I$2)</f>
        <v>8</v>
      </c>
      <c r="J5" s="47">
        <f>COUNTIFS(TEAMS!$B$1:$B$846,$A5,TEAMS!$C$1:$C$846,$C5,TEAMS!$G$1:$G$846,J$2)</f>
        <v>0</v>
      </c>
      <c r="K5" s="47">
        <f>COUNTIFS(TEAMS!$B$1:$B$846,$A5,TEAMS!$C$1:$C$846,$C5,TEAMS!$G$1:$G$846,K$2)</f>
        <v>5</v>
      </c>
      <c r="L5" s="47">
        <f>COUNTIFS(TEAMS!$B$1:$B$846,$A5,TEAMS!$C$1:$C$846,$C5,TEAMS!$G$1:$G$846,L$2)</f>
        <v>3</v>
      </c>
      <c r="M5" s="62">
        <f t="shared" si="2"/>
        <v>116.909527</v>
      </c>
      <c r="N5" s="62">
        <f>SUMIFS(TEAMS!$Y$1:$Y$846,TEAMS!$B$1:$B$846,$A5,TEAMS!$C$1:$C$846,$C5,TEAMS!$G$1:$G$846,N$2)/1000000</f>
        <v>45.751610999999997</v>
      </c>
      <c r="O5" s="62">
        <f>SUMIFS(TEAMS!$Y$1:$Y$846,TEAMS!$B$1:$B$846,$A5,TEAMS!$C$1:$C$846,$C5,TEAMS!$G$1:$G$846,O$2)/1000000</f>
        <v>31.210791</v>
      </c>
      <c r="P5" s="62">
        <f>SUMIFS(TEAMS!$Y$1:$Y$846,TEAMS!$B$1:$B$846,$A5,TEAMS!$C$1:$C$846,$C5,TEAMS!$G$1:$G$846,P$2)/1000000</f>
        <v>0</v>
      </c>
      <c r="Q5" s="62">
        <f>SUMIFS(TEAMS!$Y$1:$Y$846,TEAMS!$B$1:$B$846,$A5,TEAMS!$C$1:$C$846,$C5,TEAMS!$G$1:$G$846,Q$2)/1000000</f>
        <v>33.382371999999997</v>
      </c>
      <c r="R5" s="62">
        <f>SUMIFS(TEAMS!$Y$1:$Y$846,TEAMS!$B$1:$B$846,$A5,TEAMS!$C$1:$C$846,$C5,TEAMS!$G$1:$G$846,R$2)/1000000</f>
        <v>6.5647529999999996</v>
      </c>
      <c r="S5" s="47">
        <f>COUNTIFS(TEAMS!$B$1:$B$846,$A5,TEAMS!$C$1:$C$846,$C5)</f>
        <v>21</v>
      </c>
      <c r="T5" s="50">
        <f t="shared" si="3"/>
        <v>0.3913420246752003</v>
      </c>
      <c r="U5" s="50">
        <f t="shared" si="4"/>
        <v>0.26696533465574623</v>
      </c>
      <c r="V5" s="50">
        <f t="shared" si="5"/>
        <v>0</v>
      </c>
      <c r="W5" s="50">
        <f t="shared" si="6"/>
        <v>0.28554021948955449</v>
      </c>
      <c r="X5" s="50">
        <f t="shared" si="7"/>
        <v>5.615242117949891E-2</v>
      </c>
      <c r="Y5" s="50">
        <f t="shared" si="8"/>
        <v>0.99999999999999989</v>
      </c>
      <c r="AD5">
        <v>2020</v>
      </c>
      <c r="AE5" s="9">
        <v>109140000</v>
      </c>
      <c r="AF5" s="9">
        <v>0</v>
      </c>
      <c r="AG5" s="27">
        <v>0</v>
      </c>
      <c r="AH5" t="s">
        <v>11</v>
      </c>
    </row>
    <row r="6" spans="1:34" x14ac:dyDescent="0.2">
      <c r="A6" s="46" t="s">
        <v>33</v>
      </c>
      <c r="B6" s="47">
        <f t="shared" si="9"/>
        <v>2019</v>
      </c>
      <c r="C6" s="47" t="str">
        <f>_xlfn.XLOOKUP($A6,TEAMS!$B$1:$B$846,TEAMS!$A$1:$A$846,"",0)</f>
        <v>TOR</v>
      </c>
      <c r="D6" s="48">
        <f>SUMIFS(TEAMS!$Y$1:$Y$846,TEAMS!$B$1:$B$846,$A6)</f>
        <v>136242478</v>
      </c>
      <c r="E6" s="49">
        <v>109140000</v>
      </c>
      <c r="F6" s="50">
        <f t="shared" si="1"/>
        <v>1.2483276342312626</v>
      </c>
      <c r="G6" s="47">
        <f>COUNTIFS(TEAMS!$B$1:$B$846,$A6,TEAMS!$C$1:$C$846,$C6)</f>
        <v>23</v>
      </c>
      <c r="H6" s="47">
        <f>COUNTIFS(TEAMS!$B$1:$B$846,$A6,TEAMS!$C$1:$C$846,$C6,TEAMS!$G$1:$G$846,H$2)</f>
        <v>6</v>
      </c>
      <c r="I6" s="47">
        <f>COUNTIFS(TEAMS!$B$1:$B$846,$A6,TEAMS!$C$1:$C$846,$C6,TEAMS!$G$1:$G$846,I$2)</f>
        <v>5</v>
      </c>
      <c r="J6" s="47">
        <f>COUNTIFS(TEAMS!$B$1:$B$846,$A6,TEAMS!$C$1:$C$846,$C6,TEAMS!$G$1:$G$846,J$2)</f>
        <v>4</v>
      </c>
      <c r="K6" s="47">
        <f>COUNTIFS(TEAMS!$B$1:$B$846,$A6,TEAMS!$C$1:$C$846,$C6,TEAMS!$G$1:$G$846,K$2)</f>
        <v>3</v>
      </c>
      <c r="L6" s="47">
        <f>COUNTIFS(TEAMS!$B$1:$B$846,$A6,TEAMS!$C$1:$C$846,$C6,TEAMS!$G$1:$G$846,L$2)</f>
        <v>4</v>
      </c>
      <c r="M6" s="62">
        <f t="shared" si="2"/>
        <v>135.24247800000001</v>
      </c>
      <c r="N6" s="62">
        <f>SUMIFS(TEAMS!$Y$1:$Y$846,TEAMS!$B$1:$B$846,$A6,TEAMS!$C$1:$C$846,$C6,TEAMS!$G$1:$G$846,N$2)/1000000</f>
        <v>41.350847000000002</v>
      </c>
      <c r="O6" s="62">
        <f>SUMIFS(TEAMS!$Y$1:$Y$846,TEAMS!$B$1:$B$846,$A6,TEAMS!$C$1:$C$846,$C6,TEAMS!$G$1:$G$846,O$2)/1000000</f>
        <v>20.473088000000001</v>
      </c>
      <c r="P6" s="62">
        <f>SUMIFS(TEAMS!$Y$1:$Y$846,TEAMS!$B$1:$B$846,$A6,TEAMS!$C$1:$C$846,$C6,TEAMS!$G$1:$G$846,P$2)/1000000</f>
        <v>25.524245000000001</v>
      </c>
      <c r="Q6" s="62">
        <f>SUMIFS(TEAMS!$Y$1:$Y$846,TEAMS!$B$1:$B$846,$A6,TEAMS!$C$1:$C$846,$C6,TEAMS!$G$1:$G$846,Q$2)/1000000</f>
        <v>2.108606</v>
      </c>
      <c r="R6" s="62">
        <f>SUMIFS(TEAMS!$Y$1:$Y$846,TEAMS!$B$1:$B$846,$A6,TEAMS!$C$1:$C$846,$C6,TEAMS!$G$1:$G$846,R$2)/1000000</f>
        <v>45.785691999999997</v>
      </c>
      <c r="S6" s="47">
        <f>COUNTIFS(TEAMS!$B$1:$B$846,$A6,TEAMS!$C$1:$C$846,$C6)</f>
        <v>23</v>
      </c>
      <c r="T6" s="50">
        <f t="shared" si="3"/>
        <v>0.30575339650313121</v>
      </c>
      <c r="U6" s="50">
        <f t="shared" si="4"/>
        <v>0.15138060395492015</v>
      </c>
      <c r="V6" s="50">
        <f t="shared" si="5"/>
        <v>0.18872949813889095</v>
      </c>
      <c r="W6" s="50">
        <f t="shared" si="6"/>
        <v>1.5591299650691108E-2</v>
      </c>
      <c r="X6" s="50">
        <f t="shared" si="7"/>
        <v>0.33854520175236658</v>
      </c>
      <c r="Y6" s="50">
        <f t="shared" si="8"/>
        <v>0.99999999999999989</v>
      </c>
      <c r="AD6">
        <v>2019</v>
      </c>
      <c r="AE6" s="9">
        <v>109140000</v>
      </c>
      <c r="AF6" s="9">
        <v>7271000</v>
      </c>
      <c r="AG6" s="27">
        <v>7.1400000000000005E-2</v>
      </c>
      <c r="AH6" t="s">
        <v>196</v>
      </c>
    </row>
    <row r="7" spans="1:34" x14ac:dyDescent="0.2">
      <c r="A7" s="46" t="s">
        <v>40</v>
      </c>
      <c r="B7" s="47">
        <f t="shared" si="9"/>
        <v>2018</v>
      </c>
      <c r="C7" s="47" t="str">
        <f>_xlfn.XLOOKUP($A7,TEAMS!$B$1:$B$846,TEAMS!$A$1:$A$846,"",0)</f>
        <v>GSW</v>
      </c>
      <c r="D7" s="48">
        <f>SUMIFS(TEAMS!$Y$1:$Y$846,TEAMS!$B$1:$B$846,$A7)</f>
        <v>135371746</v>
      </c>
      <c r="E7" s="49">
        <v>101869000</v>
      </c>
      <c r="F7" s="50">
        <f t="shared" si="1"/>
        <v>1.3288806800891342</v>
      </c>
      <c r="G7" s="47">
        <f>COUNTIFS(TEAMS!$B$1:$B$846,$A7,TEAMS!$C$1:$C$846,$C7)</f>
        <v>18</v>
      </c>
      <c r="H7" s="47">
        <f>COUNTIFS(TEAMS!$B$1:$B$846,$A7,TEAMS!$C$1:$C$846,$C7,TEAMS!$G$1:$G$846,H$2)</f>
        <v>3</v>
      </c>
      <c r="I7" s="47">
        <f>COUNTIFS(TEAMS!$B$1:$B$846,$A7,TEAMS!$C$1:$C$846,$C7,TEAMS!$G$1:$G$846,I$2)</f>
        <v>3</v>
      </c>
      <c r="J7" s="47">
        <f>COUNTIFS(TEAMS!$B$1:$B$846,$A7,TEAMS!$C$1:$C$846,$C7,TEAMS!$G$1:$G$846,J$2)</f>
        <v>3</v>
      </c>
      <c r="K7" s="47">
        <f>COUNTIFS(TEAMS!$B$1:$B$846,$A7,TEAMS!$C$1:$C$846,$C7,TEAMS!$G$1:$G$846,K$2)</f>
        <v>2</v>
      </c>
      <c r="L7" s="47">
        <f>COUNTIFS(TEAMS!$B$1:$B$846,$A7,TEAMS!$C$1:$C$846,$C7,TEAMS!$G$1:$G$846,L$2)</f>
        <v>6</v>
      </c>
      <c r="M7" s="62">
        <f t="shared" si="2"/>
        <v>134.42661999999999</v>
      </c>
      <c r="N7" s="62">
        <f>SUMIFS(TEAMS!$Y$1:$Y$846,TEAMS!$B$1:$B$846,$A7,TEAMS!$C$1:$C$846,$C7,TEAMS!$G$1:$G$846,N$2)/1000000</f>
        <v>42.389690000000002</v>
      </c>
      <c r="O7" s="62">
        <f>SUMIFS(TEAMS!$Y$1:$Y$846,TEAMS!$B$1:$B$846,$A7,TEAMS!$C$1:$C$846,$C7,TEAMS!$G$1:$G$846,O$2)/1000000</f>
        <v>24.330760999999999</v>
      </c>
      <c r="P7" s="62">
        <f>SUMIFS(TEAMS!$Y$1:$Y$846,TEAMS!$B$1:$B$846,$A7,TEAMS!$C$1:$C$846,$C7,TEAMS!$G$1:$G$846,P$2)/1000000</f>
        <v>41.286197000000001</v>
      </c>
      <c r="Q7" s="62">
        <f>SUMIFS(TEAMS!$Y$1:$Y$846,TEAMS!$B$1:$B$846,$A7,TEAMS!$C$1:$C$846,$C7,TEAMS!$G$1:$G$846,Q$2)/1000000</f>
        <v>16.399999999999999</v>
      </c>
      <c r="R7" s="62">
        <f>SUMIFS(TEAMS!$Y$1:$Y$846,TEAMS!$B$1:$B$846,$A7,TEAMS!$C$1:$C$846,$C7,TEAMS!$G$1:$G$846,R$2)/1000000</f>
        <v>10.019971999999999</v>
      </c>
      <c r="S7" s="47">
        <f>COUNTIFS(TEAMS!$B$1:$B$846,$A7,TEAMS!$C$1:$C$846,$C7)</f>
        <v>18</v>
      </c>
      <c r="T7" s="50">
        <f t="shared" si="3"/>
        <v>0.31533702178928552</v>
      </c>
      <c r="U7" s="50">
        <f t="shared" si="4"/>
        <v>0.18099659873914856</v>
      </c>
      <c r="V7" s="50">
        <f t="shared" si="5"/>
        <v>0.30712813429363922</v>
      </c>
      <c r="W7" s="50">
        <f t="shared" si="6"/>
        <v>0.12199964560590752</v>
      </c>
      <c r="X7" s="50">
        <f t="shared" si="7"/>
        <v>7.453859957201929E-2</v>
      </c>
      <c r="Y7" s="50">
        <f t="shared" si="8"/>
        <v>1</v>
      </c>
      <c r="AD7">
        <v>2018</v>
      </c>
      <c r="AE7" s="9">
        <v>101869000</v>
      </c>
      <c r="AF7" s="9">
        <v>2776000</v>
      </c>
      <c r="AG7" s="27">
        <v>2.8000000000000001E-2</v>
      </c>
      <c r="AH7" t="s">
        <v>11</v>
      </c>
    </row>
    <row r="8" spans="1:34" x14ac:dyDescent="0.2">
      <c r="A8" s="46" t="s">
        <v>47</v>
      </c>
      <c r="B8" s="47">
        <f t="shared" si="9"/>
        <v>2017</v>
      </c>
      <c r="C8" s="47" t="str">
        <f>_xlfn.XLOOKUP($A8,TEAMS!$B$1:$B$846,TEAMS!$A$1:$A$846,"",0)</f>
        <v>GSW</v>
      </c>
      <c r="D8" s="48">
        <f>SUMIFS(TEAMS!$Y$1:$Y$846,TEAMS!$B$1:$B$846,$A8)</f>
        <v>101540589</v>
      </c>
      <c r="E8" s="49">
        <v>99093000</v>
      </c>
      <c r="F8" s="50">
        <f t="shared" si="1"/>
        <v>1.0246999182586056</v>
      </c>
      <c r="G8" s="47">
        <f>COUNTIFS(TEAMS!$B$1:$B$846,$A8,TEAMS!$C$1:$C$846,$C8)</f>
        <v>22</v>
      </c>
      <c r="H8" s="47">
        <f>COUNTIFS(TEAMS!$B$1:$B$846,$A8,TEAMS!$C$1:$C$846,$C8,TEAMS!$G$1:$G$846,H$2)</f>
        <v>3</v>
      </c>
      <c r="I8" s="47">
        <f>COUNTIFS(TEAMS!$B$1:$B$846,$A8,TEAMS!$C$1:$C$846,$C8,TEAMS!$G$1:$G$846,I$2)</f>
        <v>3</v>
      </c>
      <c r="J8" s="47">
        <f>COUNTIFS(TEAMS!$B$1:$B$846,$A8,TEAMS!$C$1:$C$846,$C8,TEAMS!$G$1:$G$846,J$2)</f>
        <v>2</v>
      </c>
      <c r="K8" s="47">
        <f>COUNTIFS(TEAMS!$B$1:$B$846,$A8,TEAMS!$C$1:$C$846,$C8,TEAMS!$G$1:$G$846,K$2)</f>
        <v>3</v>
      </c>
      <c r="L8" s="47">
        <f>COUNTIFS(TEAMS!$B$1:$B$846,$A8,TEAMS!$C$1:$C$846,$C8,TEAMS!$G$1:$G$846,L$2)</f>
        <v>6</v>
      </c>
      <c r="M8" s="62">
        <f t="shared" si="2"/>
        <v>100.345463</v>
      </c>
      <c r="N8" s="62">
        <f>SUMIFS(TEAMS!$Y$1:$Y$846,TEAMS!$B$1:$B$846,$A8,TEAMS!$C$1:$C$846,$C8,TEAMS!$G$1:$G$846,N$2)/1000000</f>
        <v>17.997706999999998</v>
      </c>
      <c r="O8" s="62">
        <f>SUMIFS(TEAMS!$Y$1:$Y$846,TEAMS!$B$1:$B$846,$A8,TEAMS!$C$1:$C$846,$C8,TEAMS!$G$1:$G$846,O$2)/1000000</f>
        <v>18.222742</v>
      </c>
      <c r="P8" s="62">
        <f>SUMIFS(TEAMS!$Y$1:$Y$846,TEAMS!$B$1:$B$846,$A8,TEAMS!$C$1:$C$846,$C8,TEAMS!$G$1:$G$846,P$2)/1000000</f>
        <v>11.514718999999999</v>
      </c>
      <c r="Q8" s="62">
        <f>SUMIFS(TEAMS!$Y$1:$Y$846,TEAMS!$B$1:$B$846,$A8,TEAMS!$C$1:$C$846,$C8,TEAMS!$G$1:$G$846,Q$2)/1000000</f>
        <v>42.850966</v>
      </c>
      <c r="R8" s="62">
        <f>SUMIFS(TEAMS!$Y$1:$Y$846,TEAMS!$B$1:$B$846,$A8,TEAMS!$C$1:$C$846,$C8,TEAMS!$G$1:$G$846,R$2)/1000000</f>
        <v>9.7593289999999993</v>
      </c>
      <c r="S8" s="47">
        <f>COUNTIFS(TEAMS!$B$1:$B$846,$A8,TEAMS!$C$1:$C$846,$C8)</f>
        <v>22</v>
      </c>
      <c r="T8" s="50">
        <f t="shared" si="3"/>
        <v>0.17935745635056763</v>
      </c>
      <c r="U8" s="50">
        <f t="shared" si="4"/>
        <v>0.18160005898821754</v>
      </c>
      <c r="V8" s="50">
        <f t="shared" si="5"/>
        <v>0.1147507685524357</v>
      </c>
      <c r="W8" s="50">
        <f t="shared" si="6"/>
        <v>0.42703441410201076</v>
      </c>
      <c r="X8" s="50">
        <f t="shared" si="7"/>
        <v>9.7257302006768354E-2</v>
      </c>
      <c r="Y8" s="50">
        <f t="shared" si="8"/>
        <v>1</v>
      </c>
      <c r="AD8">
        <v>2017</v>
      </c>
      <c r="AE8" s="9">
        <v>99093000</v>
      </c>
      <c r="AF8" s="9">
        <v>4950000</v>
      </c>
      <c r="AG8" s="27">
        <v>5.2600000000000001E-2</v>
      </c>
      <c r="AH8" t="s">
        <v>55</v>
      </c>
    </row>
    <row r="9" spans="1:34" x14ac:dyDescent="0.2">
      <c r="A9" s="46" t="s">
        <v>54</v>
      </c>
      <c r="B9" s="47">
        <f t="shared" si="9"/>
        <v>2016</v>
      </c>
      <c r="C9" s="47" t="str">
        <f>_xlfn.XLOOKUP($A9,TEAMS!$B$1:$B$846,TEAMS!$A$1:$A$846,"",0)</f>
        <v>CLE</v>
      </c>
      <c r="D9" s="48">
        <f>SUMIFS(TEAMS!$Y$1:$Y$846,TEAMS!$B$1:$B$846,$A9)</f>
        <v>105962520</v>
      </c>
      <c r="E9" s="49">
        <v>94143000</v>
      </c>
      <c r="F9" s="50">
        <f t="shared" si="1"/>
        <v>1.125548580351168</v>
      </c>
      <c r="G9" s="47">
        <f>COUNTIFS(TEAMS!$B$1:$B$846,$A9,TEAMS!$C$1:$C$846,$C9)</f>
        <v>22</v>
      </c>
      <c r="H9" s="47">
        <f>COUNTIFS(TEAMS!$B$1:$B$846,$A9,TEAMS!$C$1:$C$846,$C9,TEAMS!$G$1:$G$846,H$2)</f>
        <v>4</v>
      </c>
      <c r="I9" s="47">
        <f>COUNTIFS(TEAMS!$B$1:$B$846,$A9,TEAMS!$C$1:$C$846,$C9,TEAMS!$G$1:$G$846,I$2)</f>
        <v>4</v>
      </c>
      <c r="J9" s="47">
        <f>COUNTIFS(TEAMS!$B$1:$B$846,$A9,TEAMS!$C$1:$C$846,$C9,TEAMS!$G$1:$G$846,J$2)</f>
        <v>4</v>
      </c>
      <c r="K9" s="47">
        <f>COUNTIFS(TEAMS!$B$1:$B$846,$A9,TEAMS!$C$1:$C$846,$C9,TEAMS!$G$1:$G$846,K$2)</f>
        <v>2</v>
      </c>
      <c r="L9" s="47">
        <f>COUNTIFS(TEAMS!$B$1:$B$846,$A9,TEAMS!$C$1:$C$846,$C9,TEAMS!$G$1:$G$846,L$2)</f>
        <v>4</v>
      </c>
      <c r="M9" s="62">
        <f t="shared" si="2"/>
        <v>105.96252</v>
      </c>
      <c r="N9" s="62">
        <f>SUMIFS(TEAMS!$Y$1:$Y$846,TEAMS!$B$1:$B$846,$A9,TEAMS!$C$1:$C$846,$C9,TEAMS!$G$1:$G$846,N$2)/1000000</f>
        <v>18.166252</v>
      </c>
      <c r="O9" s="62">
        <f>SUMIFS(TEAMS!$Y$1:$Y$846,TEAMS!$B$1:$B$846,$A9,TEAMS!$C$1:$C$846,$C9,TEAMS!$G$1:$G$846,O$2)/1000000</f>
        <v>14</v>
      </c>
      <c r="P9" s="62">
        <f>SUMIFS(TEAMS!$Y$1:$Y$846,TEAMS!$B$1:$B$846,$A9,TEAMS!$C$1:$C$846,$C9,TEAMS!$G$1:$G$846,P$2)/1000000</f>
        <v>25.977819</v>
      </c>
      <c r="Q9" s="62">
        <f>SUMIFS(TEAMS!$Y$1:$Y$846,TEAMS!$B$1:$B$846,$A9,TEAMS!$C$1:$C$846,$C9,TEAMS!$G$1:$G$846,Q$2)/1000000</f>
        <v>33.760869999999997</v>
      </c>
      <c r="R9" s="62">
        <f>SUMIFS(TEAMS!$Y$1:$Y$846,TEAMS!$B$1:$B$846,$A9,TEAMS!$C$1:$C$846,$C9,TEAMS!$G$1:$G$846,R$2)/1000000</f>
        <v>14.057579</v>
      </c>
      <c r="S9" s="47">
        <f>COUNTIFS(TEAMS!$B$1:$B$846,$A9,TEAMS!$C$1:$C$846,$C9)</f>
        <v>22</v>
      </c>
      <c r="T9" s="50">
        <f t="shared" si="3"/>
        <v>0.17144035457065385</v>
      </c>
      <c r="U9" s="50">
        <f t="shared" si="4"/>
        <v>0.13212218810953155</v>
      </c>
      <c r="V9" s="50">
        <f t="shared" si="5"/>
        <v>0.24516044918524021</v>
      </c>
      <c r="W9" s="50">
        <f t="shared" si="6"/>
        <v>0.31861142977724577</v>
      </c>
      <c r="X9" s="50">
        <f t="shared" si="7"/>
        <v>0.13266557835732862</v>
      </c>
      <c r="Y9" s="50">
        <f t="shared" si="8"/>
        <v>1</v>
      </c>
      <c r="AD9">
        <v>2016</v>
      </c>
      <c r="AE9" s="9">
        <v>94143000</v>
      </c>
      <c r="AF9" s="9">
        <v>24143000</v>
      </c>
      <c r="AG9" s="27">
        <v>0.34489999999999998</v>
      </c>
    </row>
    <row r="10" spans="1:34" x14ac:dyDescent="0.2">
      <c r="A10" s="46" t="s">
        <v>62</v>
      </c>
      <c r="B10" s="47">
        <f t="shared" si="9"/>
        <v>2015</v>
      </c>
      <c r="C10" s="47" t="str">
        <f>_xlfn.XLOOKUP($A10,TEAMS!$B$1:$B$846,TEAMS!$A$1:$A$846,"",0)</f>
        <v>GSW</v>
      </c>
      <c r="D10" s="48">
        <f>SUMIFS(TEAMS!$Y$1:$Y$846,TEAMS!$B$1:$B$846,$A10)</f>
        <v>72414414</v>
      </c>
      <c r="E10" s="49">
        <v>70000000</v>
      </c>
      <c r="F10" s="50">
        <f t="shared" si="1"/>
        <v>1.0344916285714285</v>
      </c>
      <c r="G10" s="47">
        <f>COUNTIFS(TEAMS!$B$1:$B$846,$A10,TEAMS!$C$1:$C$846,$C10)</f>
        <v>19</v>
      </c>
      <c r="H10" s="47">
        <f>COUNTIFS(TEAMS!$B$1:$B$846,$A10,TEAMS!$C$1:$C$846,$C10,TEAMS!$G$1:$G$846,H$2)</f>
        <v>2</v>
      </c>
      <c r="I10" s="47">
        <f>COUNTIFS(TEAMS!$B$1:$B$846,$A10,TEAMS!$C$1:$C$846,$C10,TEAMS!$G$1:$G$846,I$2)</f>
        <v>4</v>
      </c>
      <c r="J10" s="47">
        <f>COUNTIFS(TEAMS!$B$1:$B$846,$A10,TEAMS!$C$1:$C$846,$C10,TEAMS!$G$1:$G$846,J$2)</f>
        <v>2</v>
      </c>
      <c r="K10" s="47">
        <f>COUNTIFS(TEAMS!$B$1:$B$846,$A10,TEAMS!$C$1:$C$846,$C10,TEAMS!$G$1:$G$846,K$2)</f>
        <v>3</v>
      </c>
      <c r="L10" s="47">
        <f>COUNTIFS(TEAMS!$B$1:$B$846,$A10,TEAMS!$C$1:$C$846,$C10,TEAMS!$G$1:$G$846,L$2)</f>
        <v>4</v>
      </c>
      <c r="M10" s="62">
        <f t="shared" si="2"/>
        <v>72.414413999999994</v>
      </c>
      <c r="N10" s="62">
        <f>SUMIFS(TEAMS!$Y$1:$Y$846,TEAMS!$B$1:$B$846,$A10,TEAMS!$C$1:$C$846,$C10,TEAMS!$G$1:$G$846,N$2)/1000000</f>
        <v>15.934213</v>
      </c>
      <c r="O10" s="62">
        <f>SUMIFS(TEAMS!$Y$1:$Y$846,TEAMS!$B$1:$B$846,$A10,TEAMS!$C$1:$C$846,$C10,TEAMS!$G$1:$G$846,O$2)/1000000</f>
        <v>6.4865370000000002</v>
      </c>
      <c r="P10" s="62">
        <f>SUMIFS(TEAMS!$Y$1:$Y$846,TEAMS!$B$1:$B$846,$A10,TEAMS!$C$1:$C$846,$C10,TEAMS!$G$1:$G$846,P$2)/1000000</f>
        <v>15.339464</v>
      </c>
      <c r="Q10" s="62">
        <f>SUMIFS(TEAMS!$Y$1:$Y$846,TEAMS!$B$1:$B$846,$A10,TEAMS!$C$1:$C$846,$C10,TEAMS!$G$1:$G$846,Q$2)/1000000</f>
        <v>16.094365</v>
      </c>
      <c r="R10" s="62">
        <f>SUMIFS(TEAMS!$Y$1:$Y$846,TEAMS!$B$1:$B$846,$A10,TEAMS!$C$1:$C$846,$C10,TEAMS!$G$1:$G$846,R$2)/1000000</f>
        <v>18.559835</v>
      </c>
      <c r="S10" s="47">
        <f>COUNTIFS(TEAMS!$B$1:$B$846,$A10,TEAMS!$C$1:$C$846,$C10)</f>
        <v>19</v>
      </c>
      <c r="T10" s="50">
        <f t="shared" si="3"/>
        <v>0.22004200710648575</v>
      </c>
      <c r="U10" s="50">
        <f t="shared" si="4"/>
        <v>8.9575219099335676E-2</v>
      </c>
      <c r="V10" s="50">
        <f t="shared" si="5"/>
        <v>0.21182887705201897</v>
      </c>
      <c r="W10" s="50">
        <f t="shared" si="6"/>
        <v>0.22225361100070493</v>
      </c>
      <c r="X10" s="50">
        <f t="shared" si="7"/>
        <v>0.25630028574145475</v>
      </c>
      <c r="Y10" s="50">
        <f t="shared" si="8"/>
        <v>1</v>
      </c>
      <c r="AD10">
        <v>2015</v>
      </c>
      <c r="AE10" s="9">
        <v>70000000</v>
      </c>
      <c r="AF10" s="9">
        <v>6935000</v>
      </c>
      <c r="AG10" s="27">
        <v>0.11</v>
      </c>
    </row>
    <row r="11" spans="1:34" x14ac:dyDescent="0.2">
      <c r="A11" s="46" t="s">
        <v>68</v>
      </c>
      <c r="B11" s="47">
        <f t="shared" si="9"/>
        <v>2014</v>
      </c>
      <c r="C11" s="47" t="str">
        <f>_xlfn.XLOOKUP($A11,TEAMS!$B$1:$B$846,TEAMS!$A$1:$A$846,"",0)</f>
        <v>SAS</v>
      </c>
      <c r="D11" s="48">
        <f>SUMIFS(TEAMS!$Y$1:$Y$846,TEAMS!$B$1:$B$846,$A11)</f>
        <v>63666028</v>
      </c>
      <c r="E11" s="49">
        <v>63065000</v>
      </c>
      <c r="F11" s="50">
        <f t="shared" si="1"/>
        <v>1.0095302941409656</v>
      </c>
      <c r="G11" s="47">
        <f>COUNTIFS(TEAMS!$B$1:$B$846,$A11,TEAMS!$C$1:$C$846,$C11)</f>
        <v>22</v>
      </c>
      <c r="H11" s="47">
        <f>COUNTIFS(TEAMS!$B$1:$B$846,$A11,TEAMS!$C$1:$C$846,$C11,TEAMS!$G$1:$G$846,H$2)</f>
        <v>2</v>
      </c>
      <c r="I11" s="47">
        <f>COUNTIFS(TEAMS!$B$1:$B$846,$A11,TEAMS!$C$1:$C$846,$C11,TEAMS!$G$1:$G$846,I$2)</f>
        <v>5</v>
      </c>
      <c r="J11" s="47">
        <f>COUNTIFS(TEAMS!$B$1:$B$846,$A11,TEAMS!$C$1:$C$846,$C11,TEAMS!$G$1:$G$846,J$2)</f>
        <v>5</v>
      </c>
      <c r="K11" s="47">
        <f>COUNTIFS(TEAMS!$B$1:$B$846,$A11,TEAMS!$C$1:$C$846,$C11,TEAMS!$G$1:$G$846,K$2)</f>
        <v>4</v>
      </c>
      <c r="L11" s="47">
        <f>COUNTIFS(TEAMS!$B$1:$B$846,$A11,TEAMS!$C$1:$C$846,$C11,TEAMS!$G$1:$G$846,L$2)</f>
        <v>3</v>
      </c>
      <c r="M11" s="62">
        <f t="shared" si="2"/>
        <v>63.666027999999997</v>
      </c>
      <c r="N11" s="62">
        <f>SUMIFS(TEAMS!$Y$1:$Y$846,TEAMS!$B$1:$B$846,$A11,TEAMS!$C$1:$C$846,$C11,TEAMS!$G$1:$G$846,N$2)/1000000</f>
        <v>13.63395</v>
      </c>
      <c r="O11" s="62">
        <f>SUMIFS(TEAMS!$Y$1:$Y$846,TEAMS!$B$1:$B$846,$A11,TEAMS!$C$1:$C$846,$C11,TEAMS!$G$1:$G$846,O$2)/1000000</f>
        <v>12.383419999999999</v>
      </c>
      <c r="P11" s="62">
        <f>SUMIFS(TEAMS!$Y$1:$Y$846,TEAMS!$B$1:$B$846,$A11,TEAMS!$C$1:$C$846,$C11,TEAMS!$G$1:$G$846,P$2)/1000000</f>
        <v>6.1008399999999998</v>
      </c>
      <c r="Q11" s="62">
        <f>SUMIFS(TEAMS!$Y$1:$Y$846,TEAMS!$B$1:$B$846,$A11,TEAMS!$C$1:$C$846,$C11,TEAMS!$G$1:$G$846,Q$2)/1000000</f>
        <v>10.397500000000001</v>
      </c>
      <c r="R11" s="62">
        <f>SUMIFS(TEAMS!$Y$1:$Y$846,TEAMS!$B$1:$B$846,$A11,TEAMS!$C$1:$C$846,$C11,TEAMS!$G$1:$G$846,R$2)/1000000</f>
        <v>21.150317999999999</v>
      </c>
      <c r="S11" s="47">
        <f>COUNTIFS(TEAMS!$B$1:$B$846,$A11,TEAMS!$C$1:$C$846,$C11)</f>
        <v>22</v>
      </c>
      <c r="T11" s="50">
        <f t="shared" si="3"/>
        <v>0.21414795972508291</v>
      </c>
      <c r="U11" s="50">
        <f t="shared" si="4"/>
        <v>0.19450593022702783</v>
      </c>
      <c r="V11" s="50">
        <f t="shared" si="5"/>
        <v>9.5825673308848489E-2</v>
      </c>
      <c r="W11" s="50">
        <f t="shared" si="6"/>
        <v>0.16331315658642945</v>
      </c>
      <c r="X11" s="50">
        <f t="shared" si="7"/>
        <v>0.33220728015261136</v>
      </c>
      <c r="Y11" s="50">
        <f t="shared" si="8"/>
        <v>1</v>
      </c>
      <c r="AD11">
        <v>2014</v>
      </c>
      <c r="AE11" s="9">
        <v>63065000</v>
      </c>
      <c r="AF11" s="9">
        <v>4386000</v>
      </c>
      <c r="AG11" s="27">
        <v>7.4700000000000003E-2</v>
      </c>
    </row>
    <row r="12" spans="1:34" x14ac:dyDescent="0.2">
      <c r="A12" s="46" t="s">
        <v>76</v>
      </c>
      <c r="B12" s="47">
        <f t="shared" si="9"/>
        <v>2013</v>
      </c>
      <c r="C12" s="47" t="str">
        <f>_xlfn.XLOOKUP($A12,TEAMS!$B$1:$B$846,TEAMS!$A$1:$A$846,"",0)</f>
        <v>MIA</v>
      </c>
      <c r="D12" s="48">
        <f>SUMIFS(TEAMS!$Y$1:$Y$846,TEAMS!$B$1:$B$846,$A12)</f>
        <v>81558311</v>
      </c>
      <c r="E12" s="49">
        <v>58679000</v>
      </c>
      <c r="F12" s="50">
        <f t="shared" si="1"/>
        <v>1.3899062867465362</v>
      </c>
      <c r="G12" s="47">
        <f>COUNTIFS(TEAMS!$B$1:$B$846,$A12,TEAMS!$C$1:$C$846,$C12)</f>
        <v>22</v>
      </c>
      <c r="H12" s="47">
        <f>COUNTIFS(TEAMS!$B$1:$B$846,$A12,TEAMS!$C$1:$C$846,$C12,TEAMS!$G$1:$G$846,H$2)</f>
        <v>2</v>
      </c>
      <c r="I12" s="47">
        <f>COUNTIFS(TEAMS!$B$1:$B$846,$A12,TEAMS!$C$1:$C$846,$C12,TEAMS!$G$1:$G$846,I$2)</f>
        <v>3</v>
      </c>
      <c r="J12" s="47">
        <f>COUNTIFS(TEAMS!$B$1:$B$846,$A12,TEAMS!$C$1:$C$846,$C12,TEAMS!$G$1:$G$846,J$2)</f>
        <v>3</v>
      </c>
      <c r="K12" s="47">
        <f>COUNTIFS(TEAMS!$B$1:$B$846,$A12,TEAMS!$C$1:$C$846,$C12,TEAMS!$G$1:$G$846,K$2)</f>
        <v>5</v>
      </c>
      <c r="L12" s="47">
        <f>COUNTIFS(TEAMS!$B$1:$B$846,$A12,TEAMS!$C$1:$C$846,$C12,TEAMS!$G$1:$G$846,L$2)</f>
        <v>5</v>
      </c>
      <c r="M12" s="62">
        <f t="shared" si="2"/>
        <v>81.558311000000003</v>
      </c>
      <c r="N12" s="62">
        <f>SUMIFS(TEAMS!$Y$1:$Y$846,TEAMS!$B$1:$B$846,$A12,TEAMS!$C$1:$C$846,$C12,TEAMS!$G$1:$G$846,N$2)/1000000</f>
        <v>5.0825199999999997</v>
      </c>
      <c r="O12" s="62">
        <f>SUMIFS(TEAMS!$Y$1:$Y$846,TEAMS!$B$1:$B$846,$A12,TEAMS!$C$1:$C$846,$C12,TEAMS!$G$1:$G$846,O$2)/1000000</f>
        <v>20.458656000000001</v>
      </c>
      <c r="P12" s="62">
        <f>SUMIFS(TEAMS!$Y$1:$Y$846,TEAMS!$B$1:$B$846,$A12,TEAMS!$C$1:$C$846,$C12,TEAMS!$G$1:$G$846,P$2)/1000000</f>
        <v>10.435</v>
      </c>
      <c r="Q12" s="62">
        <f>SUMIFS(TEAMS!$Y$1:$Y$846,TEAMS!$B$1:$B$846,$A12,TEAMS!$C$1:$C$846,$C12,TEAMS!$G$1:$G$846,Q$2)/1000000</f>
        <v>23.232986</v>
      </c>
      <c r="R12" s="62">
        <f>SUMIFS(TEAMS!$Y$1:$Y$846,TEAMS!$B$1:$B$846,$A12,TEAMS!$C$1:$C$846,$C12,TEAMS!$G$1:$G$846,R$2)/1000000</f>
        <v>22.349149000000001</v>
      </c>
      <c r="S12" s="47">
        <f>COUNTIFS(TEAMS!$B$1:$B$846,$A12,TEAMS!$C$1:$C$846,$C12)</f>
        <v>22</v>
      </c>
      <c r="T12" s="50">
        <f t="shared" si="3"/>
        <v>6.231762205080485E-2</v>
      </c>
      <c r="U12" s="50">
        <f t="shared" si="4"/>
        <v>0.25084697989883581</v>
      </c>
      <c r="V12" s="50">
        <f t="shared" si="5"/>
        <v>0.12794526850856439</v>
      </c>
      <c r="W12" s="50">
        <f t="shared" si="6"/>
        <v>0.28486350091286222</v>
      </c>
      <c r="X12" s="50">
        <f t="shared" si="7"/>
        <v>0.27402662862893273</v>
      </c>
      <c r="Y12" s="50">
        <f t="shared" si="8"/>
        <v>1</v>
      </c>
      <c r="AD12">
        <v>2013</v>
      </c>
      <c r="AE12" s="9">
        <v>58679000</v>
      </c>
      <c r="AF12" s="9">
        <v>635000</v>
      </c>
      <c r="AG12" s="27">
        <v>1.09E-2</v>
      </c>
    </row>
    <row r="13" spans="1:34" x14ac:dyDescent="0.2">
      <c r="A13" s="46" t="s">
        <v>84</v>
      </c>
      <c r="B13" s="47">
        <f t="shared" si="9"/>
        <v>2012</v>
      </c>
      <c r="C13" s="47" t="str">
        <f>_xlfn.XLOOKUP($A13,TEAMS!$B$1:$B$846,TEAMS!$A$1:$A$846,"",0)</f>
        <v>MIA</v>
      </c>
      <c r="D13" s="48">
        <f>SUMIFS(TEAMS!$Y$1:$Y$846,TEAMS!$B$1:$B$846,$A13)</f>
        <v>74117458</v>
      </c>
      <c r="E13" s="49">
        <v>58044000</v>
      </c>
      <c r="F13" s="50">
        <f t="shared" si="1"/>
        <v>1.2769185100957894</v>
      </c>
      <c r="G13" s="47">
        <f>COUNTIFS(TEAMS!$B$1:$B$846,$A13,TEAMS!$C$1:$C$846,$C13)</f>
        <v>22</v>
      </c>
      <c r="H13" s="47">
        <f>COUNTIFS(TEAMS!$B$1:$B$846,$A13,TEAMS!$C$1:$C$846,$C13,TEAMS!$G$1:$G$846,H$2)</f>
        <v>2</v>
      </c>
      <c r="I13" s="47">
        <f>COUNTIFS(TEAMS!$B$1:$B$846,$A13,TEAMS!$C$1:$C$846,$C13,TEAMS!$G$1:$G$846,I$2)</f>
        <v>4</v>
      </c>
      <c r="J13" s="47">
        <f>COUNTIFS(TEAMS!$B$1:$B$846,$A13,TEAMS!$C$1:$C$846,$C13,TEAMS!$G$1:$G$846,J$2)</f>
        <v>2</v>
      </c>
      <c r="K13" s="47">
        <f>COUNTIFS(TEAMS!$B$1:$B$846,$A13,TEAMS!$C$1:$C$846,$C13,TEAMS!$G$1:$G$846,K$2)</f>
        <v>4</v>
      </c>
      <c r="L13" s="47">
        <f>COUNTIFS(TEAMS!$B$1:$B$846,$A13,TEAMS!$C$1:$C$846,$C13,TEAMS!$G$1:$G$846,L$2)</f>
        <v>4</v>
      </c>
      <c r="M13" s="62">
        <f t="shared" si="2"/>
        <v>74.117457999999999</v>
      </c>
      <c r="N13" s="62">
        <f>SUMIFS(TEAMS!$Y$1:$Y$846,TEAMS!$B$1:$B$846,$A13,TEAMS!$C$1:$C$846,$C13,TEAMS!$G$1:$G$846,N$2)/1000000</f>
        <v>5.0359600000000002</v>
      </c>
      <c r="O13" s="62">
        <f>SUMIFS(TEAMS!$Y$1:$Y$846,TEAMS!$B$1:$B$846,$A13,TEAMS!$C$1:$C$846,$C13,TEAMS!$G$1:$G$846,O$2)/1000000</f>
        <v>23.064603999999999</v>
      </c>
      <c r="P13" s="62">
        <f>SUMIFS(TEAMS!$Y$1:$Y$846,TEAMS!$B$1:$B$846,$A13,TEAMS!$C$1:$C$846,$C13,TEAMS!$G$1:$G$846,P$2)/1000000</f>
        <v>19.022500000000001</v>
      </c>
      <c r="Q13" s="62">
        <f>SUMIFS(TEAMS!$Y$1:$Y$846,TEAMS!$B$1:$B$846,$A13,TEAMS!$C$1:$C$846,$C13,TEAMS!$G$1:$G$846,Q$2)/1000000</f>
        <v>21.402944000000002</v>
      </c>
      <c r="R13" s="62">
        <f>SUMIFS(TEAMS!$Y$1:$Y$846,TEAMS!$B$1:$B$846,$A13,TEAMS!$C$1:$C$846,$C13,TEAMS!$G$1:$G$846,R$2)/1000000</f>
        <v>5.59145</v>
      </c>
      <c r="S13" s="47">
        <f>COUNTIFS(TEAMS!$B$1:$B$846,$A13,TEAMS!$C$1:$C$846,$C13)</f>
        <v>22</v>
      </c>
      <c r="T13" s="50">
        <f t="shared" si="3"/>
        <v>6.7945665378863915E-2</v>
      </c>
      <c r="U13" s="50">
        <f t="shared" si="4"/>
        <v>0.31118989536851088</v>
      </c>
      <c r="V13" s="50">
        <f t="shared" si="5"/>
        <v>0.25665343244772376</v>
      </c>
      <c r="W13" s="50">
        <f t="shared" si="6"/>
        <v>0.28877061595933312</v>
      </c>
      <c r="X13" s="50">
        <f t="shared" si="7"/>
        <v>7.5440390845568403E-2</v>
      </c>
      <c r="Y13" s="50">
        <f t="shared" si="8"/>
        <v>1</v>
      </c>
      <c r="AD13">
        <v>2012</v>
      </c>
      <c r="AE13" s="9">
        <v>58044000</v>
      </c>
      <c r="AF13" s="9">
        <v>0</v>
      </c>
      <c r="AG13" s="27">
        <v>0</v>
      </c>
    </row>
    <row r="14" spans="1:34" x14ac:dyDescent="0.2">
      <c r="A14" s="46" t="s">
        <v>90</v>
      </c>
      <c r="B14" s="47">
        <f t="shared" si="9"/>
        <v>2011</v>
      </c>
      <c r="C14" s="47" t="str">
        <f>_xlfn.XLOOKUP($A14,TEAMS!$B$1:$B$846,TEAMS!$A$1:$A$846,"",0)</f>
        <v>DAL</v>
      </c>
      <c r="D14" s="48">
        <f>SUMIFS(TEAMS!$Y$1:$Y$846,TEAMS!$B$1:$B$846,$A14)</f>
        <v>85409890</v>
      </c>
      <c r="E14" s="49">
        <v>58044000</v>
      </c>
      <c r="F14" s="50">
        <f t="shared" si="1"/>
        <v>1.4714680242574598</v>
      </c>
      <c r="G14" s="47">
        <f>COUNTIFS(TEAMS!$B$1:$B$846,$A14,TEAMS!$C$1:$C$846,$C14)</f>
        <v>22</v>
      </c>
      <c r="H14" s="47">
        <f>COUNTIFS(TEAMS!$B$1:$B$846,$A14,TEAMS!$C$1:$C$846,$C14,TEAMS!$G$1:$G$846,H$2)</f>
        <v>3</v>
      </c>
      <c r="I14" s="47">
        <f>COUNTIFS(TEAMS!$B$1:$B$846,$A14,TEAMS!$C$1:$C$846,$C14,TEAMS!$G$1:$G$846,I$2)</f>
        <v>4</v>
      </c>
      <c r="J14" s="47">
        <f>COUNTIFS(TEAMS!$B$1:$B$846,$A14,TEAMS!$C$1:$C$846,$C14,TEAMS!$G$1:$G$846,J$2)</f>
        <v>6</v>
      </c>
      <c r="K14" s="47">
        <f>COUNTIFS(TEAMS!$B$1:$B$846,$A14,TEAMS!$C$1:$C$846,$C14,TEAMS!$G$1:$G$846,K$2)</f>
        <v>1</v>
      </c>
      <c r="L14" s="47">
        <f>COUNTIFS(TEAMS!$B$1:$B$846,$A14,TEAMS!$C$1:$C$846,$C14,TEAMS!$G$1:$G$846,L$2)</f>
        <v>4</v>
      </c>
      <c r="M14" s="62">
        <f t="shared" si="2"/>
        <v>85.409890000000004</v>
      </c>
      <c r="N14" s="62">
        <f>SUMIFS(TEAMS!$Y$1:$Y$846,TEAMS!$B$1:$B$846,$A14,TEAMS!$C$1:$C$846,$C14,TEAMS!$G$1:$G$846,N$2)/1000000</f>
        <v>11.581580000000001</v>
      </c>
      <c r="O14" s="62">
        <f>SUMIFS(TEAMS!$Y$1:$Y$846,TEAMS!$B$1:$B$846,$A14,TEAMS!$C$1:$C$846,$C14,TEAMS!$G$1:$G$846,O$2)/1000000</f>
        <v>15.911906</v>
      </c>
      <c r="P14" s="62">
        <f>SUMIFS(TEAMS!$Y$1:$Y$846,TEAMS!$B$1:$B$846,$A14,TEAMS!$C$1:$C$846,$C14,TEAMS!$G$1:$G$846,P$2)/1000000</f>
        <v>20.375589999999999</v>
      </c>
      <c r="Q14" s="62">
        <f>SUMIFS(TEAMS!$Y$1:$Y$846,TEAMS!$B$1:$B$846,$A14,TEAMS!$C$1:$C$846,$C14,TEAMS!$G$1:$G$846,Q$2)/1000000</f>
        <v>17.278618000000002</v>
      </c>
      <c r="R14" s="62">
        <f>SUMIFS(TEAMS!$Y$1:$Y$846,TEAMS!$B$1:$B$846,$A14,TEAMS!$C$1:$C$846,$C14,TEAMS!$G$1:$G$846,R$2)/1000000</f>
        <v>20.262195999999999</v>
      </c>
      <c r="S14" s="47">
        <f>COUNTIFS(TEAMS!$B$1:$B$846,$A14,TEAMS!$C$1:$C$846,$C14)</f>
        <v>22</v>
      </c>
      <c r="T14" s="50">
        <f t="shared" si="3"/>
        <v>0.13559998730826137</v>
      </c>
      <c r="U14" s="50">
        <f t="shared" si="4"/>
        <v>0.18630050922674177</v>
      </c>
      <c r="V14" s="50">
        <f t="shared" si="5"/>
        <v>0.23856241941067946</v>
      </c>
      <c r="W14" s="50">
        <f t="shared" si="6"/>
        <v>0.20230230948664144</v>
      </c>
      <c r="X14" s="50">
        <f t="shared" si="7"/>
        <v>0.23723477456767592</v>
      </c>
      <c r="Y14" s="50">
        <f t="shared" si="8"/>
        <v>1</v>
      </c>
      <c r="AD14">
        <v>2011</v>
      </c>
      <c r="AE14" s="9">
        <v>58044000</v>
      </c>
      <c r="AF14" s="9">
        <v>4000</v>
      </c>
      <c r="AG14" s="27">
        <v>1E-4</v>
      </c>
    </row>
    <row r="15" spans="1:34" x14ac:dyDescent="0.2">
      <c r="A15" s="46" t="s">
        <v>98</v>
      </c>
      <c r="B15" s="47">
        <f t="shared" si="9"/>
        <v>2010</v>
      </c>
      <c r="C15" s="47" t="str">
        <f>_xlfn.XLOOKUP($A15,TEAMS!$B$1:$B$846,TEAMS!$A$1:$A$846,"",0)</f>
        <v>LAL</v>
      </c>
      <c r="D15" s="48">
        <f>SUMIFS(TEAMS!$Y$1:$Y$846,TEAMS!$B$1:$B$846,$A15)</f>
        <v>91378064</v>
      </c>
      <c r="E15" s="49">
        <v>58040000</v>
      </c>
      <c r="F15" s="50">
        <f t="shared" si="1"/>
        <v>1.5743980702963474</v>
      </c>
      <c r="G15" s="47">
        <f>COUNTIFS(TEAMS!$B$1:$B$846,$A15,TEAMS!$C$1:$C$846,$C15)</f>
        <v>22</v>
      </c>
      <c r="H15" s="47">
        <f>COUNTIFS(TEAMS!$B$1:$B$846,$A15,TEAMS!$C$1:$C$846,$C15,TEAMS!$G$1:$G$846,H$2)</f>
        <v>2</v>
      </c>
      <c r="I15" s="47">
        <f>COUNTIFS(TEAMS!$B$1:$B$846,$A15,TEAMS!$C$1:$C$846,$C15,TEAMS!$G$1:$G$846,I$2)</f>
        <v>3</v>
      </c>
      <c r="J15" s="47">
        <f>COUNTIFS(TEAMS!$B$1:$B$846,$A15,TEAMS!$C$1:$C$846,$C15,TEAMS!$G$1:$G$846,J$2)</f>
        <v>3</v>
      </c>
      <c r="K15" s="47">
        <f>COUNTIFS(TEAMS!$B$1:$B$846,$A15,TEAMS!$C$1:$C$846,$C15,TEAMS!$G$1:$G$846,K$2)</f>
        <v>2</v>
      </c>
      <c r="L15" s="47">
        <f>COUNTIFS(TEAMS!$B$1:$B$846,$A15,TEAMS!$C$1:$C$846,$C15,TEAMS!$G$1:$G$846,L$2)</f>
        <v>3</v>
      </c>
      <c r="M15" s="62">
        <f t="shared" si="2"/>
        <v>91.378063999999995</v>
      </c>
      <c r="N15" s="62">
        <f>SUMIFS(TEAMS!$Y$1:$Y$846,TEAMS!$B$1:$B$846,$A15,TEAMS!$C$1:$C$846,$C15,TEAMS!$G$1:$G$846,N$2)/1000000</f>
        <v>6.9952399999999999</v>
      </c>
      <c r="O15" s="62">
        <f>SUMIFS(TEAMS!$Y$1:$Y$846,TEAMS!$B$1:$B$846,$A15,TEAMS!$C$1:$C$846,$C15,TEAMS!$G$1:$G$846,O$2)/1000000</f>
        <v>30.034375000000001</v>
      </c>
      <c r="P15" s="62">
        <f>SUMIFS(TEAMS!$Y$1:$Y$846,TEAMS!$B$1:$B$846,$A15,TEAMS!$C$1:$C$846,$C15,TEAMS!$G$1:$G$846,P$2)/1000000</f>
        <v>15.951229</v>
      </c>
      <c r="Q15" s="62">
        <f>SUMIFS(TEAMS!$Y$1:$Y$846,TEAMS!$B$1:$B$846,$A15,TEAMS!$C$1:$C$846,$C15,TEAMS!$G$1:$G$846,Q$2)/1000000</f>
        <v>8.459111</v>
      </c>
      <c r="R15" s="62">
        <f>SUMIFS(TEAMS!$Y$1:$Y$846,TEAMS!$B$1:$B$846,$A15,TEAMS!$C$1:$C$846,$C15,TEAMS!$G$1:$G$846,R$2)/1000000</f>
        <v>29.938109000000001</v>
      </c>
      <c r="S15" s="47">
        <f>COUNTIFS(TEAMS!$B$1:$B$846,$A15,TEAMS!$C$1:$C$846,$C15)</f>
        <v>22</v>
      </c>
      <c r="T15" s="50">
        <f t="shared" si="3"/>
        <v>7.6552727140290475E-2</v>
      </c>
      <c r="U15" s="50">
        <f t="shared" si="4"/>
        <v>0.32868254901964222</v>
      </c>
      <c r="V15" s="50">
        <f t="shared" si="5"/>
        <v>0.17456300015285944</v>
      </c>
      <c r="W15" s="50">
        <f t="shared" si="6"/>
        <v>9.2572666017524743E-2</v>
      </c>
      <c r="X15" s="50">
        <f t="shared" si="7"/>
        <v>0.3276290576696832</v>
      </c>
      <c r="Y15" s="50">
        <f t="shared" si="8"/>
        <v>1</v>
      </c>
      <c r="AD15">
        <v>2010</v>
      </c>
      <c r="AE15" s="9">
        <v>58040000</v>
      </c>
      <c r="AF15" s="9">
        <v>340000</v>
      </c>
      <c r="AG15" s="27">
        <v>5.8999999999999999E-3</v>
      </c>
    </row>
    <row r="16" spans="1:34" x14ac:dyDescent="0.2">
      <c r="A16" s="46" t="s">
        <v>104</v>
      </c>
      <c r="B16" s="47">
        <f t="shared" si="9"/>
        <v>2009</v>
      </c>
      <c r="C16" s="47" t="str">
        <f>_xlfn.XLOOKUP($A16,TEAMS!$B$1:$B$846,TEAMS!$A$1:$A$846,"",0)</f>
        <v>LAL</v>
      </c>
      <c r="D16" s="48">
        <f>SUMIFS(TEAMS!$Y$1:$Y$846,TEAMS!$B$1:$B$846,$A16)</f>
        <v>78245793</v>
      </c>
      <c r="E16" s="49">
        <v>57700000</v>
      </c>
      <c r="F16" s="50">
        <f t="shared" si="1"/>
        <v>1.3560796013864818</v>
      </c>
      <c r="G16" s="47">
        <f>COUNTIFS(TEAMS!$B$1:$B$846,$A16,TEAMS!$C$1:$C$846,$C16)</f>
        <v>22</v>
      </c>
      <c r="H16" s="47">
        <f>COUNTIFS(TEAMS!$B$1:$B$846,$A16,TEAMS!$C$1:$C$846,$C16,TEAMS!$G$1:$G$846,H$2)</f>
        <v>2</v>
      </c>
      <c r="I16" s="47">
        <f>COUNTIFS(TEAMS!$B$1:$B$846,$A16,TEAMS!$C$1:$C$846,$C16,TEAMS!$G$1:$G$846,I$2)</f>
        <v>4</v>
      </c>
      <c r="J16" s="47">
        <f>COUNTIFS(TEAMS!$B$1:$B$846,$A16,TEAMS!$C$1:$C$846,$C16,TEAMS!$G$1:$G$846,J$2)</f>
        <v>4</v>
      </c>
      <c r="K16" s="47">
        <f>COUNTIFS(TEAMS!$B$1:$B$846,$A16,TEAMS!$C$1:$C$846,$C16,TEAMS!$G$1:$G$846,K$2)</f>
        <v>2</v>
      </c>
      <c r="L16" s="47">
        <f>COUNTIFS(TEAMS!$B$1:$B$846,$A16,TEAMS!$C$1:$C$846,$C16,TEAMS!$G$1:$G$846,L$2)</f>
        <v>4</v>
      </c>
      <c r="M16" s="62">
        <f t="shared" si="2"/>
        <v>78.245792999999992</v>
      </c>
      <c r="N16" s="62">
        <f>SUMIFS(TEAMS!$Y$1:$Y$846,TEAMS!$B$1:$B$846,$A16,TEAMS!$C$1:$C$846,$C16,TEAMS!$G$1:$G$846,N$2)/1000000</f>
        <v>5.78</v>
      </c>
      <c r="O16" s="62">
        <f>SUMIFS(TEAMS!$Y$1:$Y$846,TEAMS!$B$1:$B$846,$A16,TEAMS!$C$1:$C$846,$C16,TEAMS!$G$1:$G$846,O$2)/1000000</f>
        <v>27.027082</v>
      </c>
      <c r="P16" s="62">
        <f>SUMIFS(TEAMS!$Y$1:$Y$846,TEAMS!$B$1:$B$846,$A16,TEAMS!$C$1:$C$846,$C16,TEAMS!$G$1:$G$846,P$2)/1000000</f>
        <v>11.6792</v>
      </c>
      <c r="Q16" s="62">
        <f>SUMIFS(TEAMS!$Y$1:$Y$846,TEAMS!$B$1:$B$846,$A16,TEAMS!$C$1:$C$846,$C16,TEAMS!$G$1:$G$846,Q$2)/1000000</f>
        <v>15.003553</v>
      </c>
      <c r="R16" s="62">
        <f>SUMIFS(TEAMS!$Y$1:$Y$846,TEAMS!$B$1:$B$846,$A16,TEAMS!$C$1:$C$846,$C16,TEAMS!$G$1:$G$846,R$2)/1000000</f>
        <v>18.755958</v>
      </c>
      <c r="S16" s="47">
        <f>COUNTIFS(TEAMS!$B$1:$B$846,$A16,TEAMS!$C$1:$C$846,$C16)</f>
        <v>22</v>
      </c>
      <c r="T16" s="50">
        <f t="shared" si="3"/>
        <v>7.3869786200518164E-2</v>
      </c>
      <c r="U16" s="50">
        <f t="shared" si="4"/>
        <v>0.34541258978613715</v>
      </c>
      <c r="V16" s="50">
        <f t="shared" si="5"/>
        <v>0.14926297698842417</v>
      </c>
      <c r="W16" s="50">
        <f t="shared" si="6"/>
        <v>0.19174900559829461</v>
      </c>
      <c r="X16" s="50">
        <f t="shared" si="7"/>
        <v>0.23970564142662598</v>
      </c>
      <c r="Y16" s="50">
        <f t="shared" si="8"/>
        <v>1</v>
      </c>
      <c r="AD16">
        <v>2009</v>
      </c>
      <c r="AE16" s="9">
        <v>57700000</v>
      </c>
      <c r="AF16" s="9">
        <v>-980000</v>
      </c>
      <c r="AG16" s="27">
        <v>-1.67E-2</v>
      </c>
    </row>
    <row r="17" spans="1:33" x14ac:dyDescent="0.2">
      <c r="A17" s="46" t="s">
        <v>109</v>
      </c>
      <c r="B17" s="47">
        <f t="shared" si="9"/>
        <v>2008</v>
      </c>
      <c r="C17" s="47" t="str">
        <f>_xlfn.XLOOKUP($A17,TEAMS!$B$1:$B$846,TEAMS!$A$1:$A$846,"",0)</f>
        <v>BOS</v>
      </c>
      <c r="D17" s="48">
        <f>SUMIFS(TEAMS!$Y$1:$Y$846,TEAMS!$B$1:$B$846,$A17)</f>
        <v>74378636</v>
      </c>
      <c r="E17" s="49">
        <v>58680000</v>
      </c>
      <c r="F17" s="50">
        <f t="shared" si="1"/>
        <v>1.2675295841854124</v>
      </c>
      <c r="G17" s="47">
        <f>COUNTIFS(TEAMS!$B$1:$B$846,$A17,TEAMS!$C$1:$C$846,$C17)</f>
        <v>22</v>
      </c>
      <c r="H17" s="47">
        <f>COUNTIFS(TEAMS!$B$1:$B$846,$A17,TEAMS!$C$1:$C$846,$C17,TEAMS!$G$1:$G$846,H$2)</f>
        <v>4</v>
      </c>
      <c r="I17" s="47">
        <f>COUNTIFS(TEAMS!$B$1:$B$846,$A17,TEAMS!$C$1:$C$846,$C17,TEAMS!$G$1:$G$846,I$2)</f>
        <v>2</v>
      </c>
      <c r="J17" s="47">
        <f>COUNTIFS(TEAMS!$B$1:$B$846,$A17,TEAMS!$C$1:$C$846,$C17,TEAMS!$G$1:$G$846,J$2)</f>
        <v>1</v>
      </c>
      <c r="K17" s="47">
        <f>COUNTIFS(TEAMS!$B$1:$B$846,$A17,TEAMS!$C$1:$C$846,$C17,TEAMS!$G$1:$G$846,K$2)</f>
        <v>4</v>
      </c>
      <c r="L17" s="47">
        <f>COUNTIFS(TEAMS!$B$1:$B$846,$A17,TEAMS!$C$1:$C$846,$C17,TEAMS!$G$1:$G$846,L$2)</f>
        <v>4</v>
      </c>
      <c r="M17" s="62">
        <f t="shared" si="2"/>
        <v>74.378636000000014</v>
      </c>
      <c r="N17" s="62">
        <f>SUMIFS(TEAMS!$Y$1:$Y$846,TEAMS!$B$1:$B$846,$A17,TEAMS!$C$1:$C$846,$C17,TEAMS!$G$1:$G$846,N$2)/1000000</f>
        <v>3.3792800000000001</v>
      </c>
      <c r="O17" s="62">
        <f>SUMIFS(TEAMS!$Y$1:$Y$846,TEAMS!$B$1:$B$846,$A17,TEAMS!$C$1:$C$846,$C17,TEAMS!$G$1:$G$846,O$2)/1000000</f>
        <v>17.868141000000001</v>
      </c>
      <c r="P17" s="62">
        <f>SUMIFS(TEAMS!$Y$1:$Y$846,TEAMS!$B$1:$B$846,$A17,TEAMS!$C$1:$C$846,$C17,TEAMS!$G$1:$G$846,P$2)/1000000</f>
        <v>16.360094</v>
      </c>
      <c r="Q17" s="62">
        <f>SUMIFS(TEAMS!$Y$1:$Y$846,TEAMS!$B$1:$B$846,$A17,TEAMS!$C$1:$C$846,$C17,TEAMS!$G$1:$G$846,Q$2)/1000000</f>
        <v>29.956</v>
      </c>
      <c r="R17" s="62">
        <f>SUMIFS(TEAMS!$Y$1:$Y$846,TEAMS!$B$1:$B$846,$A17,TEAMS!$C$1:$C$846,$C17,TEAMS!$G$1:$G$846,R$2)/1000000</f>
        <v>6.8151210000000004</v>
      </c>
      <c r="S17" s="47">
        <f>COUNTIFS(TEAMS!$B$1:$B$846,$A17,TEAMS!$C$1:$C$846,$C17)</f>
        <v>22</v>
      </c>
      <c r="T17" s="50">
        <f t="shared" si="3"/>
        <v>4.5433476354688723E-2</v>
      </c>
      <c r="U17" s="50">
        <f t="shared" si="4"/>
        <v>0.24023216828014968</v>
      </c>
      <c r="V17" s="50">
        <f t="shared" si="5"/>
        <v>0.21995689730045598</v>
      </c>
      <c r="W17" s="50">
        <f t="shared" si="6"/>
        <v>0.40275005849798046</v>
      </c>
      <c r="X17" s="50">
        <f t="shared" si="7"/>
        <v>9.162739956672504E-2</v>
      </c>
      <c r="Y17" s="50">
        <f t="shared" si="8"/>
        <v>0.99999999999999989</v>
      </c>
      <c r="AD17">
        <v>2008</v>
      </c>
      <c r="AE17" s="9">
        <v>58680000</v>
      </c>
      <c r="AF17" s="9">
        <v>3050000</v>
      </c>
      <c r="AG17" s="27">
        <v>5.4800000000000001E-2</v>
      </c>
    </row>
    <row r="18" spans="1:33" x14ac:dyDescent="0.2">
      <c r="A18" s="46" t="s">
        <v>116</v>
      </c>
      <c r="B18" s="47">
        <f t="shared" si="9"/>
        <v>2007</v>
      </c>
      <c r="C18" s="47" t="str">
        <f>_xlfn.XLOOKUP($A18,TEAMS!$B$1:$B$846,TEAMS!$A$1:$A$846,"",0)</f>
        <v>SAS</v>
      </c>
      <c r="D18" s="48">
        <f>SUMIFS(TEAMS!$Y$1:$Y$846,TEAMS!$B$1:$B$846,$A18)</f>
        <v>65654320</v>
      </c>
      <c r="E18" s="49">
        <v>55630000</v>
      </c>
      <c r="F18" s="50">
        <f t="shared" si="1"/>
        <v>1.1801962969620707</v>
      </c>
      <c r="G18" s="47">
        <f>COUNTIFS(TEAMS!$B$1:$B$846,$A18,TEAMS!$C$1:$C$846,$C18)</f>
        <v>22</v>
      </c>
      <c r="H18" s="47">
        <f>COUNTIFS(TEAMS!$B$1:$B$846,$A18,TEAMS!$C$1:$C$846,$C18,TEAMS!$G$1:$G$846,H$2)</f>
        <v>3</v>
      </c>
      <c r="I18" s="47">
        <f>COUNTIFS(TEAMS!$B$1:$B$846,$A18,TEAMS!$C$1:$C$846,$C18,TEAMS!$G$1:$G$846,I$2)</f>
        <v>3</v>
      </c>
      <c r="J18" s="47">
        <f>COUNTIFS(TEAMS!$B$1:$B$846,$A18,TEAMS!$C$1:$C$846,$C18,TEAMS!$G$1:$G$846,J$2)</f>
        <v>3</v>
      </c>
      <c r="K18" s="47">
        <f>COUNTIFS(TEAMS!$B$1:$B$846,$A18,TEAMS!$C$1:$C$846,$C18,TEAMS!$G$1:$G$846,K$2)</f>
        <v>2</v>
      </c>
      <c r="L18" s="47">
        <f>COUNTIFS(TEAMS!$B$1:$B$846,$A18,TEAMS!$C$1:$C$846,$C18,TEAMS!$G$1:$G$846,L$2)</f>
        <v>5</v>
      </c>
      <c r="M18" s="62">
        <f t="shared" si="2"/>
        <v>65.654319999999998</v>
      </c>
      <c r="N18" s="62">
        <f>SUMIFS(TEAMS!$Y$1:$Y$846,TEAMS!$B$1:$B$846,$A18,TEAMS!$C$1:$C$846,$C18,TEAMS!$G$1:$G$846,N$2)/1000000</f>
        <v>11.489145000000001</v>
      </c>
      <c r="O18" s="62">
        <f>SUMIFS(TEAMS!$Y$1:$Y$846,TEAMS!$B$1:$B$846,$A18,TEAMS!$C$1:$C$846,$C18,TEAMS!$G$1:$G$846,O$2)/1000000</f>
        <v>13.77769</v>
      </c>
      <c r="P18" s="62">
        <f>SUMIFS(TEAMS!$Y$1:$Y$846,TEAMS!$B$1:$B$846,$A18,TEAMS!$C$1:$C$846,$C18,TEAMS!$G$1:$G$846,P$2)/1000000</f>
        <v>6.6390000000000002</v>
      </c>
      <c r="Q18" s="62">
        <f>SUMIFS(TEAMS!$Y$1:$Y$846,TEAMS!$B$1:$B$846,$A18,TEAMS!$C$1:$C$846,$C18,TEAMS!$G$1:$G$846,Q$2)/1000000</f>
        <v>5.3150000000000004</v>
      </c>
      <c r="R18" s="62">
        <f>SUMIFS(TEAMS!$Y$1:$Y$846,TEAMS!$B$1:$B$846,$A18,TEAMS!$C$1:$C$846,$C18,TEAMS!$G$1:$G$846,R$2)/1000000</f>
        <v>28.433485000000001</v>
      </c>
      <c r="S18" s="47">
        <f>COUNTIFS(TEAMS!$B$1:$B$846,$A18,TEAMS!$C$1:$C$846,$C18)</f>
        <v>22</v>
      </c>
      <c r="T18" s="50">
        <f t="shared" si="3"/>
        <v>0.17499450150424223</v>
      </c>
      <c r="U18" s="50">
        <f t="shared" si="4"/>
        <v>0.20985199450698752</v>
      </c>
      <c r="V18" s="50">
        <f t="shared" si="5"/>
        <v>0.10112053555653307</v>
      </c>
      <c r="W18" s="50">
        <f t="shared" si="6"/>
        <v>8.0954307347939944E-2</v>
      </c>
      <c r="X18" s="50">
        <f t="shared" si="7"/>
        <v>0.43307866108429732</v>
      </c>
      <c r="Y18" s="50">
        <f t="shared" si="8"/>
        <v>1</v>
      </c>
      <c r="AD18">
        <v>2007</v>
      </c>
      <c r="AE18" s="9">
        <v>55630000</v>
      </c>
      <c r="AF18" s="9">
        <v>2495000</v>
      </c>
      <c r="AG18" s="27">
        <v>4.7E-2</v>
      </c>
    </row>
    <row r="19" spans="1:33" x14ac:dyDescent="0.2">
      <c r="A19" s="46" t="s">
        <v>123</v>
      </c>
      <c r="B19" s="47">
        <f t="shared" si="9"/>
        <v>2006</v>
      </c>
      <c r="C19" s="47" t="str">
        <f>_xlfn.XLOOKUP($A19,TEAMS!$B$1:$B$846,TEAMS!$A$1:$A$846,"",0)</f>
        <v>MIA</v>
      </c>
      <c r="D19" s="48">
        <f>SUMIFS(TEAMS!$Y$1:$Y$846,TEAMS!$B$1:$B$846,$A19)</f>
        <v>60732452</v>
      </c>
      <c r="E19" s="49">
        <v>53135000</v>
      </c>
      <c r="F19" s="50">
        <f t="shared" si="1"/>
        <v>1.1429839465512375</v>
      </c>
      <c r="G19" s="47">
        <f>COUNTIFS(TEAMS!$B$1:$B$846,$A19,TEAMS!$C$1:$C$846,$C19)</f>
        <v>22</v>
      </c>
      <c r="H19" s="47">
        <f>COUNTIFS(TEAMS!$B$1:$B$846,$A19,TEAMS!$C$1:$C$846,$C19,TEAMS!$G$1:$G$846,H$2)</f>
        <v>3</v>
      </c>
      <c r="I19" s="47">
        <f>COUNTIFS(TEAMS!$B$1:$B$846,$A19,TEAMS!$C$1:$C$846,$C19,TEAMS!$G$1:$G$846,I$2)</f>
        <v>3</v>
      </c>
      <c r="J19" s="47">
        <f>COUNTIFS(TEAMS!$B$1:$B$846,$A19,TEAMS!$C$1:$C$846,$C19,TEAMS!$G$1:$G$846,J$2)</f>
        <v>4</v>
      </c>
      <c r="K19" s="47">
        <f>COUNTIFS(TEAMS!$B$1:$B$846,$A19,TEAMS!$C$1:$C$846,$C19,TEAMS!$G$1:$G$846,K$2)</f>
        <v>3</v>
      </c>
      <c r="L19" s="47">
        <f>COUNTIFS(TEAMS!$B$1:$B$846,$A19,TEAMS!$C$1:$C$846,$C19,TEAMS!$G$1:$G$846,L$2)</f>
        <v>4</v>
      </c>
      <c r="M19" s="62">
        <f t="shared" si="2"/>
        <v>60.732451999999995</v>
      </c>
      <c r="N19" s="62">
        <f>SUMIFS(TEAMS!$Y$1:$Y$846,TEAMS!$B$1:$B$846,$A19,TEAMS!$C$1:$C$846,$C19,TEAMS!$G$1:$G$846,N$2)/1000000</f>
        <v>9.0608579999999996</v>
      </c>
      <c r="O19" s="62">
        <f>SUMIFS(TEAMS!$Y$1:$Y$846,TEAMS!$B$1:$B$846,$A19,TEAMS!$C$1:$C$846,$C19,TEAMS!$G$1:$G$846,O$2)/1000000</f>
        <v>5.4725720000000004</v>
      </c>
      <c r="P19" s="62">
        <f>SUMIFS(TEAMS!$Y$1:$Y$846,TEAMS!$B$1:$B$846,$A19,TEAMS!$C$1:$C$846,$C19,TEAMS!$G$1:$G$846,P$2)/1000000</f>
        <v>9.2740399999999994</v>
      </c>
      <c r="Q19" s="62">
        <f>SUMIFS(TEAMS!$Y$1:$Y$846,TEAMS!$B$1:$B$846,$A19,TEAMS!$C$1:$C$846,$C19,TEAMS!$G$1:$G$846,Q$2)/1000000</f>
        <v>12.747719999999999</v>
      </c>
      <c r="R19" s="62">
        <f>SUMIFS(TEAMS!$Y$1:$Y$846,TEAMS!$B$1:$B$846,$A19,TEAMS!$C$1:$C$846,$C19,TEAMS!$G$1:$G$846,R$2)/1000000</f>
        <v>24.177261999999999</v>
      </c>
      <c r="S19" s="47">
        <f>COUNTIFS(TEAMS!$B$1:$B$846,$A19,TEAMS!$C$1:$C$846,$C19)</f>
        <v>22</v>
      </c>
      <c r="T19" s="50">
        <f t="shared" si="3"/>
        <v>0.14919302122035186</v>
      </c>
      <c r="U19" s="50">
        <f t="shared" si="4"/>
        <v>9.0109518384009935E-2</v>
      </c>
      <c r="V19" s="50">
        <f t="shared" si="5"/>
        <v>0.152703203881839</v>
      </c>
      <c r="W19" s="50">
        <f t="shared" si="6"/>
        <v>0.20989964311007894</v>
      </c>
      <c r="X19" s="50">
        <f t="shared" si="7"/>
        <v>0.39809461340372032</v>
      </c>
      <c r="Y19" s="50">
        <f t="shared" si="8"/>
        <v>1</v>
      </c>
      <c r="AD19">
        <v>2006</v>
      </c>
      <c r="AE19" s="9">
        <v>53135000</v>
      </c>
      <c r="AF19" s="9">
        <v>3635000</v>
      </c>
      <c r="AG19" s="27">
        <v>7.3400000000000007E-2</v>
      </c>
    </row>
    <row r="20" spans="1:33" x14ac:dyDescent="0.2">
      <c r="A20" s="46" t="s">
        <v>130</v>
      </c>
      <c r="B20" s="47">
        <f t="shared" si="9"/>
        <v>2005</v>
      </c>
      <c r="C20" s="47" t="str">
        <f>_xlfn.XLOOKUP($A20,TEAMS!$B$1:$B$846,TEAMS!$A$1:$A$846,"",0)</f>
        <v>SAS</v>
      </c>
      <c r="D20" s="48">
        <f>SUMIFS(TEAMS!$Y$1:$Y$846,TEAMS!$B$1:$B$846,$A20)</f>
        <v>47504123</v>
      </c>
      <c r="E20" s="49">
        <v>49500000</v>
      </c>
      <c r="F20" s="50">
        <f t="shared" si="1"/>
        <v>0.95967925252525255</v>
      </c>
      <c r="G20" s="47">
        <f>COUNTIFS(TEAMS!$B$1:$B$846,$A20,TEAMS!$C$1:$C$846,$C20)</f>
        <v>22</v>
      </c>
      <c r="H20" s="47">
        <f>COUNTIFS(TEAMS!$B$1:$B$846,$A20,TEAMS!$C$1:$C$846,$C20,TEAMS!$G$1:$G$846,H$2)</f>
        <v>3</v>
      </c>
      <c r="I20" s="47">
        <f>COUNTIFS(TEAMS!$B$1:$B$846,$A20,TEAMS!$C$1:$C$846,$C20,TEAMS!$G$1:$G$846,I$2)</f>
        <v>4</v>
      </c>
      <c r="J20" s="47">
        <f>COUNTIFS(TEAMS!$B$1:$B$846,$A20,TEAMS!$C$1:$C$846,$C20,TEAMS!$G$1:$G$846,J$2)</f>
        <v>3</v>
      </c>
      <c r="K20" s="47">
        <f>COUNTIFS(TEAMS!$B$1:$B$846,$A20,TEAMS!$C$1:$C$846,$C20,TEAMS!$G$1:$G$846,K$2)</f>
        <v>5</v>
      </c>
      <c r="L20" s="47">
        <f>COUNTIFS(TEAMS!$B$1:$B$846,$A20,TEAMS!$C$1:$C$846,$C20,TEAMS!$G$1:$G$846,L$2)</f>
        <v>2</v>
      </c>
      <c r="M20" s="62">
        <f t="shared" si="2"/>
        <v>47.504122999999993</v>
      </c>
      <c r="N20" s="62">
        <f>SUMIFS(TEAMS!$Y$1:$Y$846,TEAMS!$B$1:$B$846,$A20,TEAMS!$C$1:$C$846,$C20,TEAMS!$G$1:$G$846,N$2)/1000000</f>
        <v>3.107167</v>
      </c>
      <c r="O20" s="62">
        <f>SUMIFS(TEAMS!$Y$1:$Y$846,TEAMS!$B$1:$B$846,$A20,TEAMS!$C$1:$C$846,$C20,TEAMS!$G$1:$G$846,O$2)/1000000</f>
        <v>11.948722999999999</v>
      </c>
      <c r="P20" s="62">
        <f>SUMIFS(TEAMS!$Y$1:$Y$846,TEAMS!$B$1:$B$846,$A20,TEAMS!$C$1:$C$846,$C20,TEAMS!$G$1:$G$846,P$2)/1000000</f>
        <v>3.6200459999999999</v>
      </c>
      <c r="Q20" s="62">
        <f>SUMIFS(TEAMS!$Y$1:$Y$846,TEAMS!$B$1:$B$846,$A20,TEAMS!$C$1:$C$846,$C20,TEAMS!$G$1:$G$846,Q$2)/1000000</f>
        <v>22.668187</v>
      </c>
      <c r="R20" s="62">
        <f>SUMIFS(TEAMS!$Y$1:$Y$846,TEAMS!$B$1:$B$846,$A20,TEAMS!$C$1:$C$846,$C20,TEAMS!$G$1:$G$846,R$2)/1000000</f>
        <v>6.16</v>
      </c>
      <c r="S20" s="47">
        <f>COUNTIFS(TEAMS!$B$1:$B$846,$A20,TEAMS!$C$1:$C$846,$C20)</f>
        <v>22</v>
      </c>
      <c r="T20" s="50">
        <f t="shared" si="3"/>
        <v>6.5408364659210752E-2</v>
      </c>
      <c r="U20" s="50">
        <f t="shared" si="4"/>
        <v>0.25153023033390176</v>
      </c>
      <c r="V20" s="50">
        <f t="shared" si="5"/>
        <v>7.6204880153244808E-2</v>
      </c>
      <c r="W20" s="50">
        <f t="shared" si="6"/>
        <v>0.47718356993981348</v>
      </c>
      <c r="X20" s="50">
        <f t="shared" si="7"/>
        <v>0.1296729549138293</v>
      </c>
      <c r="Y20" s="50">
        <f t="shared" si="8"/>
        <v>1</v>
      </c>
      <c r="AD20">
        <v>2005</v>
      </c>
      <c r="AE20" s="9">
        <v>49500000</v>
      </c>
      <c r="AF20" s="9">
        <v>5630000</v>
      </c>
      <c r="AG20" s="27">
        <v>0.1283</v>
      </c>
    </row>
    <row r="21" spans="1:33" x14ac:dyDescent="0.2">
      <c r="A21" s="46" t="s">
        <v>136</v>
      </c>
      <c r="B21" s="47">
        <f t="shared" si="9"/>
        <v>2004</v>
      </c>
      <c r="C21" s="47" t="str">
        <f>_xlfn.XLOOKUP($A21,TEAMS!$B$1:$B$846,TEAMS!$A$1:$A$846,"",0)</f>
        <v>DET</v>
      </c>
      <c r="D21" s="48">
        <f>SUMIFS(TEAMS!$Y$1:$Y$846,TEAMS!$B$1:$B$846,$A21)</f>
        <v>53442834</v>
      </c>
      <c r="E21" s="49">
        <v>43870000</v>
      </c>
      <c r="F21" s="50">
        <f t="shared" si="1"/>
        <v>1.2182091178481878</v>
      </c>
      <c r="G21" s="47">
        <f>COUNTIFS(TEAMS!$B$1:$B$846,$A21,TEAMS!$C$1:$C$846,$C21)</f>
        <v>22</v>
      </c>
      <c r="H21" s="47">
        <f>COUNTIFS(TEAMS!$B$1:$B$846,$A21,TEAMS!$C$1:$C$846,$C21,TEAMS!$G$1:$G$846,H$2)</f>
        <v>3</v>
      </c>
      <c r="I21" s="47">
        <f>COUNTIFS(TEAMS!$B$1:$B$846,$A21,TEAMS!$C$1:$C$846,$C21,TEAMS!$G$1:$G$846,I$2)</f>
        <v>4</v>
      </c>
      <c r="J21" s="47">
        <f>COUNTIFS(TEAMS!$B$1:$B$846,$A21,TEAMS!$C$1:$C$846,$C21,TEAMS!$G$1:$G$846,J$2)</f>
        <v>3</v>
      </c>
      <c r="K21" s="47">
        <f>COUNTIFS(TEAMS!$B$1:$B$846,$A21,TEAMS!$C$1:$C$846,$C21,TEAMS!$G$1:$G$846,K$2)</f>
        <v>3</v>
      </c>
      <c r="L21" s="47">
        <f>COUNTIFS(TEAMS!$B$1:$B$846,$A21,TEAMS!$C$1:$C$846,$C21,TEAMS!$G$1:$G$846,L$2)</f>
        <v>4</v>
      </c>
      <c r="M21" s="62">
        <f t="shared" si="2"/>
        <v>53.442834000000005</v>
      </c>
      <c r="N21" s="62">
        <f>SUMIFS(TEAMS!$Y$1:$Y$846,TEAMS!$B$1:$B$846,$A21,TEAMS!$C$1:$C$846,$C21,TEAMS!$G$1:$G$846,N$2)/1000000</f>
        <v>8.9006000000000007</v>
      </c>
      <c r="O21" s="62">
        <f>SUMIFS(TEAMS!$Y$1:$Y$846,TEAMS!$B$1:$B$846,$A21,TEAMS!$C$1:$C$846,$C21,TEAMS!$G$1:$G$846,O$2)/1000000</f>
        <v>18.722916000000001</v>
      </c>
      <c r="P21" s="62">
        <f>SUMIFS(TEAMS!$Y$1:$Y$846,TEAMS!$B$1:$B$846,$A21,TEAMS!$C$1:$C$846,$C21,TEAMS!$G$1:$G$846,P$2)/1000000</f>
        <v>2.4235180000000001</v>
      </c>
      <c r="Q21" s="62">
        <f>SUMIFS(TEAMS!$Y$1:$Y$846,TEAMS!$B$1:$B$846,$A21,TEAMS!$C$1:$C$846,$C21,TEAMS!$G$1:$G$846,Q$2)/1000000</f>
        <v>6.1</v>
      </c>
      <c r="R21" s="62">
        <f>SUMIFS(TEAMS!$Y$1:$Y$846,TEAMS!$B$1:$B$846,$A21,TEAMS!$C$1:$C$846,$C21,TEAMS!$G$1:$G$846,R$2)/1000000</f>
        <v>17.2958</v>
      </c>
      <c r="S21" s="47">
        <f>COUNTIFS(TEAMS!$B$1:$B$846,$A21,TEAMS!$C$1:$C$846,$C21)</f>
        <v>22</v>
      </c>
      <c r="T21" s="50">
        <f t="shared" si="3"/>
        <v>0.16654431162838407</v>
      </c>
      <c r="U21" s="50">
        <f t="shared" si="4"/>
        <v>0.35033538827675192</v>
      </c>
      <c r="V21" s="50">
        <f t="shared" si="5"/>
        <v>4.5347857114014574E-2</v>
      </c>
      <c r="W21" s="50">
        <f t="shared" si="6"/>
        <v>0.11414065354393442</v>
      </c>
      <c r="X21" s="50">
        <f t="shared" si="7"/>
        <v>0.32363178943691495</v>
      </c>
      <c r="Y21" s="50">
        <f t="shared" si="8"/>
        <v>0.99999999999999989</v>
      </c>
      <c r="AD21">
        <v>2004</v>
      </c>
      <c r="AE21" s="9">
        <v>43870000</v>
      </c>
      <c r="AF21" s="9">
        <v>30000</v>
      </c>
      <c r="AG21" s="27">
        <v>6.9999999999999999E-4</v>
      </c>
    </row>
    <row r="22" spans="1:33" x14ac:dyDescent="0.2">
      <c r="A22" s="46" t="s">
        <v>143</v>
      </c>
      <c r="B22" s="47">
        <f t="shared" si="9"/>
        <v>2003</v>
      </c>
      <c r="C22" s="47" t="str">
        <f>_xlfn.XLOOKUP($A22,TEAMS!$B$1:$B$846,TEAMS!$A$1:$A$846,"",0)</f>
        <v>SAS</v>
      </c>
      <c r="D22" s="48">
        <f>SUMIFS(TEAMS!$Y$1:$Y$846,TEAMS!$B$1:$B$846,$A22)</f>
        <v>53182559</v>
      </c>
      <c r="E22" s="49">
        <v>43840000</v>
      </c>
      <c r="F22" s="50">
        <f t="shared" si="1"/>
        <v>1.2131058166058395</v>
      </c>
      <c r="G22" s="47">
        <f>COUNTIFS(TEAMS!$B$1:$B$846,$A22,TEAMS!$C$1:$C$846,$C22)</f>
        <v>22</v>
      </c>
      <c r="H22" s="47">
        <f>COUNTIFS(TEAMS!$B$1:$B$846,$A22,TEAMS!$C$1:$C$846,$C22,TEAMS!$G$1:$G$846,H$2)</f>
        <v>4</v>
      </c>
      <c r="I22" s="47">
        <f>COUNTIFS(TEAMS!$B$1:$B$846,$A22,TEAMS!$C$1:$C$846,$C22,TEAMS!$G$1:$G$846,I$2)</f>
        <v>4</v>
      </c>
      <c r="J22" s="47">
        <f>COUNTIFS(TEAMS!$B$1:$B$846,$A22,TEAMS!$C$1:$C$846,$C22,TEAMS!$G$1:$G$846,J$2)</f>
        <v>2</v>
      </c>
      <c r="K22" s="47">
        <f>COUNTIFS(TEAMS!$B$1:$B$846,$A22,TEAMS!$C$1:$C$846,$C22,TEAMS!$G$1:$G$846,K$2)</f>
        <v>2</v>
      </c>
      <c r="L22" s="47">
        <f>COUNTIFS(TEAMS!$B$1:$B$846,$A22,TEAMS!$C$1:$C$846,$C22,TEAMS!$G$1:$G$846,L$2)</f>
        <v>3</v>
      </c>
      <c r="M22" s="62">
        <f t="shared" si="2"/>
        <v>53.182559000000005</v>
      </c>
      <c r="N22" s="62">
        <f>SUMIFS(TEAMS!$Y$1:$Y$846,TEAMS!$B$1:$B$846,$A22,TEAMS!$C$1:$C$846,$C22,TEAMS!$G$1:$G$846,N$2)/1000000</f>
        <v>4.6417250000000001</v>
      </c>
      <c r="O22" s="62">
        <f>SUMIFS(TEAMS!$Y$1:$Y$846,TEAMS!$B$1:$B$846,$A22,TEAMS!$C$1:$C$846,$C22,TEAMS!$G$1:$G$846,O$2)/1000000</f>
        <v>11.959880999999999</v>
      </c>
      <c r="P22" s="62">
        <f>SUMIFS(TEAMS!$Y$1:$Y$846,TEAMS!$B$1:$B$846,$A22,TEAMS!$C$1:$C$846,$C22,TEAMS!$G$1:$G$846,P$2)/1000000</f>
        <v>8.0960000000000001</v>
      </c>
      <c r="Q22" s="62">
        <f>SUMIFS(TEAMS!$Y$1:$Y$846,TEAMS!$B$1:$B$846,$A22,TEAMS!$C$1:$C$846,$C22,TEAMS!$G$1:$G$846,Q$2)/1000000</f>
        <v>16.442499999999999</v>
      </c>
      <c r="R22" s="62">
        <f>SUMIFS(TEAMS!$Y$1:$Y$846,TEAMS!$B$1:$B$846,$A22,TEAMS!$C$1:$C$846,$C22,TEAMS!$G$1:$G$846,R$2)/1000000</f>
        <v>12.042453</v>
      </c>
      <c r="S22" s="47">
        <f>COUNTIFS(TEAMS!$B$1:$B$846,$A22,TEAMS!$C$1:$C$846,$C22)</f>
        <v>22</v>
      </c>
      <c r="T22" s="50">
        <f t="shared" si="3"/>
        <v>8.7279083355127754E-2</v>
      </c>
      <c r="U22" s="50">
        <f t="shared" si="4"/>
        <v>0.22488351867385695</v>
      </c>
      <c r="V22" s="50">
        <f t="shared" si="5"/>
        <v>0.15223035807660176</v>
      </c>
      <c r="W22" s="50">
        <f t="shared" si="6"/>
        <v>0.30917090695090466</v>
      </c>
      <c r="X22" s="50">
        <f t="shared" si="7"/>
        <v>0.22643613294350878</v>
      </c>
      <c r="Y22" s="50">
        <f t="shared" si="8"/>
        <v>1</v>
      </c>
      <c r="AD22">
        <v>2003</v>
      </c>
      <c r="AE22" s="9">
        <v>43840000</v>
      </c>
      <c r="AF22" s="9">
        <v>3569000</v>
      </c>
      <c r="AG22" s="27">
        <v>8.8599999999999998E-2</v>
      </c>
    </row>
    <row r="23" spans="1:33" x14ac:dyDescent="0.2">
      <c r="A23" s="46" t="s">
        <v>150</v>
      </c>
      <c r="B23" s="47">
        <f t="shared" si="9"/>
        <v>2002</v>
      </c>
      <c r="C23" s="47" t="str">
        <f>_xlfn.XLOOKUP($A23,TEAMS!$B$1:$B$846,TEAMS!$A$1:$A$846,"",0)</f>
        <v>LAL</v>
      </c>
      <c r="D23" s="48">
        <f>SUMIFS(TEAMS!$Y$1:$Y$846,TEAMS!$B$1:$B$846,$A23)</f>
        <v>54262017</v>
      </c>
      <c r="E23" s="49">
        <v>40271000</v>
      </c>
      <c r="F23" s="50">
        <f t="shared" si="1"/>
        <v>1.3474216433661941</v>
      </c>
      <c r="G23" s="47">
        <f>COUNTIFS(TEAMS!$B$1:$B$846,$A23,TEAMS!$C$1:$C$846,$C23)</f>
        <v>22</v>
      </c>
      <c r="H23" s="47">
        <f>COUNTIFS(TEAMS!$B$1:$B$846,$A23,TEAMS!$C$1:$C$846,$C23,TEAMS!$G$1:$G$846,H$2)</f>
        <v>5</v>
      </c>
      <c r="I23" s="47">
        <f>COUNTIFS(TEAMS!$B$1:$B$846,$A23,TEAMS!$C$1:$C$846,$C23,TEAMS!$G$1:$G$846,I$2)</f>
        <v>2</v>
      </c>
      <c r="J23" s="47">
        <f>COUNTIFS(TEAMS!$B$1:$B$846,$A23,TEAMS!$C$1:$C$846,$C23,TEAMS!$G$1:$G$846,J$2)</f>
        <v>2</v>
      </c>
      <c r="K23" s="47">
        <f>COUNTIFS(TEAMS!$B$1:$B$846,$A23,TEAMS!$C$1:$C$846,$C23,TEAMS!$G$1:$G$846,K$2)</f>
        <v>3</v>
      </c>
      <c r="L23" s="47">
        <f>COUNTIFS(TEAMS!$B$1:$B$846,$A23,TEAMS!$C$1:$C$846,$C23,TEAMS!$G$1:$G$846,L$2)</f>
        <v>3</v>
      </c>
      <c r="M23" s="62">
        <f t="shared" si="2"/>
        <v>54.262017</v>
      </c>
      <c r="N23" s="62">
        <f>SUMIFS(TEAMS!$Y$1:$Y$846,TEAMS!$B$1:$B$846,$A23,TEAMS!$C$1:$C$846,$C23,TEAMS!$G$1:$G$846,N$2)/1000000</f>
        <v>7.4662850000000001</v>
      </c>
      <c r="O23" s="62">
        <f>SUMIFS(TEAMS!$Y$1:$Y$846,TEAMS!$B$1:$B$846,$A23,TEAMS!$C$1:$C$846,$C23,TEAMS!$G$1:$G$846,O$2)/1000000</f>
        <v>12.25</v>
      </c>
      <c r="P23" s="62">
        <f>SUMIFS(TEAMS!$Y$1:$Y$846,TEAMS!$B$1:$B$846,$A23,TEAMS!$C$1:$C$846,$C23,TEAMS!$G$1:$G$846,P$2)/1000000</f>
        <v>4.6254999999999997</v>
      </c>
      <c r="Q23" s="62">
        <f>SUMIFS(TEAMS!$Y$1:$Y$846,TEAMS!$B$1:$B$846,$A23,TEAMS!$C$1:$C$846,$C23,TEAMS!$G$1:$G$846,Q$2)/1000000</f>
        <v>7.4599599999999997</v>
      </c>
      <c r="R23" s="62">
        <f>SUMIFS(TEAMS!$Y$1:$Y$846,TEAMS!$B$1:$B$846,$A23,TEAMS!$C$1:$C$846,$C23,TEAMS!$G$1:$G$846,R$2)/1000000</f>
        <v>22.460272</v>
      </c>
      <c r="S23" s="47">
        <f>COUNTIFS(TEAMS!$B$1:$B$846,$A23,TEAMS!$C$1:$C$846,$C23)</f>
        <v>22</v>
      </c>
      <c r="T23" s="50">
        <f t="shared" si="3"/>
        <v>0.13759689397465635</v>
      </c>
      <c r="U23" s="50">
        <f t="shared" si="4"/>
        <v>0.22575644395968547</v>
      </c>
      <c r="V23" s="50">
        <f t="shared" si="5"/>
        <v>8.5243790329430622E-2</v>
      </c>
      <c r="W23" s="50">
        <f t="shared" si="6"/>
        <v>0.13748032993318327</v>
      </c>
      <c r="X23" s="50">
        <f t="shared" si="7"/>
        <v>0.41392254180304427</v>
      </c>
      <c r="Y23" s="50">
        <f t="shared" si="8"/>
        <v>1</v>
      </c>
      <c r="AD23">
        <v>2002</v>
      </c>
      <c r="AE23" s="9">
        <v>40271000</v>
      </c>
      <c r="AF23" s="9">
        <v>-2229000</v>
      </c>
      <c r="AG23" s="27">
        <v>-5.2400000000000002E-2</v>
      </c>
    </row>
    <row r="24" spans="1:33" x14ac:dyDescent="0.2">
      <c r="A24" s="46" t="s">
        <v>156</v>
      </c>
      <c r="B24" s="47">
        <f t="shared" si="9"/>
        <v>2001</v>
      </c>
      <c r="C24" s="47" t="str">
        <f>_xlfn.XLOOKUP($A24,TEAMS!$B$1:$B$846,TEAMS!$A$1:$A$846,"",0)</f>
        <v>LAL</v>
      </c>
      <c r="D24" s="48">
        <f>SUMIFS(TEAMS!$Y$1:$Y$846,TEAMS!$B$1:$B$846,$A24)</f>
        <v>57498213</v>
      </c>
      <c r="E24" s="49">
        <v>42500000</v>
      </c>
      <c r="F24" s="50">
        <f t="shared" si="1"/>
        <v>1.3528991294117647</v>
      </c>
      <c r="G24" s="47">
        <f>COUNTIFS(TEAMS!$B$1:$B$846,$A24,TEAMS!$C$1:$C$846,$C24)</f>
        <v>22</v>
      </c>
      <c r="H24" s="47">
        <f>COUNTIFS(TEAMS!$B$1:$B$846,$A24,TEAMS!$C$1:$C$846,$C24,TEAMS!$G$1:$G$846,H$2)</f>
        <v>4</v>
      </c>
      <c r="I24" s="47">
        <f>COUNTIFS(TEAMS!$B$1:$B$846,$A24,TEAMS!$C$1:$C$846,$C24,TEAMS!$G$1:$G$846,I$2)</f>
        <v>3</v>
      </c>
      <c r="J24" s="47">
        <f>COUNTIFS(TEAMS!$B$1:$B$846,$A24,TEAMS!$C$1:$C$846,$C24,TEAMS!$G$1:$G$846,J$2)</f>
        <v>2</v>
      </c>
      <c r="K24" s="47">
        <f>COUNTIFS(TEAMS!$B$1:$B$846,$A24,TEAMS!$C$1:$C$846,$C24,TEAMS!$G$1:$G$846,K$2)</f>
        <v>4</v>
      </c>
      <c r="L24" s="47">
        <f>COUNTIFS(TEAMS!$B$1:$B$846,$A24,TEAMS!$C$1:$C$846,$C24,TEAMS!$G$1:$G$846,L$2)</f>
        <v>2</v>
      </c>
      <c r="M24" s="62">
        <f t="shared" si="2"/>
        <v>57.498213</v>
      </c>
      <c r="N24" s="62">
        <f>SUMIFS(TEAMS!$Y$1:$Y$846,TEAMS!$B$1:$B$846,$A24,TEAMS!$C$1:$C$846,$C24,TEAMS!$G$1:$G$846,N$2)/1000000</f>
        <v>6.7627689999999996</v>
      </c>
      <c r="O24" s="62">
        <f>SUMIFS(TEAMS!$Y$1:$Y$846,TEAMS!$B$1:$B$846,$A24,TEAMS!$C$1:$C$846,$C24,TEAMS!$G$1:$G$846,O$2)/1000000</f>
        <v>13.116</v>
      </c>
      <c r="P24" s="62">
        <f>SUMIFS(TEAMS!$Y$1:$Y$846,TEAMS!$B$1:$B$846,$A24,TEAMS!$C$1:$C$846,$C24,TEAMS!$G$1:$G$846,P$2)/1000000</f>
        <v>4.2497199999999999</v>
      </c>
      <c r="Q24" s="62">
        <f>SUMIFS(TEAMS!$Y$1:$Y$846,TEAMS!$B$1:$B$846,$A24,TEAMS!$C$1:$C$846,$C24,TEAMS!$G$1:$G$846,Q$2)/1000000</f>
        <v>12.324009</v>
      </c>
      <c r="R24" s="62">
        <f>SUMIFS(TEAMS!$Y$1:$Y$846,TEAMS!$B$1:$B$846,$A24,TEAMS!$C$1:$C$846,$C24,TEAMS!$G$1:$G$846,R$2)/1000000</f>
        <v>21.045715000000001</v>
      </c>
      <c r="S24" s="47">
        <f>COUNTIFS(TEAMS!$B$1:$B$846,$A24,TEAMS!$C$1:$C$846,$C24)</f>
        <v>22</v>
      </c>
      <c r="T24" s="50">
        <f t="shared" si="3"/>
        <v>0.11761702924576108</v>
      </c>
      <c r="U24" s="50">
        <f t="shared" si="4"/>
        <v>0.22811143713283749</v>
      </c>
      <c r="V24" s="50">
        <f t="shared" si="5"/>
        <v>7.391047092193978E-2</v>
      </c>
      <c r="W24" s="50">
        <f t="shared" si="6"/>
        <v>0.21433725253339614</v>
      </c>
      <c r="X24" s="50">
        <f t="shared" si="7"/>
        <v>0.36602381016606556</v>
      </c>
      <c r="Y24" s="50">
        <f t="shared" si="8"/>
        <v>1</v>
      </c>
      <c r="AD24">
        <v>2001</v>
      </c>
      <c r="AE24" s="9">
        <v>42500000</v>
      </c>
      <c r="AF24" s="9">
        <v>7000000</v>
      </c>
      <c r="AG24" s="27">
        <v>0.19719999999999999</v>
      </c>
    </row>
    <row r="25" spans="1:33" x14ac:dyDescent="0.2">
      <c r="A25" s="46" t="s">
        <v>163</v>
      </c>
      <c r="B25" s="47">
        <f t="shared" si="9"/>
        <v>2000</v>
      </c>
      <c r="C25" s="47" t="str">
        <f>_xlfn.XLOOKUP($A25,TEAMS!$B$1:$B$846,TEAMS!$A$1:$A$846,"",0)</f>
        <v>LAL</v>
      </c>
      <c r="D25" s="48">
        <f>SUMIFS(TEAMS!$Y$1:$Y$846,TEAMS!$B$1:$B$846,$A25)</f>
        <v>54118533</v>
      </c>
      <c r="E25" s="49">
        <v>35500000</v>
      </c>
      <c r="F25" s="50">
        <f t="shared" si="1"/>
        <v>1.5244657183098591</v>
      </c>
      <c r="G25" s="47">
        <f>COUNTIFS(TEAMS!$B$1:$B$846,$A25,TEAMS!$C$1:$C$846,$C25)</f>
        <v>22</v>
      </c>
      <c r="H25" s="47">
        <f>COUNTIFS(TEAMS!$B$1:$B$846,$A25,TEAMS!$C$1:$C$846,$C25,TEAMS!$G$1:$G$846,H$2)</f>
        <v>5</v>
      </c>
      <c r="I25" s="47">
        <f>COUNTIFS(TEAMS!$B$1:$B$846,$A25,TEAMS!$C$1:$C$846,$C25,TEAMS!$G$1:$G$846,I$2)</f>
        <v>2</v>
      </c>
      <c r="J25" s="47">
        <f>COUNTIFS(TEAMS!$B$1:$B$846,$A25,TEAMS!$C$1:$C$846,$C25,TEAMS!$G$1:$G$846,J$2)</f>
        <v>3</v>
      </c>
      <c r="K25" s="47">
        <f>COUNTIFS(TEAMS!$B$1:$B$846,$A25,TEAMS!$C$1:$C$846,$C25,TEAMS!$G$1:$G$846,K$2)</f>
        <v>2</v>
      </c>
      <c r="L25" s="47">
        <f>COUNTIFS(TEAMS!$B$1:$B$846,$A25,TEAMS!$C$1:$C$846,$C25,TEAMS!$G$1:$G$846,L$2)</f>
        <v>3</v>
      </c>
      <c r="M25" s="62">
        <f t="shared" si="2"/>
        <v>54.118532999999999</v>
      </c>
      <c r="N25" s="62">
        <f>SUMIFS(TEAMS!$Y$1:$Y$846,TEAMS!$B$1:$B$846,$A25,TEAMS!$C$1:$C$846,$C25,TEAMS!$G$1:$G$846,N$2)/1000000</f>
        <v>6.8322349999999998</v>
      </c>
      <c r="O25" s="62">
        <f>SUMIFS(TEAMS!$Y$1:$Y$846,TEAMS!$B$1:$B$846,$A25,TEAMS!$C$1:$C$846,$C25,TEAMS!$G$1:$G$846,O$2)/1000000</f>
        <v>9.51</v>
      </c>
      <c r="P25" s="62">
        <f>SUMIFS(TEAMS!$Y$1:$Y$846,TEAMS!$B$1:$B$846,$A25,TEAMS!$C$1:$C$846,$C25,TEAMS!$G$1:$G$846,P$2)/1000000</f>
        <v>10.82344</v>
      </c>
      <c r="Q25" s="62">
        <f>SUMIFS(TEAMS!$Y$1:$Y$846,TEAMS!$B$1:$B$846,$A25,TEAMS!$C$1:$C$846,$C25,TEAMS!$G$1:$G$846,Q$2)/1000000</f>
        <v>6.5</v>
      </c>
      <c r="R25" s="62">
        <f>SUMIFS(TEAMS!$Y$1:$Y$846,TEAMS!$B$1:$B$846,$A25,TEAMS!$C$1:$C$846,$C25,TEAMS!$G$1:$G$846,R$2)/1000000</f>
        <v>20.452857999999999</v>
      </c>
      <c r="S25" s="47">
        <f>COUNTIFS(TEAMS!$B$1:$B$846,$A25,TEAMS!$C$1:$C$846,$C25)</f>
        <v>22</v>
      </c>
      <c r="T25" s="50">
        <f t="shared" si="3"/>
        <v>0.12624575392684795</v>
      </c>
      <c r="U25" s="50">
        <f t="shared" si="4"/>
        <v>0.17572538413042349</v>
      </c>
      <c r="V25" s="50">
        <f t="shared" si="5"/>
        <v>0.19999507377629766</v>
      </c>
      <c r="W25" s="50">
        <f t="shared" si="6"/>
        <v>0.12010672942668273</v>
      </c>
      <c r="X25" s="50">
        <f t="shared" si="7"/>
        <v>0.37792705873974819</v>
      </c>
      <c r="Y25" s="50">
        <f t="shared" si="8"/>
        <v>1</v>
      </c>
      <c r="AD25">
        <v>2000</v>
      </c>
      <c r="AE25" s="9">
        <v>35500000</v>
      </c>
      <c r="AF25" s="9">
        <v>1500000</v>
      </c>
      <c r="AG25" s="27">
        <v>4.41E-2</v>
      </c>
    </row>
    <row r="26" spans="1:33" x14ac:dyDescent="0.2">
      <c r="A26" s="46" t="s">
        <v>170</v>
      </c>
      <c r="B26" s="47">
        <f t="shared" si="9"/>
        <v>1999</v>
      </c>
      <c r="C26" s="47" t="str">
        <f>_xlfn.XLOOKUP($A26,TEAMS!$B$1:$B$846,TEAMS!$A$1:$A$846,"",0)</f>
        <v>SAS</v>
      </c>
      <c r="D26" s="48">
        <f>SUMIFS(TEAMS!$Y$1:$Y$846,TEAMS!$B$1:$B$846,$A26)</f>
        <v>43681143</v>
      </c>
      <c r="E26" s="49">
        <v>34000000</v>
      </c>
      <c r="F26" s="50">
        <f t="shared" si="1"/>
        <v>1.2847394999999999</v>
      </c>
      <c r="G26" s="47">
        <f>COUNTIFS(TEAMS!$B$1:$B$846,$A26,TEAMS!$C$1:$C$846,$C26)</f>
        <v>22</v>
      </c>
      <c r="H26" s="47">
        <f>COUNTIFS(TEAMS!$B$1:$B$846,$A26,TEAMS!$C$1:$C$846,$C26,TEAMS!$G$1:$G$846,H$2)</f>
        <v>3</v>
      </c>
      <c r="I26" s="47">
        <f>COUNTIFS(TEAMS!$B$1:$B$846,$A26,TEAMS!$C$1:$C$846,$C26,TEAMS!$G$1:$G$846,I$2)</f>
        <v>4</v>
      </c>
      <c r="J26" s="47">
        <f>COUNTIFS(TEAMS!$B$1:$B$846,$A26,TEAMS!$C$1:$C$846,$C26,TEAMS!$G$1:$G$846,J$2)</f>
        <v>3</v>
      </c>
      <c r="K26" s="47">
        <f>COUNTIFS(TEAMS!$B$1:$B$846,$A26,TEAMS!$C$1:$C$846,$C26,TEAMS!$G$1:$G$846,K$2)</f>
        <v>2</v>
      </c>
      <c r="L26" s="47">
        <f>COUNTIFS(TEAMS!$B$1:$B$846,$A26,TEAMS!$C$1:$C$846,$C26,TEAMS!$G$1:$G$846,L$2)</f>
        <v>2</v>
      </c>
      <c r="M26" s="62">
        <f t="shared" si="2"/>
        <v>43.681142999999999</v>
      </c>
      <c r="N26" s="62">
        <f>SUMIFS(TEAMS!$Y$1:$Y$846,TEAMS!$B$1:$B$846,$A26,TEAMS!$C$1:$C$846,$C26,TEAMS!$G$1:$G$846,N$2)/1000000</f>
        <v>7.2460000000000004</v>
      </c>
      <c r="O26" s="62">
        <f>SUMIFS(TEAMS!$Y$1:$Y$846,TEAMS!$B$1:$B$846,$A26,TEAMS!$C$1:$C$846,$C26,TEAMS!$G$1:$G$846,O$2)/1000000</f>
        <v>6.7626429999999997</v>
      </c>
      <c r="P26" s="62">
        <f>SUMIFS(TEAMS!$Y$1:$Y$846,TEAMS!$B$1:$B$846,$A26,TEAMS!$C$1:$C$846,$C26,TEAMS!$G$1:$G$846,P$2)/1000000</f>
        <v>6.6204999999999998</v>
      </c>
      <c r="Q26" s="62">
        <f>SUMIFS(TEAMS!$Y$1:$Y$846,TEAMS!$B$1:$B$846,$A26,TEAMS!$C$1:$C$846,$C26,TEAMS!$G$1:$G$846,Q$2)/1000000</f>
        <v>3.8380000000000001</v>
      </c>
      <c r="R26" s="62">
        <f>SUMIFS(TEAMS!$Y$1:$Y$846,TEAMS!$B$1:$B$846,$A26,TEAMS!$C$1:$C$846,$C26,TEAMS!$G$1:$G$846,R$2)/1000000</f>
        <v>19.213999999999999</v>
      </c>
      <c r="S26" s="47">
        <f>COUNTIFS(TEAMS!$B$1:$B$846,$A26,TEAMS!$C$1:$C$846,$C26)</f>
        <v>22</v>
      </c>
      <c r="T26" s="50">
        <f t="shared" si="3"/>
        <v>0.16588393760666933</v>
      </c>
      <c r="U26" s="50">
        <f t="shared" si="4"/>
        <v>0.15481836178142133</v>
      </c>
      <c r="V26" s="50">
        <f t="shared" si="5"/>
        <v>0.15156425737302709</v>
      </c>
      <c r="W26" s="50">
        <f t="shared" si="6"/>
        <v>8.7864001177808015E-2</v>
      </c>
      <c r="X26" s="50">
        <f t="shared" si="7"/>
        <v>0.43986944206107426</v>
      </c>
      <c r="Y26" s="50">
        <f t="shared" si="8"/>
        <v>1</v>
      </c>
      <c r="AD26">
        <v>1999</v>
      </c>
      <c r="AE26" s="9">
        <v>34000000</v>
      </c>
      <c r="AF26" s="9">
        <v>4000000</v>
      </c>
      <c r="AG26" s="27">
        <v>0.1333</v>
      </c>
    </row>
    <row r="27" spans="1:33" x14ac:dyDescent="0.2">
      <c r="A27" s="46" t="s">
        <v>177</v>
      </c>
      <c r="B27" s="47">
        <f t="shared" si="9"/>
        <v>1998</v>
      </c>
      <c r="C27" s="47" t="str">
        <f>_xlfn.XLOOKUP($A27,TEAMS!$B$1:$B$846,TEAMS!$A$1:$A$846,"",0)</f>
        <v>CHI</v>
      </c>
      <c r="D27" s="48">
        <f>SUMIFS(TEAMS!$Y$1:$Y$846,TEAMS!$B$1:$B$846,$A27)</f>
        <v>61330670</v>
      </c>
      <c r="E27" s="49">
        <v>30000000</v>
      </c>
      <c r="F27" s="50">
        <f t="shared" si="1"/>
        <v>2.0443556666666667</v>
      </c>
      <c r="G27" s="47">
        <f>COUNTIFS(TEAMS!$B$1:$B$846,$A27,TEAMS!$C$1:$C$846,$C27)</f>
        <v>22</v>
      </c>
      <c r="H27" s="47">
        <f>COUNTIFS(TEAMS!$B$1:$B$846,$A27,TEAMS!$C$1:$C$846,$C27,TEAMS!$G$1:$G$846,H$2)</f>
        <v>4</v>
      </c>
      <c r="I27" s="47">
        <f>COUNTIFS(TEAMS!$B$1:$B$846,$A27,TEAMS!$C$1:$C$846,$C27,TEAMS!$G$1:$G$846,I$2)</f>
        <v>1</v>
      </c>
      <c r="J27" s="47">
        <f>COUNTIFS(TEAMS!$B$1:$B$846,$A27,TEAMS!$C$1:$C$846,$C27,TEAMS!$G$1:$G$846,J$2)</f>
        <v>5</v>
      </c>
      <c r="K27" s="47">
        <f>COUNTIFS(TEAMS!$B$1:$B$846,$A27,TEAMS!$C$1:$C$846,$C27,TEAMS!$G$1:$G$846,K$2)</f>
        <v>4</v>
      </c>
      <c r="L27" s="47">
        <f>COUNTIFS(TEAMS!$B$1:$B$846,$A27,TEAMS!$C$1:$C$846,$C27,TEAMS!$G$1:$G$846,L$2)</f>
        <v>3</v>
      </c>
      <c r="M27" s="62">
        <f t="shared" si="2"/>
        <v>61.330670000000005</v>
      </c>
      <c r="N27" s="62">
        <f>SUMIFS(TEAMS!$Y$1:$Y$846,TEAMS!$B$1:$B$846,$A27,TEAMS!$C$1:$C$846,$C27,TEAMS!$G$1:$G$846,N$2)/1000000</f>
        <v>6.57</v>
      </c>
      <c r="O27" s="62">
        <f>SUMIFS(TEAMS!$Y$1:$Y$846,TEAMS!$B$1:$B$846,$A27,TEAMS!$C$1:$C$846,$C27,TEAMS!$G$1:$G$846,O$2)/1000000</f>
        <v>33.14</v>
      </c>
      <c r="P27" s="62">
        <f>SUMIFS(TEAMS!$Y$1:$Y$846,TEAMS!$B$1:$B$846,$A27,TEAMS!$C$1:$C$846,$C27,TEAMS!$G$1:$G$846,P$2)/1000000</f>
        <v>9.8626000000000005</v>
      </c>
      <c r="Q27" s="62">
        <f>SUMIFS(TEAMS!$Y$1:$Y$846,TEAMS!$B$1:$B$846,$A27,TEAMS!$C$1:$C$846,$C27,TEAMS!$G$1:$G$846,Q$2)/1000000</f>
        <v>6.5009199999999998</v>
      </c>
      <c r="R27" s="62">
        <f>SUMIFS(TEAMS!$Y$1:$Y$846,TEAMS!$B$1:$B$846,$A27,TEAMS!$C$1:$C$846,$C27,TEAMS!$G$1:$G$846,R$2)/1000000</f>
        <v>5.2571500000000002</v>
      </c>
      <c r="S27" s="47">
        <f>COUNTIFS(TEAMS!$B$1:$B$846,$A27,TEAMS!$C$1:$C$846,$C27)</f>
        <v>22</v>
      </c>
      <c r="T27" s="50">
        <f t="shared" si="3"/>
        <v>0.10712421697007386</v>
      </c>
      <c r="U27" s="50">
        <f t="shared" si="4"/>
        <v>0.54034955104843951</v>
      </c>
      <c r="V27" s="50">
        <f t="shared" si="5"/>
        <v>0.16081024387961193</v>
      </c>
      <c r="W27" s="50">
        <f t="shared" si="6"/>
        <v>0.10599786371158181</v>
      </c>
      <c r="X27" s="50">
        <f t="shared" si="7"/>
        <v>8.5718124390292819E-2</v>
      </c>
      <c r="Y27" s="50">
        <f t="shared" si="8"/>
        <v>1</v>
      </c>
      <c r="AD27">
        <v>1998</v>
      </c>
      <c r="AE27" s="9">
        <v>30000000</v>
      </c>
      <c r="AF27" s="9">
        <v>3100000</v>
      </c>
      <c r="AG27" s="27">
        <v>0.1152</v>
      </c>
    </row>
    <row r="28" spans="1:33" x14ac:dyDescent="0.2">
      <c r="A28" s="46" t="s">
        <v>184</v>
      </c>
      <c r="B28" s="47">
        <f t="shared" si="9"/>
        <v>1997</v>
      </c>
      <c r="C28" s="47" t="str">
        <f>_xlfn.XLOOKUP($A28,TEAMS!$B$1:$B$846,TEAMS!$A$1:$A$846,"",0)</f>
        <v>CHI</v>
      </c>
      <c r="D28" s="48">
        <f>SUMIFS(TEAMS!$Y$1:$Y$846,TEAMS!$B$1:$B$846,$A28)</f>
        <v>58270000</v>
      </c>
      <c r="E28" s="49">
        <v>26900000</v>
      </c>
      <c r="F28" s="50">
        <f t="shared" si="1"/>
        <v>2.166171003717472</v>
      </c>
      <c r="G28" s="47">
        <f>COUNTIFS(TEAMS!$B$1:$B$846,$A28,TEAMS!$C$1:$C$846,$C28)</f>
        <v>22</v>
      </c>
      <c r="H28" s="47">
        <f>COUNTIFS(TEAMS!$B$1:$B$846,$A28,TEAMS!$C$1:$C$846,$C28,TEAMS!$G$1:$G$846,H$2)</f>
        <v>3</v>
      </c>
      <c r="I28" s="47">
        <f>COUNTIFS(TEAMS!$B$1:$B$846,$A28,TEAMS!$C$1:$C$846,$C28,TEAMS!$G$1:$G$846,I$2)</f>
        <v>1</v>
      </c>
      <c r="J28" s="47">
        <f>COUNTIFS(TEAMS!$B$1:$B$846,$A28,TEAMS!$C$1:$C$846,$C28,TEAMS!$G$1:$G$846,J$2)</f>
        <v>4</v>
      </c>
      <c r="K28" s="47">
        <f>COUNTIFS(TEAMS!$B$1:$B$846,$A28,TEAMS!$C$1:$C$846,$C28,TEAMS!$G$1:$G$846,K$2)</f>
        <v>3</v>
      </c>
      <c r="L28" s="47">
        <f>COUNTIFS(TEAMS!$B$1:$B$846,$A28,TEAMS!$C$1:$C$846,$C28,TEAMS!$G$1:$G$846,L$2)</f>
        <v>4</v>
      </c>
      <c r="M28" s="62">
        <f t="shared" si="2"/>
        <v>58.27</v>
      </c>
      <c r="N28" s="62">
        <f>SUMIFS(TEAMS!$Y$1:$Y$846,TEAMS!$B$1:$B$846,$A28,TEAMS!$C$1:$C$846,$C28,TEAMS!$G$1:$G$846,N$2)/1000000</f>
        <v>5.89</v>
      </c>
      <c r="O28" s="62">
        <f>SUMIFS(TEAMS!$Y$1:$Y$846,TEAMS!$B$1:$B$846,$A28,TEAMS!$C$1:$C$846,$C28,TEAMS!$G$1:$G$846,O$2)/1000000</f>
        <v>30.14</v>
      </c>
      <c r="P28" s="62">
        <f>SUMIFS(TEAMS!$Y$1:$Y$846,TEAMS!$B$1:$B$846,$A28,TEAMS!$C$1:$C$846,$C28,TEAMS!$G$1:$G$846,P$2)/1000000</f>
        <v>6.71</v>
      </c>
      <c r="Q28" s="62">
        <f>SUMIFS(TEAMS!$Y$1:$Y$846,TEAMS!$B$1:$B$846,$A28,TEAMS!$C$1:$C$846,$C28,TEAMS!$G$1:$G$846,Q$2)/1000000</f>
        <v>10.74</v>
      </c>
      <c r="R28" s="62">
        <f>SUMIFS(TEAMS!$Y$1:$Y$846,TEAMS!$B$1:$B$846,$A28,TEAMS!$C$1:$C$846,$C28,TEAMS!$G$1:$G$846,R$2)/1000000</f>
        <v>4.79</v>
      </c>
      <c r="S28" s="47">
        <f>COUNTIFS(TEAMS!$B$1:$B$846,$A28,TEAMS!$C$1:$C$846,$C28)</f>
        <v>22</v>
      </c>
      <c r="T28" s="50">
        <f t="shared" si="3"/>
        <v>0.10108117384588981</v>
      </c>
      <c r="U28" s="50">
        <f t="shared" si="4"/>
        <v>0.5172472970653853</v>
      </c>
      <c r="V28" s="50">
        <f t="shared" si="5"/>
        <v>0.11515359533207482</v>
      </c>
      <c r="W28" s="50">
        <f t="shared" si="6"/>
        <v>0.18431439848978889</v>
      </c>
      <c r="X28" s="50">
        <f t="shared" si="7"/>
        <v>8.2203535266861166E-2</v>
      </c>
      <c r="Y28" s="50">
        <f t="shared" si="8"/>
        <v>1</v>
      </c>
      <c r="AD28">
        <v>1997</v>
      </c>
      <c r="AE28" s="9">
        <v>26900000</v>
      </c>
      <c r="AF28" s="9">
        <v>2207000</v>
      </c>
      <c r="AG28" s="27">
        <v>8.9399999999999993E-2</v>
      </c>
    </row>
    <row r="29" spans="1:33" x14ac:dyDescent="0.2">
      <c r="A29" s="46" t="s">
        <v>189</v>
      </c>
      <c r="B29" s="47">
        <f t="shared" si="9"/>
        <v>1996</v>
      </c>
      <c r="C29" s="47" t="str">
        <f>_xlfn.XLOOKUP($A29,TEAMS!$B$1:$B$846,TEAMS!$A$1:$A$846,"",0)</f>
        <v>CHI</v>
      </c>
      <c r="D29" s="48">
        <f>SUMIFS(TEAMS!$Y$1:$Y$846,TEAMS!$B$1:$B$846,$A29)</f>
        <v>23177000</v>
      </c>
      <c r="E29" s="49">
        <v>24693000</v>
      </c>
      <c r="F29" s="50">
        <f t="shared" si="1"/>
        <v>0.93860608269550072</v>
      </c>
      <c r="G29" s="47">
        <f>COUNTIFS(TEAMS!$B$1:$B$846,$A29,TEAMS!$C$1:$C$846,$C29)</f>
        <v>22</v>
      </c>
      <c r="H29" s="47">
        <f>COUNTIFS(TEAMS!$B$1:$B$846,$A29,TEAMS!$C$1:$C$846,$C29,TEAMS!$G$1:$G$846,H$2)</f>
        <v>3</v>
      </c>
      <c r="I29" s="47">
        <f>COUNTIFS(TEAMS!$B$1:$B$846,$A29,TEAMS!$C$1:$C$846,$C29,TEAMS!$G$1:$G$846,I$2)</f>
        <v>1</v>
      </c>
      <c r="J29" s="47">
        <f>COUNTIFS(TEAMS!$B$1:$B$846,$A29,TEAMS!$C$1:$C$846,$C29,TEAMS!$G$1:$G$846,J$2)</f>
        <v>3</v>
      </c>
      <c r="K29" s="47">
        <f>COUNTIFS(TEAMS!$B$1:$B$846,$A29,TEAMS!$C$1:$C$846,$C29,TEAMS!$G$1:$G$846,K$2)</f>
        <v>4</v>
      </c>
      <c r="L29" s="47">
        <f>COUNTIFS(TEAMS!$B$1:$B$846,$A29,TEAMS!$C$1:$C$846,$C29,TEAMS!$G$1:$G$846,L$2)</f>
        <v>4</v>
      </c>
      <c r="M29" s="62">
        <f t="shared" si="2"/>
        <v>23.177</v>
      </c>
      <c r="N29" s="62">
        <f>SUMIFS(TEAMS!$Y$1:$Y$846,TEAMS!$B$1:$B$846,$A29,TEAMS!$C$1:$C$846,$C29,TEAMS!$G$1:$G$846,N$2)/1000000</f>
        <v>4.82</v>
      </c>
      <c r="O29" s="62">
        <f>SUMIFS(TEAMS!$Y$1:$Y$846,TEAMS!$B$1:$B$846,$A29,TEAMS!$C$1:$C$846,$C29,TEAMS!$G$1:$G$846,O$2)/1000000</f>
        <v>3.85</v>
      </c>
      <c r="P29" s="62">
        <f>SUMIFS(TEAMS!$Y$1:$Y$846,TEAMS!$B$1:$B$846,$A29,TEAMS!$C$1:$C$846,$C29,TEAMS!$G$1:$G$846,P$2)/1000000</f>
        <v>6.7850000000000001</v>
      </c>
      <c r="Q29" s="62">
        <f>SUMIFS(TEAMS!$Y$1:$Y$846,TEAMS!$B$1:$B$846,$A29,TEAMS!$C$1:$C$846,$C29,TEAMS!$G$1:$G$846,Q$2)/1000000</f>
        <v>3.972</v>
      </c>
      <c r="R29" s="62">
        <f>SUMIFS(TEAMS!$Y$1:$Y$846,TEAMS!$B$1:$B$846,$A29,TEAMS!$C$1:$C$846,$C29,TEAMS!$G$1:$G$846,R$2)/1000000</f>
        <v>3.75</v>
      </c>
      <c r="S29" s="47">
        <f>COUNTIFS(TEAMS!$B$1:$B$846,$A29,TEAMS!$C$1:$C$846,$C29)</f>
        <v>22</v>
      </c>
      <c r="T29" s="50">
        <f t="shared" si="3"/>
        <v>0.20796479268240067</v>
      </c>
      <c r="U29" s="50">
        <f t="shared" si="4"/>
        <v>0.16611295681063123</v>
      </c>
      <c r="V29" s="50">
        <f t="shared" si="5"/>
        <v>0.29274711998964492</v>
      </c>
      <c r="W29" s="50">
        <f t="shared" si="6"/>
        <v>0.17137679596151356</v>
      </c>
      <c r="X29" s="50">
        <f t="shared" si="7"/>
        <v>0.16179833455580964</v>
      </c>
      <c r="Y29" s="50">
        <f t="shared" si="8"/>
        <v>1</v>
      </c>
      <c r="AD29">
        <v>1996</v>
      </c>
      <c r="AE29" s="9">
        <v>24693000</v>
      </c>
      <c r="AF29" s="9">
        <v>1693000</v>
      </c>
      <c r="AG29" s="27">
        <v>7.3599999999999999E-2</v>
      </c>
    </row>
    <row r="30" spans="1:33" x14ac:dyDescent="0.2">
      <c r="A30" s="46" t="s">
        <v>195</v>
      </c>
      <c r="B30" s="47">
        <f t="shared" si="9"/>
        <v>1995</v>
      </c>
      <c r="C30" s="47" t="str">
        <f>_xlfn.XLOOKUP($A30,TEAMS!$B$1:$B$846,TEAMS!$A$1:$A$846,"",0)</f>
        <v>HOU</v>
      </c>
      <c r="D30" s="48">
        <f>SUMIFS(TEAMS!$Y$1:$Y$846,TEAMS!$B$1:$B$846,$A30)</f>
        <v>17578600</v>
      </c>
      <c r="E30" s="49">
        <v>23000000</v>
      </c>
      <c r="F30" s="50">
        <f t="shared" si="1"/>
        <v>0.76428695652173917</v>
      </c>
      <c r="G30" s="47">
        <f>COUNTIFS(TEAMS!$B$1:$B$846,$A30,TEAMS!$C$1:$C$846,$C30)</f>
        <v>22</v>
      </c>
      <c r="H30" s="47">
        <f>COUNTIFS(TEAMS!$B$1:$B$846,$A30,TEAMS!$C$1:$C$846,$C30,TEAMS!$G$1:$G$846,H$2)</f>
        <v>3</v>
      </c>
      <c r="I30" s="47">
        <f>COUNTIFS(TEAMS!$B$1:$B$846,$A30,TEAMS!$C$1:$C$846,$C30,TEAMS!$G$1:$G$846,I$2)</f>
        <v>2</v>
      </c>
      <c r="J30" s="47">
        <f>COUNTIFS(TEAMS!$B$1:$B$846,$A30,TEAMS!$C$1:$C$846,$C30,TEAMS!$G$1:$G$846,J$2)</f>
        <v>4</v>
      </c>
      <c r="K30" s="47">
        <f>COUNTIFS(TEAMS!$B$1:$B$846,$A30,TEAMS!$C$1:$C$846,$C30,TEAMS!$G$1:$G$846,K$2)</f>
        <v>6</v>
      </c>
      <c r="L30" s="47">
        <f>COUNTIFS(TEAMS!$B$1:$B$846,$A30,TEAMS!$C$1:$C$846,$C30,TEAMS!$G$1:$G$846,L$2)</f>
        <v>2</v>
      </c>
      <c r="M30" s="62">
        <f t="shared" si="2"/>
        <v>17.578600000000002</v>
      </c>
      <c r="N30" s="62">
        <f>SUMIFS(TEAMS!$Y$1:$Y$846,TEAMS!$B$1:$B$846,$A30,TEAMS!$C$1:$C$846,$C30,TEAMS!$G$1:$G$846,N$2)/1000000</f>
        <v>4.0279999999999996</v>
      </c>
      <c r="O30" s="62">
        <f>SUMIFS(TEAMS!$Y$1:$Y$846,TEAMS!$B$1:$B$846,$A30,TEAMS!$C$1:$C$846,$C30,TEAMS!$G$1:$G$846,O$2)/1000000</f>
        <v>2.577</v>
      </c>
      <c r="P30" s="62">
        <f>SUMIFS(TEAMS!$Y$1:$Y$846,TEAMS!$B$1:$B$846,$A30,TEAMS!$C$1:$C$846,$C30,TEAMS!$G$1:$G$846,P$2)/1000000</f>
        <v>1.6</v>
      </c>
      <c r="Q30" s="62">
        <f>SUMIFS(TEAMS!$Y$1:$Y$846,TEAMS!$B$1:$B$846,$A30,TEAMS!$C$1:$C$846,$C30,TEAMS!$G$1:$G$846,Q$2)/1000000</f>
        <v>5.7037000000000004</v>
      </c>
      <c r="R30" s="62">
        <f>SUMIFS(TEAMS!$Y$1:$Y$846,TEAMS!$B$1:$B$846,$A30,TEAMS!$C$1:$C$846,$C30,TEAMS!$G$1:$G$846,R$2)/1000000</f>
        <v>3.6699000000000002</v>
      </c>
      <c r="S30" s="47">
        <f>COUNTIFS(TEAMS!$B$1:$B$846,$A30,TEAMS!$C$1:$C$846,$C30)</f>
        <v>22</v>
      </c>
      <c r="T30" s="50">
        <f t="shared" si="3"/>
        <v>0.22914225251157652</v>
      </c>
      <c r="U30" s="50">
        <f t="shared" si="4"/>
        <v>0.14659870524387605</v>
      </c>
      <c r="V30" s="50">
        <f t="shared" si="5"/>
        <v>9.101976266596884E-2</v>
      </c>
      <c r="W30" s="50">
        <f t="shared" si="6"/>
        <v>0.32446838769867908</v>
      </c>
      <c r="X30" s="50">
        <f t="shared" si="7"/>
        <v>0.20877089187989942</v>
      </c>
      <c r="Y30" s="50">
        <f t="shared" si="8"/>
        <v>0.99999999999999989</v>
      </c>
      <c r="AD30">
        <v>1995</v>
      </c>
      <c r="AE30" s="9">
        <v>23000000</v>
      </c>
      <c r="AF30" s="9">
        <v>7036000</v>
      </c>
      <c r="AG30" s="27">
        <v>0.44069999999999998</v>
      </c>
    </row>
    <row r="31" spans="1:33" x14ac:dyDescent="0.2">
      <c r="A31" s="46" t="s">
        <v>203</v>
      </c>
      <c r="B31" s="47">
        <f t="shared" si="9"/>
        <v>1994</v>
      </c>
      <c r="C31" s="47" t="str">
        <f>_xlfn.XLOOKUP($A31,TEAMS!$B$1:$B$846,TEAMS!$A$1:$A$846,"",0)</f>
        <v>HOU</v>
      </c>
      <c r="D31" s="48">
        <f>SUMIFS(TEAMS!$Y$1:$Y$846,TEAMS!$B$1:$B$846,$A31)</f>
        <v>16757000</v>
      </c>
      <c r="E31" s="49">
        <v>15964000</v>
      </c>
      <c r="F31" s="50">
        <f t="shared" si="1"/>
        <v>1.0496742671009771</v>
      </c>
      <c r="G31" s="47">
        <f>COUNTIFS(TEAMS!$B$1:$B$846,$A31,TEAMS!$C$1:$C$846,$C31)</f>
        <v>22</v>
      </c>
      <c r="H31" s="47">
        <f>COUNTIFS(TEAMS!$B$1:$B$846,$A31,TEAMS!$C$1:$C$846,$C31,TEAMS!$G$1:$G$846,H$2)</f>
        <v>3</v>
      </c>
      <c r="I31" s="47">
        <f>COUNTIFS(TEAMS!$B$1:$B$846,$A31,TEAMS!$C$1:$C$846,$C31,TEAMS!$G$1:$G$846,I$2)</f>
        <v>2</v>
      </c>
      <c r="J31" s="47">
        <f>COUNTIFS(TEAMS!$B$1:$B$846,$A31,TEAMS!$C$1:$C$846,$C31,TEAMS!$G$1:$G$846,J$2)</f>
        <v>3</v>
      </c>
      <c r="K31" s="47">
        <f>COUNTIFS(TEAMS!$B$1:$B$846,$A31,TEAMS!$C$1:$C$846,$C31,TEAMS!$G$1:$G$846,K$2)</f>
        <v>4</v>
      </c>
      <c r="L31" s="47">
        <f>COUNTIFS(TEAMS!$B$1:$B$846,$A31,TEAMS!$C$1:$C$846,$C31,TEAMS!$G$1:$G$846,L$2)</f>
        <v>3</v>
      </c>
      <c r="M31" s="62">
        <f t="shared" si="2"/>
        <v>14.277000000000001</v>
      </c>
      <c r="N31" s="62">
        <f>SUMIFS(TEAMS!$Y$1:$Y$846,TEAMS!$B$1:$B$846,$A31,TEAMS!$C$1:$C$846,$C31,TEAMS!$G$1:$G$846,N$2)/1000000</f>
        <v>3.3250000000000002</v>
      </c>
      <c r="O31" s="62">
        <f>SUMIFS(TEAMS!$Y$1:$Y$846,TEAMS!$B$1:$B$846,$A31,TEAMS!$C$1:$C$846,$C31,TEAMS!$G$1:$G$846,O$2)/1000000</f>
        <v>1.4239999999999999</v>
      </c>
      <c r="P31" s="62">
        <f>SUMIFS(TEAMS!$Y$1:$Y$846,TEAMS!$B$1:$B$846,$A31,TEAMS!$C$1:$C$846,$C31,TEAMS!$G$1:$G$846,P$2)/1000000</f>
        <v>1.99</v>
      </c>
      <c r="Q31" s="62">
        <f>SUMIFS(TEAMS!$Y$1:$Y$846,TEAMS!$B$1:$B$846,$A31,TEAMS!$C$1:$C$846,$C31,TEAMS!$G$1:$G$846,Q$2)/1000000</f>
        <v>4.0679999999999996</v>
      </c>
      <c r="R31" s="62">
        <f>SUMIFS(TEAMS!$Y$1:$Y$846,TEAMS!$B$1:$B$846,$A31,TEAMS!$C$1:$C$846,$C31,TEAMS!$G$1:$G$846,R$2)/1000000</f>
        <v>3.47</v>
      </c>
      <c r="S31" s="47">
        <f>COUNTIFS(TEAMS!$B$1:$B$846,$A31,TEAMS!$C$1:$C$846,$C31)</f>
        <v>22</v>
      </c>
      <c r="T31" s="50">
        <f t="shared" si="3"/>
        <v>0.23289206415913707</v>
      </c>
      <c r="U31" s="50">
        <f t="shared" si="4"/>
        <v>9.974084191356726E-2</v>
      </c>
      <c r="V31" s="50">
        <f t="shared" si="5"/>
        <v>0.13938502486516774</v>
      </c>
      <c r="W31" s="50">
        <f t="shared" si="6"/>
        <v>0.28493380962387049</v>
      </c>
      <c r="X31" s="50">
        <f t="shared" si="7"/>
        <v>0.24304825943825734</v>
      </c>
      <c r="Y31" s="50">
        <f t="shared" si="8"/>
        <v>0.99999999999999989</v>
      </c>
      <c r="AD31">
        <v>1994</v>
      </c>
      <c r="AE31" s="9">
        <v>15964000</v>
      </c>
      <c r="AF31" s="9">
        <v>789000</v>
      </c>
      <c r="AG31" s="27">
        <v>5.1999999999999998E-2</v>
      </c>
    </row>
    <row r="32" spans="1:33" x14ac:dyDescent="0.2">
      <c r="A32" s="46" t="s">
        <v>210</v>
      </c>
      <c r="B32" s="47">
        <f t="shared" si="9"/>
        <v>1993</v>
      </c>
      <c r="C32" s="47" t="str">
        <f>_xlfn.XLOOKUP($A32,TEAMS!$B$1:$B$846,TEAMS!$A$1:$A$846,"",0)</f>
        <v>CHI</v>
      </c>
      <c r="D32" s="48">
        <f>SUMIFS(TEAMS!$Y$1:$Y$846,TEAMS!$B$1:$B$846,$A32)</f>
        <v>18536000</v>
      </c>
      <c r="E32" s="49">
        <v>15175000</v>
      </c>
      <c r="F32" s="50">
        <f t="shared" si="1"/>
        <v>1.2214827018121912</v>
      </c>
      <c r="G32" s="47">
        <f>COUNTIFS(TEAMS!$B$1:$B$846,$A32,TEAMS!$C$1:$C$846,$C32)</f>
        <v>22</v>
      </c>
      <c r="H32" s="47">
        <f>COUNTIFS(TEAMS!$B$1:$B$846,$A32,TEAMS!$C$1:$C$846,$C32,TEAMS!$G$1:$G$846,H$2)</f>
        <v>4</v>
      </c>
      <c r="I32" s="47">
        <f>COUNTIFS(TEAMS!$B$1:$B$846,$A32,TEAMS!$C$1:$C$846,$C32,TEAMS!$G$1:$G$846,I$2)</f>
        <v>3</v>
      </c>
      <c r="J32" s="47">
        <f>COUNTIFS(TEAMS!$B$1:$B$846,$A32,TEAMS!$C$1:$C$846,$C32,TEAMS!$G$1:$G$846,J$2)</f>
        <v>3</v>
      </c>
      <c r="K32" s="47">
        <f>COUNTIFS(TEAMS!$B$1:$B$846,$A32,TEAMS!$C$1:$C$846,$C32,TEAMS!$G$1:$G$846,K$2)</f>
        <v>4</v>
      </c>
      <c r="L32" s="47">
        <f>COUNTIFS(TEAMS!$B$1:$B$846,$A32,TEAMS!$C$1:$C$846,$C32,TEAMS!$G$1:$G$846,L$2)</f>
        <v>3</v>
      </c>
      <c r="M32" s="62">
        <f t="shared" si="2"/>
        <v>18.535999999999998</v>
      </c>
      <c r="N32" s="62">
        <f>SUMIFS(TEAMS!$Y$1:$Y$846,TEAMS!$B$1:$B$846,$A32,TEAMS!$C$1:$C$846,$C32,TEAMS!$G$1:$G$846,N$2)/1000000</f>
        <v>2.44</v>
      </c>
      <c r="O32" s="62">
        <f>SUMIFS(TEAMS!$Y$1:$Y$846,TEAMS!$B$1:$B$846,$A32,TEAMS!$C$1:$C$846,$C32,TEAMS!$G$1:$G$846,O$2)/1000000</f>
        <v>4.3499999999999996</v>
      </c>
      <c r="P32" s="62">
        <f>SUMIFS(TEAMS!$Y$1:$Y$846,TEAMS!$B$1:$B$846,$A32,TEAMS!$C$1:$C$846,$C32,TEAMS!$G$1:$G$846,P$2)/1000000</f>
        <v>4.508</v>
      </c>
      <c r="Q32" s="62">
        <f>SUMIFS(TEAMS!$Y$1:$Y$846,TEAMS!$B$1:$B$846,$A32,TEAMS!$C$1:$C$846,$C32,TEAMS!$G$1:$G$846,Q$2)/1000000</f>
        <v>3.0129999999999999</v>
      </c>
      <c r="R32" s="62">
        <f>SUMIFS(TEAMS!$Y$1:$Y$846,TEAMS!$B$1:$B$846,$A32,TEAMS!$C$1:$C$846,$C32,TEAMS!$G$1:$G$846,R$2)/1000000</f>
        <v>4.2249999999999996</v>
      </c>
      <c r="S32" s="47">
        <f>COUNTIFS(TEAMS!$B$1:$B$846,$A32,TEAMS!$C$1:$C$846,$C32)</f>
        <v>22</v>
      </c>
      <c r="T32" s="50">
        <f t="shared" si="3"/>
        <v>0.13163573586534313</v>
      </c>
      <c r="U32" s="50">
        <f t="shared" si="4"/>
        <v>0.23467846353042729</v>
      </c>
      <c r="V32" s="50">
        <f t="shared" si="5"/>
        <v>0.24320241691842903</v>
      </c>
      <c r="W32" s="50">
        <f t="shared" si="6"/>
        <v>0.16254855416486838</v>
      </c>
      <c r="X32" s="50">
        <f t="shared" si="7"/>
        <v>0.22793482952093225</v>
      </c>
      <c r="Y32" s="50">
        <f t="shared" si="8"/>
        <v>1</v>
      </c>
      <c r="AD32">
        <v>1993</v>
      </c>
      <c r="AE32" s="9">
        <v>15175000</v>
      </c>
      <c r="AF32" s="9">
        <v>1175000</v>
      </c>
      <c r="AG32" s="27">
        <v>8.3900000000000002E-2</v>
      </c>
    </row>
    <row r="33" spans="1:33" x14ac:dyDescent="0.2">
      <c r="A33" s="46" t="s">
        <v>216</v>
      </c>
      <c r="B33" s="47">
        <f t="shared" si="9"/>
        <v>1992</v>
      </c>
      <c r="C33" s="47" t="str">
        <f>_xlfn.XLOOKUP($A33,TEAMS!$B$1:$B$846,TEAMS!$A$1:$A$846,"",0)</f>
        <v>CHI</v>
      </c>
      <c r="D33" s="48">
        <f>SUMIFS(TEAMS!$Y$1:$Y$846,TEAMS!$B$1:$B$846,$A33)</f>
        <v>16829000</v>
      </c>
      <c r="E33" s="49">
        <v>14000000</v>
      </c>
      <c r="F33" s="50">
        <f t="shared" si="1"/>
        <v>1.2020714285714287</v>
      </c>
      <c r="G33" s="47">
        <f>COUNTIFS(TEAMS!$B$1:$B$846,$A33,TEAMS!$C$1:$C$846,$C33)</f>
        <v>22</v>
      </c>
      <c r="H33" s="47">
        <f>COUNTIFS(TEAMS!$B$1:$B$846,$A33,TEAMS!$C$1:$C$846,$C33,TEAMS!$G$1:$G$846,H$2)</f>
        <v>3</v>
      </c>
      <c r="I33" s="47">
        <f>COUNTIFS(TEAMS!$B$1:$B$846,$A33,TEAMS!$C$1:$C$846,$C33,TEAMS!$G$1:$G$846,I$2)</f>
        <v>4</v>
      </c>
      <c r="J33" s="47">
        <f>COUNTIFS(TEAMS!$B$1:$B$846,$A33,TEAMS!$C$1:$C$846,$C33,TEAMS!$G$1:$G$846,J$2)</f>
        <v>1</v>
      </c>
      <c r="K33" s="47">
        <f>COUNTIFS(TEAMS!$B$1:$B$846,$A33,TEAMS!$C$1:$C$846,$C33,TEAMS!$G$1:$G$846,K$2)</f>
        <v>5</v>
      </c>
      <c r="L33" s="47">
        <f>COUNTIFS(TEAMS!$B$1:$B$846,$A33,TEAMS!$C$1:$C$846,$C33,TEAMS!$G$1:$G$846,L$2)</f>
        <v>3</v>
      </c>
      <c r="M33" s="62">
        <f t="shared" si="2"/>
        <v>16.829000000000001</v>
      </c>
      <c r="N33" s="62">
        <f>SUMIFS(TEAMS!$Y$1:$Y$846,TEAMS!$B$1:$B$846,$A33,TEAMS!$C$1:$C$846,$C33,TEAMS!$G$1:$G$846,N$2)/1000000</f>
        <v>2.161</v>
      </c>
      <c r="O33" s="62">
        <f>SUMIFS(TEAMS!$Y$1:$Y$846,TEAMS!$B$1:$B$846,$A33,TEAMS!$C$1:$C$846,$C33,TEAMS!$G$1:$G$846,O$2)/1000000</f>
        <v>4.55</v>
      </c>
      <c r="P33" s="62">
        <f>SUMIFS(TEAMS!$Y$1:$Y$846,TEAMS!$B$1:$B$846,$A33,TEAMS!$C$1:$C$846,$C33,TEAMS!$G$1:$G$846,P$2)/1000000</f>
        <v>2.77</v>
      </c>
      <c r="Q33" s="62">
        <f>SUMIFS(TEAMS!$Y$1:$Y$846,TEAMS!$B$1:$B$846,$A33,TEAMS!$C$1:$C$846,$C33,TEAMS!$G$1:$G$846,Q$2)/1000000</f>
        <v>4.7300000000000004</v>
      </c>
      <c r="R33" s="62">
        <f>SUMIFS(TEAMS!$Y$1:$Y$846,TEAMS!$B$1:$B$846,$A33,TEAMS!$C$1:$C$846,$C33,TEAMS!$G$1:$G$846,R$2)/1000000</f>
        <v>2.6179999999999999</v>
      </c>
      <c r="S33" s="47">
        <f>COUNTIFS(TEAMS!$B$1:$B$846,$A33,TEAMS!$C$1:$C$846,$C33)</f>
        <v>22</v>
      </c>
      <c r="T33" s="50">
        <f t="shared" si="3"/>
        <v>0.12840929348149027</v>
      </c>
      <c r="U33" s="50">
        <f t="shared" si="4"/>
        <v>0.27036662903321645</v>
      </c>
      <c r="V33" s="50">
        <f t="shared" si="5"/>
        <v>0.16459682690593619</v>
      </c>
      <c r="W33" s="50">
        <f t="shared" si="6"/>
        <v>0.28106245172024485</v>
      </c>
      <c r="X33" s="50">
        <f t="shared" si="7"/>
        <v>0.15556479885911223</v>
      </c>
      <c r="Y33" s="50">
        <f t="shared" si="8"/>
        <v>1</v>
      </c>
      <c r="AD33">
        <v>1992</v>
      </c>
      <c r="AE33" s="9">
        <v>14000000</v>
      </c>
      <c r="AF33" s="9">
        <v>1500000</v>
      </c>
      <c r="AG33" s="27">
        <v>0.12</v>
      </c>
    </row>
    <row r="34" spans="1:33" x14ac:dyDescent="0.2">
      <c r="A34" s="51" t="s">
        <v>222</v>
      </c>
      <c r="B34" s="52">
        <f t="shared" si="9"/>
        <v>1991</v>
      </c>
      <c r="C34" s="52" t="str">
        <f>_xlfn.XLOOKUP($A34,TEAMS!$B$1:$B$846,TEAMS!$A$1:$A$846,"",0)</f>
        <v>CHI</v>
      </c>
      <c r="D34" s="53">
        <f>SUMIFS(TEAMS!$Y$1:$Y$846,TEAMS!$B$1:$B$846,$A34)</f>
        <v>10040000</v>
      </c>
      <c r="E34" s="54">
        <v>12500000</v>
      </c>
      <c r="F34" s="55">
        <f t="shared" si="1"/>
        <v>0.80320000000000003</v>
      </c>
      <c r="G34" s="52">
        <f>COUNTIFS(TEAMS!$B$1:$B$846,$A34,TEAMS!$C$1:$C$846,$C34)</f>
        <v>22</v>
      </c>
      <c r="H34" s="47">
        <f>COUNTIFS(TEAMS!$B$1:$B$846,$A34,TEAMS!$C$1:$C$846,$C34,TEAMS!$G$1:$G$846,H$2)</f>
        <v>2</v>
      </c>
      <c r="I34" s="47">
        <f>COUNTIFS(TEAMS!$B$1:$B$846,$A34,TEAMS!$C$1:$C$846,$C34,TEAMS!$G$1:$G$846,I$2)</f>
        <v>2</v>
      </c>
      <c r="J34" s="47">
        <f>COUNTIFS(TEAMS!$B$1:$B$846,$A34,TEAMS!$C$1:$C$846,$C34,TEAMS!$G$1:$G$846,J$2)</f>
        <v>2</v>
      </c>
      <c r="K34" s="47">
        <f>COUNTIFS(TEAMS!$B$1:$B$846,$A34,TEAMS!$C$1:$C$846,$C34,TEAMS!$G$1:$G$846,K$2)</f>
        <v>4</v>
      </c>
      <c r="L34" s="47">
        <f>COUNTIFS(TEAMS!$B$1:$B$846,$A34,TEAMS!$C$1:$C$846,$C34,TEAMS!$G$1:$G$846,L$2)</f>
        <v>2</v>
      </c>
      <c r="M34" s="62">
        <f t="shared" si="2"/>
        <v>10.040000000000001</v>
      </c>
      <c r="N34" s="62">
        <f>SUMIFS(TEAMS!$Y$1:$Y$846,TEAMS!$B$1:$B$846,$A34,TEAMS!$C$1:$C$846,$C34,TEAMS!$G$1:$G$846,N$2)/1000000</f>
        <v>0.81</v>
      </c>
      <c r="O34" s="62">
        <f>SUMIFS(TEAMS!$Y$1:$Y$846,TEAMS!$B$1:$B$846,$A34,TEAMS!$C$1:$C$846,$C34,TEAMS!$G$1:$G$846,O$2)/1000000</f>
        <v>3.1</v>
      </c>
      <c r="P34" s="62">
        <f>SUMIFS(TEAMS!$Y$1:$Y$846,TEAMS!$B$1:$B$846,$A34,TEAMS!$C$1:$C$846,$C34,TEAMS!$G$1:$G$846,P$2)/1000000</f>
        <v>1.68</v>
      </c>
      <c r="Q34" s="62">
        <f>SUMIFS(TEAMS!$Y$1:$Y$846,TEAMS!$B$1:$B$846,$A34,TEAMS!$C$1:$C$846,$C34,TEAMS!$G$1:$G$846,Q$2)/1000000</f>
        <v>2.9</v>
      </c>
      <c r="R34" s="62">
        <f>SUMIFS(TEAMS!$Y$1:$Y$846,TEAMS!$B$1:$B$846,$A34,TEAMS!$C$1:$C$846,$C34,TEAMS!$G$1:$G$846,R$2)/1000000</f>
        <v>1.55</v>
      </c>
      <c r="S34" s="52">
        <f>COUNTIFS(TEAMS!$B$1:$B$846,$A34,TEAMS!$C$1:$C$846,$C34)</f>
        <v>22</v>
      </c>
      <c r="T34" s="50">
        <f t="shared" si="3"/>
        <v>8.0677290836653384E-2</v>
      </c>
      <c r="U34" s="50">
        <f t="shared" si="4"/>
        <v>0.30876494023904383</v>
      </c>
      <c r="V34" s="50">
        <f t="shared" si="5"/>
        <v>0.16733067729083664</v>
      </c>
      <c r="W34" s="50">
        <f t="shared" si="6"/>
        <v>0.28884462151394419</v>
      </c>
      <c r="X34" s="50">
        <f t="shared" si="7"/>
        <v>0.15438247011952191</v>
      </c>
      <c r="Y34" s="50">
        <f t="shared" si="8"/>
        <v>0.99999999999999989</v>
      </c>
      <c r="AD34">
        <v>1991</v>
      </c>
      <c r="AE34" s="9">
        <v>12500000</v>
      </c>
      <c r="AF34" s="9">
        <v>629000</v>
      </c>
      <c r="AG34" s="27">
        <v>5.2999999999999999E-2</v>
      </c>
    </row>
    <row r="35" spans="1:33" x14ac:dyDescent="0.2">
      <c r="AD35">
        <v>1990</v>
      </c>
      <c r="AE35" s="9">
        <v>11871000</v>
      </c>
      <c r="AF35" s="9">
        <v>2069000</v>
      </c>
      <c r="AG35" s="27">
        <v>0.21110000000000001</v>
      </c>
    </row>
    <row r="36" spans="1:33" x14ac:dyDescent="0.2">
      <c r="A36"/>
      <c r="B36"/>
      <c r="AD36">
        <v>1989</v>
      </c>
      <c r="AE36" s="9">
        <v>9802000</v>
      </c>
      <c r="AF36" s="9">
        <v>2479000</v>
      </c>
      <c r="AG36" s="27">
        <v>0.33850000000000002</v>
      </c>
    </row>
    <row r="37" spans="1:33" x14ac:dyDescent="0.2">
      <c r="A37"/>
      <c r="B37"/>
      <c r="AD37">
        <v>1988</v>
      </c>
      <c r="AE37" s="9">
        <v>7323000</v>
      </c>
      <c r="AF37" s="9">
        <v>1159000</v>
      </c>
      <c r="AG37" s="27">
        <v>0.188</v>
      </c>
    </row>
    <row r="38" spans="1:33" x14ac:dyDescent="0.2">
      <c r="A38"/>
      <c r="B38"/>
      <c r="AD38">
        <v>1987</v>
      </c>
      <c r="AE38" s="9">
        <v>6164000</v>
      </c>
      <c r="AF38" s="9">
        <v>1219000</v>
      </c>
      <c r="AG38" s="27">
        <v>0.2465</v>
      </c>
    </row>
    <row r="39" spans="1:33" x14ac:dyDescent="0.2">
      <c r="A39"/>
      <c r="B39"/>
      <c r="AD39">
        <v>1986</v>
      </c>
      <c r="AE39" s="9">
        <v>4945000</v>
      </c>
      <c r="AF39" s="9">
        <v>712000</v>
      </c>
      <c r="AG39" s="27">
        <v>0.16819999999999999</v>
      </c>
    </row>
    <row r="40" spans="1:33" x14ac:dyDescent="0.2">
      <c r="A40"/>
      <c r="B40"/>
      <c r="AD40">
        <v>1985</v>
      </c>
      <c r="AE40" s="9">
        <v>4233000</v>
      </c>
      <c r="AF40" s="9">
        <v>633000</v>
      </c>
      <c r="AG40" s="27">
        <v>0.17580000000000001</v>
      </c>
    </row>
    <row r="41" spans="1:33" x14ac:dyDescent="0.2">
      <c r="A41"/>
      <c r="B41"/>
      <c r="AD41">
        <v>1984</v>
      </c>
      <c r="AE41" s="9">
        <v>3600000</v>
      </c>
    </row>
    <row r="42" spans="1:33" x14ac:dyDescent="0.2">
      <c r="A42"/>
      <c r="B42"/>
      <c r="AD42" s="9"/>
    </row>
    <row r="43" spans="1:33" x14ac:dyDescent="0.2">
      <c r="A43"/>
      <c r="B43"/>
      <c r="AD43" s="9"/>
    </row>
    <row r="44" spans="1:33" x14ac:dyDescent="0.2">
      <c r="A44"/>
      <c r="B44"/>
      <c r="AD44" s="9"/>
    </row>
    <row r="45" spans="1:33" x14ac:dyDescent="0.2">
      <c r="A45"/>
      <c r="B45"/>
      <c r="AD45" s="9"/>
    </row>
    <row r="46" spans="1:33" x14ac:dyDescent="0.2">
      <c r="A46"/>
      <c r="B46"/>
      <c r="AD46" s="9"/>
    </row>
    <row r="47" spans="1:33" x14ac:dyDescent="0.2">
      <c r="A47"/>
      <c r="B47"/>
      <c r="AD47" s="9"/>
    </row>
    <row r="48" spans="1:33" x14ac:dyDescent="0.2">
      <c r="A48"/>
      <c r="B48"/>
      <c r="AD48" s="9"/>
    </row>
    <row r="49" spans="1:30" x14ac:dyDescent="0.2">
      <c r="A49"/>
      <c r="B49"/>
      <c r="AD49" s="9"/>
    </row>
    <row r="50" spans="1:30" x14ac:dyDescent="0.2">
      <c r="A50"/>
      <c r="B50"/>
      <c r="AD50" s="9"/>
    </row>
    <row r="51" spans="1:30" x14ac:dyDescent="0.2">
      <c r="A51"/>
      <c r="B51"/>
      <c r="AD51" s="9"/>
    </row>
    <row r="52" spans="1:30" x14ac:dyDescent="0.2">
      <c r="A52"/>
      <c r="B52"/>
      <c r="AD52" s="9"/>
    </row>
    <row r="53" spans="1:30" x14ac:dyDescent="0.2">
      <c r="A53"/>
      <c r="B53"/>
      <c r="AD53" s="9"/>
    </row>
    <row r="54" spans="1:30" x14ac:dyDescent="0.2">
      <c r="A54"/>
      <c r="B54"/>
      <c r="AD54" s="9"/>
    </row>
    <row r="55" spans="1:30" x14ac:dyDescent="0.2">
      <c r="A55"/>
      <c r="B55"/>
      <c r="AD55" s="9"/>
    </row>
    <row r="56" spans="1:30" x14ac:dyDescent="0.2">
      <c r="A56"/>
      <c r="B56"/>
      <c r="AD56" s="9"/>
    </row>
    <row r="57" spans="1:30" x14ac:dyDescent="0.2">
      <c r="A57"/>
      <c r="B57"/>
      <c r="AD57" s="9"/>
    </row>
    <row r="58" spans="1:30" x14ac:dyDescent="0.2">
      <c r="A58"/>
      <c r="B58"/>
      <c r="AD58" s="9"/>
    </row>
    <row r="59" spans="1:30" x14ac:dyDescent="0.2">
      <c r="A59"/>
      <c r="B59"/>
      <c r="AD59" s="9"/>
    </row>
    <row r="60" spans="1:30" x14ac:dyDescent="0.2">
      <c r="A60"/>
      <c r="B60"/>
    </row>
    <row r="61" spans="1:30" x14ac:dyDescent="0.2">
      <c r="A61"/>
      <c r="B61"/>
    </row>
    <row r="62" spans="1:30" x14ac:dyDescent="0.2">
      <c r="A62"/>
      <c r="B62"/>
    </row>
    <row r="63" spans="1:30" x14ac:dyDescent="0.2">
      <c r="A63"/>
      <c r="B63"/>
    </row>
    <row r="64" spans="1:30" x14ac:dyDescent="0.2">
      <c r="A64"/>
      <c r="B64"/>
    </row>
    <row r="65" spans="1:2" x14ac:dyDescent="0.2">
      <c r="A65"/>
      <c r="B65"/>
    </row>
    <row r="66" spans="1:2" x14ac:dyDescent="0.2">
      <c r="A66"/>
      <c r="B66"/>
    </row>
    <row r="67" spans="1:2" x14ac:dyDescent="0.2">
      <c r="A67"/>
      <c r="B67"/>
    </row>
    <row r="68" spans="1:2" x14ac:dyDescent="0.2">
      <c r="A68"/>
      <c r="B68"/>
    </row>
    <row r="69" spans="1:2" x14ac:dyDescent="0.2">
      <c r="A69"/>
      <c r="B69"/>
    </row>
    <row r="70" spans="1:2" x14ac:dyDescent="0.2">
      <c r="A70"/>
      <c r="B70"/>
    </row>
    <row r="71" spans="1:2" x14ac:dyDescent="0.2">
      <c r="A71"/>
      <c r="B71"/>
    </row>
    <row r="72" spans="1:2" x14ac:dyDescent="0.2">
      <c r="A72"/>
      <c r="B72"/>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c r="B196"/>
    </row>
    <row r="197" spans="1:2" x14ac:dyDescent="0.2">
      <c r="A197"/>
      <c r="B197"/>
    </row>
    <row r="198" spans="1:2" x14ac:dyDescent="0.2">
      <c r="A198"/>
      <c r="B198"/>
    </row>
    <row r="199" spans="1:2" x14ac:dyDescent="0.2">
      <c r="A199"/>
      <c r="B199"/>
    </row>
    <row r="200" spans="1:2" x14ac:dyDescent="0.2">
      <c r="A200"/>
      <c r="B200"/>
    </row>
    <row r="201" spans="1:2" x14ac:dyDescent="0.2">
      <c r="A201"/>
      <c r="B201"/>
    </row>
    <row r="202" spans="1:2" x14ac:dyDescent="0.2">
      <c r="A202"/>
      <c r="B202"/>
    </row>
    <row r="203" spans="1:2" x14ac:dyDescent="0.2">
      <c r="A203"/>
      <c r="B203"/>
    </row>
    <row r="204" spans="1:2" x14ac:dyDescent="0.2">
      <c r="A204"/>
      <c r="B204"/>
    </row>
    <row r="205" spans="1:2" x14ac:dyDescent="0.2">
      <c r="A205"/>
      <c r="B205"/>
    </row>
    <row r="206" spans="1:2" x14ac:dyDescent="0.2">
      <c r="A206"/>
      <c r="B206"/>
    </row>
    <row r="207" spans="1:2" x14ac:dyDescent="0.2">
      <c r="A207"/>
      <c r="B207"/>
    </row>
    <row r="208" spans="1:2" x14ac:dyDescent="0.2">
      <c r="A208"/>
      <c r="B208"/>
    </row>
    <row r="209" spans="1:2" x14ac:dyDescent="0.2">
      <c r="A209"/>
      <c r="B209"/>
    </row>
    <row r="210" spans="1:2" x14ac:dyDescent="0.2">
      <c r="A210"/>
      <c r="B210"/>
    </row>
    <row r="211" spans="1:2" x14ac:dyDescent="0.2">
      <c r="A211"/>
      <c r="B211"/>
    </row>
    <row r="212" spans="1:2" x14ac:dyDescent="0.2">
      <c r="A212"/>
      <c r="B212"/>
    </row>
    <row r="213" spans="1:2" x14ac:dyDescent="0.2">
      <c r="A213"/>
      <c r="B213"/>
    </row>
    <row r="214" spans="1:2" x14ac:dyDescent="0.2">
      <c r="A214"/>
      <c r="B214"/>
    </row>
    <row r="215" spans="1:2" x14ac:dyDescent="0.2">
      <c r="A215"/>
      <c r="B215"/>
    </row>
    <row r="216" spans="1:2" x14ac:dyDescent="0.2">
      <c r="A216"/>
      <c r="B216"/>
    </row>
    <row r="217" spans="1:2" x14ac:dyDescent="0.2">
      <c r="A217"/>
      <c r="B217"/>
    </row>
    <row r="218" spans="1:2" x14ac:dyDescent="0.2">
      <c r="A218"/>
      <c r="B218"/>
    </row>
    <row r="219" spans="1:2" x14ac:dyDescent="0.2">
      <c r="A219"/>
      <c r="B219"/>
    </row>
    <row r="220" spans="1:2" x14ac:dyDescent="0.2">
      <c r="A220"/>
      <c r="B220"/>
    </row>
    <row r="221" spans="1:2" x14ac:dyDescent="0.2">
      <c r="A221"/>
      <c r="B221"/>
    </row>
    <row r="222" spans="1:2" x14ac:dyDescent="0.2">
      <c r="A222"/>
      <c r="B222"/>
    </row>
    <row r="223" spans="1:2" x14ac:dyDescent="0.2">
      <c r="A223"/>
      <c r="B223"/>
    </row>
    <row r="224" spans="1:2"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row r="303" spans="1:2" x14ac:dyDescent="0.2">
      <c r="A303"/>
      <c r="B303"/>
    </row>
    <row r="304" spans="1:2" x14ac:dyDescent="0.2">
      <c r="A304"/>
      <c r="B304"/>
    </row>
    <row r="305" spans="1:2" x14ac:dyDescent="0.2">
      <c r="A305"/>
      <c r="B305"/>
    </row>
    <row r="306" spans="1:2" x14ac:dyDescent="0.2">
      <c r="A306"/>
      <c r="B306"/>
    </row>
    <row r="307" spans="1:2" x14ac:dyDescent="0.2">
      <c r="A307"/>
      <c r="B307"/>
    </row>
    <row r="308" spans="1:2" x14ac:dyDescent="0.2">
      <c r="A308"/>
      <c r="B308"/>
    </row>
    <row r="309" spans="1:2" x14ac:dyDescent="0.2">
      <c r="A309"/>
      <c r="B309"/>
    </row>
    <row r="310" spans="1:2" x14ac:dyDescent="0.2">
      <c r="A310"/>
      <c r="B310"/>
    </row>
    <row r="311" spans="1:2" x14ac:dyDescent="0.2">
      <c r="A311"/>
      <c r="B311"/>
    </row>
    <row r="312" spans="1:2" x14ac:dyDescent="0.2">
      <c r="A312"/>
      <c r="B312"/>
    </row>
    <row r="313" spans="1:2" x14ac:dyDescent="0.2">
      <c r="A313"/>
      <c r="B313"/>
    </row>
    <row r="314" spans="1:2" x14ac:dyDescent="0.2">
      <c r="A314"/>
      <c r="B314"/>
    </row>
    <row r="315" spans="1:2" x14ac:dyDescent="0.2">
      <c r="A315"/>
      <c r="B315"/>
    </row>
    <row r="316" spans="1:2" x14ac:dyDescent="0.2">
      <c r="A316"/>
      <c r="B316"/>
    </row>
    <row r="317" spans="1:2" x14ac:dyDescent="0.2">
      <c r="A317"/>
      <c r="B317"/>
    </row>
    <row r="318" spans="1:2" x14ac:dyDescent="0.2">
      <c r="A318"/>
      <c r="B318"/>
    </row>
    <row r="319" spans="1:2" x14ac:dyDescent="0.2">
      <c r="A319"/>
      <c r="B319"/>
    </row>
    <row r="320" spans="1:2" x14ac:dyDescent="0.2">
      <c r="A320"/>
      <c r="B320"/>
    </row>
    <row r="321" spans="1:2" x14ac:dyDescent="0.2">
      <c r="A321"/>
      <c r="B321"/>
    </row>
    <row r="322" spans="1:2" x14ac:dyDescent="0.2">
      <c r="A322"/>
      <c r="B322"/>
    </row>
    <row r="323" spans="1:2" x14ac:dyDescent="0.2">
      <c r="A323"/>
      <c r="B323"/>
    </row>
    <row r="324" spans="1:2" x14ac:dyDescent="0.2">
      <c r="A324"/>
      <c r="B324"/>
    </row>
    <row r="325" spans="1:2" x14ac:dyDescent="0.2">
      <c r="A325"/>
      <c r="B325"/>
    </row>
    <row r="326" spans="1:2" x14ac:dyDescent="0.2">
      <c r="A326"/>
      <c r="B326"/>
    </row>
    <row r="327" spans="1:2" x14ac:dyDescent="0.2">
      <c r="A327"/>
      <c r="B327"/>
    </row>
    <row r="328" spans="1:2" x14ac:dyDescent="0.2">
      <c r="A328"/>
      <c r="B328"/>
    </row>
    <row r="329" spans="1:2" x14ac:dyDescent="0.2">
      <c r="A329"/>
      <c r="B329"/>
    </row>
    <row r="330" spans="1:2" x14ac:dyDescent="0.2">
      <c r="A330"/>
      <c r="B330"/>
    </row>
    <row r="331" spans="1:2" x14ac:dyDescent="0.2">
      <c r="A331"/>
      <c r="B331"/>
    </row>
    <row r="332" spans="1:2" x14ac:dyDescent="0.2">
      <c r="A332"/>
      <c r="B332"/>
    </row>
    <row r="333" spans="1:2" x14ac:dyDescent="0.2">
      <c r="A333"/>
      <c r="B333"/>
    </row>
    <row r="334" spans="1:2" x14ac:dyDescent="0.2">
      <c r="A334"/>
      <c r="B334"/>
    </row>
    <row r="335" spans="1:2" x14ac:dyDescent="0.2">
      <c r="A335"/>
      <c r="B335"/>
    </row>
    <row r="336" spans="1:2" x14ac:dyDescent="0.2">
      <c r="A336"/>
      <c r="B336"/>
    </row>
    <row r="337" spans="1:2" x14ac:dyDescent="0.2">
      <c r="A337"/>
      <c r="B337"/>
    </row>
    <row r="338" spans="1:2" x14ac:dyDescent="0.2">
      <c r="A338"/>
      <c r="B338"/>
    </row>
    <row r="339" spans="1:2" x14ac:dyDescent="0.2">
      <c r="A339"/>
      <c r="B339"/>
    </row>
    <row r="340" spans="1:2" x14ac:dyDescent="0.2">
      <c r="A340"/>
      <c r="B340"/>
    </row>
    <row r="341" spans="1:2" x14ac:dyDescent="0.2">
      <c r="A341"/>
      <c r="B341"/>
    </row>
    <row r="342" spans="1:2" x14ac:dyDescent="0.2">
      <c r="A342"/>
      <c r="B342"/>
    </row>
    <row r="343" spans="1:2" x14ac:dyDescent="0.2">
      <c r="A343"/>
      <c r="B343"/>
    </row>
    <row r="344" spans="1:2" x14ac:dyDescent="0.2">
      <c r="A344"/>
      <c r="B344"/>
    </row>
    <row r="345" spans="1:2" x14ac:dyDescent="0.2">
      <c r="A345"/>
      <c r="B345"/>
    </row>
    <row r="346" spans="1:2" x14ac:dyDescent="0.2">
      <c r="A346"/>
      <c r="B346"/>
    </row>
    <row r="347" spans="1:2" x14ac:dyDescent="0.2">
      <c r="A347"/>
      <c r="B347"/>
    </row>
    <row r="348" spans="1:2" x14ac:dyDescent="0.2">
      <c r="A348"/>
      <c r="B348"/>
    </row>
    <row r="349" spans="1:2" x14ac:dyDescent="0.2">
      <c r="A349"/>
      <c r="B349"/>
    </row>
    <row r="350" spans="1:2" x14ac:dyDescent="0.2">
      <c r="A350"/>
      <c r="B350"/>
    </row>
    <row r="351" spans="1:2" x14ac:dyDescent="0.2">
      <c r="A351"/>
      <c r="B351"/>
    </row>
    <row r="352" spans="1:2" x14ac:dyDescent="0.2">
      <c r="A352"/>
      <c r="B352"/>
    </row>
    <row r="353" spans="1:2" x14ac:dyDescent="0.2">
      <c r="A353"/>
      <c r="B353"/>
    </row>
    <row r="354" spans="1:2" x14ac:dyDescent="0.2">
      <c r="A354"/>
      <c r="B354"/>
    </row>
    <row r="355" spans="1:2" x14ac:dyDescent="0.2">
      <c r="A355"/>
      <c r="B355"/>
    </row>
    <row r="356" spans="1:2" x14ac:dyDescent="0.2">
      <c r="A356"/>
      <c r="B356"/>
    </row>
    <row r="357" spans="1:2" x14ac:dyDescent="0.2">
      <c r="A357"/>
      <c r="B357"/>
    </row>
    <row r="358" spans="1:2" x14ac:dyDescent="0.2">
      <c r="A358"/>
      <c r="B358"/>
    </row>
    <row r="359" spans="1:2" x14ac:dyDescent="0.2">
      <c r="A359"/>
      <c r="B359"/>
    </row>
    <row r="360" spans="1:2" x14ac:dyDescent="0.2">
      <c r="A360"/>
      <c r="B360"/>
    </row>
    <row r="361" spans="1:2" x14ac:dyDescent="0.2">
      <c r="A361"/>
      <c r="B361"/>
    </row>
    <row r="362" spans="1:2" x14ac:dyDescent="0.2">
      <c r="A362"/>
      <c r="B362"/>
    </row>
    <row r="363" spans="1:2" x14ac:dyDescent="0.2">
      <c r="A363"/>
      <c r="B363"/>
    </row>
    <row r="364" spans="1:2" x14ac:dyDescent="0.2">
      <c r="A364"/>
      <c r="B364"/>
    </row>
    <row r="365" spans="1:2" x14ac:dyDescent="0.2">
      <c r="A365"/>
      <c r="B365"/>
    </row>
    <row r="366" spans="1:2" x14ac:dyDescent="0.2">
      <c r="A366"/>
      <c r="B366"/>
    </row>
    <row r="367" spans="1:2" x14ac:dyDescent="0.2">
      <c r="A367"/>
      <c r="B367"/>
    </row>
    <row r="368" spans="1:2" x14ac:dyDescent="0.2">
      <c r="A368"/>
      <c r="B368"/>
    </row>
    <row r="369" spans="1:2" x14ac:dyDescent="0.2">
      <c r="A369"/>
      <c r="B369"/>
    </row>
    <row r="370" spans="1:2" x14ac:dyDescent="0.2">
      <c r="A370"/>
      <c r="B370"/>
    </row>
    <row r="371" spans="1:2" x14ac:dyDescent="0.2">
      <c r="A371"/>
      <c r="B371"/>
    </row>
    <row r="372" spans="1:2" x14ac:dyDescent="0.2">
      <c r="A372"/>
      <c r="B372"/>
    </row>
    <row r="373" spans="1:2" x14ac:dyDescent="0.2">
      <c r="A373"/>
      <c r="B373"/>
    </row>
    <row r="374" spans="1:2" x14ac:dyDescent="0.2">
      <c r="A374"/>
      <c r="B374"/>
    </row>
    <row r="375" spans="1:2" x14ac:dyDescent="0.2">
      <c r="A375"/>
      <c r="B375"/>
    </row>
    <row r="376" spans="1:2" x14ac:dyDescent="0.2">
      <c r="A376"/>
      <c r="B376"/>
    </row>
    <row r="377" spans="1:2" x14ac:dyDescent="0.2">
      <c r="A377"/>
      <c r="B377"/>
    </row>
    <row r="378" spans="1:2" x14ac:dyDescent="0.2">
      <c r="A378"/>
      <c r="B378"/>
    </row>
    <row r="379" spans="1:2" x14ac:dyDescent="0.2">
      <c r="A379"/>
      <c r="B379"/>
    </row>
    <row r="380" spans="1:2" x14ac:dyDescent="0.2">
      <c r="A380"/>
      <c r="B380"/>
    </row>
    <row r="381" spans="1:2" x14ac:dyDescent="0.2">
      <c r="A381"/>
      <c r="B381"/>
    </row>
    <row r="382" spans="1:2" x14ac:dyDescent="0.2">
      <c r="A382"/>
      <c r="B382"/>
    </row>
    <row r="383" spans="1:2" x14ac:dyDescent="0.2">
      <c r="A383"/>
      <c r="B383"/>
    </row>
    <row r="384" spans="1:2" x14ac:dyDescent="0.2">
      <c r="A384"/>
      <c r="B384"/>
    </row>
    <row r="385" spans="1:2" x14ac:dyDescent="0.2">
      <c r="A385"/>
      <c r="B385"/>
    </row>
    <row r="386" spans="1:2" x14ac:dyDescent="0.2">
      <c r="A386"/>
      <c r="B386"/>
    </row>
    <row r="387" spans="1:2" x14ac:dyDescent="0.2">
      <c r="A387"/>
      <c r="B387"/>
    </row>
    <row r="388" spans="1:2" x14ac:dyDescent="0.2">
      <c r="A388"/>
      <c r="B388"/>
    </row>
    <row r="389" spans="1:2" x14ac:dyDescent="0.2">
      <c r="A389"/>
      <c r="B389"/>
    </row>
    <row r="390" spans="1:2" x14ac:dyDescent="0.2">
      <c r="A390"/>
      <c r="B390"/>
    </row>
    <row r="391" spans="1:2" x14ac:dyDescent="0.2">
      <c r="A391"/>
      <c r="B391"/>
    </row>
    <row r="392" spans="1:2" x14ac:dyDescent="0.2">
      <c r="A392"/>
      <c r="B392"/>
    </row>
    <row r="393" spans="1:2" x14ac:dyDescent="0.2">
      <c r="A393"/>
      <c r="B393"/>
    </row>
    <row r="394" spans="1:2" x14ac:dyDescent="0.2">
      <c r="A394"/>
      <c r="B394"/>
    </row>
    <row r="395" spans="1:2" x14ac:dyDescent="0.2">
      <c r="A395"/>
      <c r="B395"/>
    </row>
    <row r="396" spans="1:2" x14ac:dyDescent="0.2">
      <c r="A396"/>
      <c r="B396"/>
    </row>
    <row r="397" spans="1:2" x14ac:dyDescent="0.2">
      <c r="A397"/>
      <c r="B397"/>
    </row>
    <row r="398" spans="1:2" x14ac:dyDescent="0.2">
      <c r="A398"/>
      <c r="B398"/>
    </row>
    <row r="399" spans="1:2" x14ac:dyDescent="0.2">
      <c r="A399"/>
      <c r="B399"/>
    </row>
    <row r="400" spans="1:2" x14ac:dyDescent="0.2">
      <c r="A400"/>
      <c r="B400"/>
    </row>
    <row r="401" spans="1:2" x14ac:dyDescent="0.2">
      <c r="A401"/>
      <c r="B401"/>
    </row>
    <row r="402" spans="1:2" x14ac:dyDescent="0.2">
      <c r="A402"/>
      <c r="B402"/>
    </row>
    <row r="403" spans="1:2" x14ac:dyDescent="0.2">
      <c r="A403"/>
      <c r="B403"/>
    </row>
    <row r="404" spans="1:2" x14ac:dyDescent="0.2">
      <c r="A404"/>
      <c r="B404"/>
    </row>
    <row r="405" spans="1:2" x14ac:dyDescent="0.2">
      <c r="A405"/>
      <c r="B405"/>
    </row>
    <row r="406" spans="1:2" x14ac:dyDescent="0.2">
      <c r="A406"/>
      <c r="B406"/>
    </row>
    <row r="407" spans="1:2" x14ac:dyDescent="0.2">
      <c r="A407"/>
      <c r="B407"/>
    </row>
    <row r="408" spans="1:2" x14ac:dyDescent="0.2">
      <c r="A408"/>
      <c r="B408"/>
    </row>
    <row r="409" spans="1:2" x14ac:dyDescent="0.2">
      <c r="A409"/>
      <c r="B409"/>
    </row>
    <row r="410" spans="1:2" x14ac:dyDescent="0.2">
      <c r="A410"/>
      <c r="B410"/>
    </row>
    <row r="411" spans="1:2" x14ac:dyDescent="0.2">
      <c r="A411"/>
      <c r="B411"/>
    </row>
    <row r="412" spans="1:2" x14ac:dyDescent="0.2">
      <c r="A412"/>
      <c r="B412"/>
    </row>
    <row r="413" spans="1:2" x14ac:dyDescent="0.2">
      <c r="A413"/>
      <c r="B413"/>
    </row>
    <row r="414" spans="1:2" x14ac:dyDescent="0.2">
      <c r="A414"/>
      <c r="B414"/>
    </row>
    <row r="415" spans="1:2" x14ac:dyDescent="0.2">
      <c r="A415"/>
      <c r="B415"/>
    </row>
    <row r="416" spans="1:2" x14ac:dyDescent="0.2">
      <c r="A416"/>
      <c r="B416"/>
    </row>
    <row r="417" spans="1:2" x14ac:dyDescent="0.2">
      <c r="A417"/>
      <c r="B417"/>
    </row>
    <row r="418" spans="1:2" x14ac:dyDescent="0.2">
      <c r="A418"/>
      <c r="B418"/>
    </row>
    <row r="419" spans="1:2" x14ac:dyDescent="0.2">
      <c r="A419"/>
      <c r="B419"/>
    </row>
    <row r="420" spans="1:2" x14ac:dyDescent="0.2">
      <c r="A420"/>
      <c r="B420"/>
    </row>
    <row r="421" spans="1:2" x14ac:dyDescent="0.2">
      <c r="A421"/>
      <c r="B421"/>
    </row>
    <row r="422" spans="1:2" x14ac:dyDescent="0.2">
      <c r="A422"/>
      <c r="B422"/>
    </row>
    <row r="423" spans="1:2" x14ac:dyDescent="0.2">
      <c r="A423"/>
      <c r="B423"/>
    </row>
    <row r="424" spans="1:2" x14ac:dyDescent="0.2">
      <c r="A424"/>
      <c r="B424"/>
    </row>
    <row r="425" spans="1:2" x14ac:dyDescent="0.2">
      <c r="A425"/>
      <c r="B425"/>
    </row>
    <row r="426" spans="1:2" x14ac:dyDescent="0.2">
      <c r="A426"/>
      <c r="B426"/>
    </row>
    <row r="427" spans="1:2" x14ac:dyDescent="0.2">
      <c r="A427"/>
      <c r="B427"/>
    </row>
    <row r="428" spans="1:2" x14ac:dyDescent="0.2">
      <c r="A428"/>
      <c r="B428"/>
    </row>
    <row r="429" spans="1:2" x14ac:dyDescent="0.2">
      <c r="A429"/>
      <c r="B429"/>
    </row>
    <row r="430" spans="1:2" x14ac:dyDescent="0.2">
      <c r="A430"/>
      <c r="B430"/>
    </row>
    <row r="431" spans="1:2" x14ac:dyDescent="0.2">
      <c r="A431"/>
      <c r="B431"/>
    </row>
    <row r="432" spans="1:2" x14ac:dyDescent="0.2">
      <c r="A432"/>
      <c r="B432"/>
    </row>
    <row r="433" spans="1:2" x14ac:dyDescent="0.2">
      <c r="A433"/>
      <c r="B433"/>
    </row>
    <row r="434" spans="1:2" x14ac:dyDescent="0.2">
      <c r="A434"/>
      <c r="B434"/>
    </row>
    <row r="435" spans="1:2" x14ac:dyDescent="0.2">
      <c r="A435"/>
      <c r="B435"/>
    </row>
    <row r="436" spans="1:2" x14ac:dyDescent="0.2">
      <c r="A436"/>
      <c r="B436"/>
    </row>
    <row r="437" spans="1:2" x14ac:dyDescent="0.2">
      <c r="A437"/>
      <c r="B437"/>
    </row>
    <row r="438" spans="1:2" x14ac:dyDescent="0.2">
      <c r="A438"/>
      <c r="B438"/>
    </row>
    <row r="439" spans="1:2" x14ac:dyDescent="0.2">
      <c r="A439"/>
      <c r="B439"/>
    </row>
    <row r="440" spans="1:2" x14ac:dyDescent="0.2">
      <c r="A440"/>
      <c r="B440"/>
    </row>
    <row r="441" spans="1:2" x14ac:dyDescent="0.2">
      <c r="A441"/>
      <c r="B441"/>
    </row>
    <row r="442" spans="1:2" x14ac:dyDescent="0.2">
      <c r="A442"/>
      <c r="B442"/>
    </row>
    <row r="443" spans="1:2" x14ac:dyDescent="0.2">
      <c r="A443"/>
      <c r="B443"/>
    </row>
    <row r="444" spans="1:2" x14ac:dyDescent="0.2">
      <c r="A444"/>
      <c r="B444"/>
    </row>
    <row r="445" spans="1:2" x14ac:dyDescent="0.2">
      <c r="A445"/>
      <c r="B445"/>
    </row>
    <row r="446" spans="1:2" x14ac:dyDescent="0.2">
      <c r="A446"/>
      <c r="B446"/>
    </row>
    <row r="447" spans="1:2" x14ac:dyDescent="0.2">
      <c r="A447"/>
      <c r="B447"/>
    </row>
    <row r="448" spans="1:2" x14ac:dyDescent="0.2">
      <c r="A448"/>
      <c r="B448"/>
    </row>
    <row r="449" spans="1:2" x14ac:dyDescent="0.2">
      <c r="A449"/>
      <c r="B449"/>
    </row>
    <row r="450" spans="1:2" x14ac:dyDescent="0.2">
      <c r="A450"/>
      <c r="B450"/>
    </row>
    <row r="451" spans="1:2" x14ac:dyDescent="0.2">
      <c r="A451"/>
      <c r="B451"/>
    </row>
    <row r="452" spans="1:2" x14ac:dyDescent="0.2">
      <c r="A452"/>
      <c r="B452"/>
    </row>
    <row r="453" spans="1:2" x14ac:dyDescent="0.2">
      <c r="A453"/>
      <c r="B453"/>
    </row>
    <row r="454" spans="1:2" x14ac:dyDescent="0.2">
      <c r="A454"/>
      <c r="B454"/>
    </row>
    <row r="455" spans="1:2" x14ac:dyDescent="0.2">
      <c r="A455"/>
      <c r="B455"/>
    </row>
    <row r="456" spans="1:2" x14ac:dyDescent="0.2">
      <c r="A456"/>
      <c r="B456"/>
    </row>
    <row r="457" spans="1:2" x14ac:dyDescent="0.2">
      <c r="A457"/>
      <c r="B457"/>
    </row>
    <row r="458" spans="1:2" x14ac:dyDescent="0.2">
      <c r="A458"/>
      <c r="B458"/>
    </row>
    <row r="459" spans="1:2" x14ac:dyDescent="0.2">
      <c r="A459"/>
      <c r="B459"/>
    </row>
    <row r="460" spans="1:2" x14ac:dyDescent="0.2">
      <c r="A460"/>
      <c r="B460"/>
    </row>
    <row r="461" spans="1:2" x14ac:dyDescent="0.2">
      <c r="A461"/>
      <c r="B461"/>
    </row>
    <row r="462" spans="1:2" x14ac:dyDescent="0.2">
      <c r="A462"/>
      <c r="B462"/>
    </row>
    <row r="463" spans="1:2" x14ac:dyDescent="0.2">
      <c r="A463"/>
      <c r="B463"/>
    </row>
    <row r="464" spans="1:2" x14ac:dyDescent="0.2">
      <c r="A464"/>
      <c r="B464"/>
    </row>
    <row r="465" spans="1:2" x14ac:dyDescent="0.2">
      <c r="A465"/>
      <c r="B465"/>
    </row>
    <row r="466" spans="1:2" x14ac:dyDescent="0.2">
      <c r="A466"/>
      <c r="B466"/>
    </row>
    <row r="467" spans="1:2" x14ac:dyDescent="0.2">
      <c r="A467"/>
      <c r="B467"/>
    </row>
    <row r="468" spans="1:2" x14ac:dyDescent="0.2">
      <c r="A468"/>
      <c r="B468"/>
    </row>
    <row r="469" spans="1:2" x14ac:dyDescent="0.2">
      <c r="A469"/>
      <c r="B469"/>
    </row>
    <row r="470" spans="1:2" x14ac:dyDescent="0.2">
      <c r="A470"/>
      <c r="B470"/>
    </row>
    <row r="471" spans="1:2" x14ac:dyDescent="0.2">
      <c r="A471"/>
      <c r="B471"/>
    </row>
    <row r="472" spans="1:2" x14ac:dyDescent="0.2">
      <c r="A472"/>
      <c r="B472"/>
    </row>
    <row r="473" spans="1:2" x14ac:dyDescent="0.2">
      <c r="A473"/>
      <c r="B473"/>
    </row>
    <row r="474" spans="1:2" x14ac:dyDescent="0.2">
      <c r="A474"/>
      <c r="B474"/>
    </row>
    <row r="475" spans="1:2" x14ac:dyDescent="0.2">
      <c r="A475"/>
      <c r="B475"/>
    </row>
    <row r="476" spans="1:2" x14ac:dyDescent="0.2">
      <c r="A476"/>
      <c r="B476"/>
    </row>
    <row r="477" spans="1:2" x14ac:dyDescent="0.2">
      <c r="A477"/>
      <c r="B477"/>
    </row>
    <row r="478" spans="1:2" x14ac:dyDescent="0.2">
      <c r="A478"/>
      <c r="B478"/>
    </row>
    <row r="479" spans="1:2" x14ac:dyDescent="0.2">
      <c r="A479"/>
      <c r="B479"/>
    </row>
    <row r="480" spans="1:2" x14ac:dyDescent="0.2">
      <c r="A480"/>
      <c r="B480"/>
    </row>
    <row r="481" spans="1:2" x14ac:dyDescent="0.2">
      <c r="A481"/>
      <c r="B481"/>
    </row>
    <row r="482" spans="1:2" x14ac:dyDescent="0.2">
      <c r="A482"/>
      <c r="B482"/>
    </row>
    <row r="483" spans="1:2" x14ac:dyDescent="0.2">
      <c r="A483"/>
      <c r="B483"/>
    </row>
    <row r="484" spans="1:2" x14ac:dyDescent="0.2">
      <c r="A484"/>
      <c r="B484"/>
    </row>
    <row r="485" spans="1:2" x14ac:dyDescent="0.2">
      <c r="A485"/>
      <c r="B485"/>
    </row>
    <row r="486" spans="1:2" x14ac:dyDescent="0.2">
      <c r="A486"/>
      <c r="B486"/>
    </row>
    <row r="487" spans="1:2" x14ac:dyDescent="0.2">
      <c r="A487"/>
      <c r="B487"/>
    </row>
    <row r="488" spans="1:2" x14ac:dyDescent="0.2">
      <c r="A488"/>
      <c r="B488"/>
    </row>
    <row r="489" spans="1:2" x14ac:dyDescent="0.2">
      <c r="A489"/>
      <c r="B489"/>
    </row>
    <row r="490" spans="1:2" x14ac:dyDescent="0.2">
      <c r="A490"/>
      <c r="B490"/>
    </row>
    <row r="491" spans="1:2" x14ac:dyDescent="0.2">
      <c r="A491"/>
      <c r="B491"/>
    </row>
    <row r="492" spans="1:2" x14ac:dyDescent="0.2">
      <c r="A492"/>
      <c r="B492"/>
    </row>
    <row r="493" spans="1:2" x14ac:dyDescent="0.2">
      <c r="A493"/>
      <c r="B493"/>
    </row>
    <row r="494" spans="1:2" x14ac:dyDescent="0.2">
      <c r="A494"/>
      <c r="B494"/>
    </row>
    <row r="495" spans="1:2" x14ac:dyDescent="0.2">
      <c r="A495"/>
      <c r="B495"/>
    </row>
    <row r="496" spans="1:2" x14ac:dyDescent="0.2">
      <c r="A496"/>
      <c r="B496"/>
    </row>
    <row r="497" spans="1:2" x14ac:dyDescent="0.2">
      <c r="A497"/>
      <c r="B497"/>
    </row>
    <row r="498" spans="1:2" x14ac:dyDescent="0.2">
      <c r="A498"/>
      <c r="B498"/>
    </row>
    <row r="499" spans="1:2" x14ac:dyDescent="0.2">
      <c r="A499"/>
      <c r="B499"/>
    </row>
    <row r="500" spans="1:2" x14ac:dyDescent="0.2">
      <c r="A500"/>
      <c r="B500"/>
    </row>
    <row r="501" spans="1:2" x14ac:dyDescent="0.2">
      <c r="A501"/>
      <c r="B501"/>
    </row>
    <row r="502" spans="1:2" x14ac:dyDescent="0.2">
      <c r="A502"/>
      <c r="B502"/>
    </row>
    <row r="503" spans="1:2" x14ac:dyDescent="0.2">
      <c r="A503"/>
      <c r="B503"/>
    </row>
    <row r="504" spans="1:2" x14ac:dyDescent="0.2">
      <c r="A504"/>
      <c r="B504"/>
    </row>
    <row r="505" spans="1:2" x14ac:dyDescent="0.2">
      <c r="A505"/>
      <c r="B505"/>
    </row>
    <row r="506" spans="1:2" x14ac:dyDescent="0.2">
      <c r="A506"/>
      <c r="B506"/>
    </row>
    <row r="507" spans="1:2" x14ac:dyDescent="0.2">
      <c r="A507"/>
      <c r="B507"/>
    </row>
    <row r="508" spans="1:2" x14ac:dyDescent="0.2">
      <c r="A508"/>
      <c r="B508"/>
    </row>
    <row r="509" spans="1:2" x14ac:dyDescent="0.2">
      <c r="A509"/>
      <c r="B509"/>
    </row>
    <row r="510" spans="1:2" x14ac:dyDescent="0.2">
      <c r="A510"/>
      <c r="B510"/>
    </row>
    <row r="511" spans="1:2" x14ac:dyDescent="0.2">
      <c r="A511"/>
      <c r="B511"/>
    </row>
    <row r="512" spans="1:2" x14ac:dyDescent="0.2">
      <c r="A512"/>
      <c r="B512"/>
    </row>
    <row r="513" spans="1:2" x14ac:dyDescent="0.2">
      <c r="A513"/>
      <c r="B513"/>
    </row>
    <row r="514" spans="1:2" x14ac:dyDescent="0.2">
      <c r="A514"/>
      <c r="B514"/>
    </row>
    <row r="515" spans="1:2" x14ac:dyDescent="0.2">
      <c r="A515"/>
      <c r="B515"/>
    </row>
    <row r="516" spans="1:2" x14ac:dyDescent="0.2">
      <c r="A516"/>
      <c r="B516"/>
    </row>
    <row r="517" spans="1:2" x14ac:dyDescent="0.2">
      <c r="A517"/>
      <c r="B517"/>
    </row>
    <row r="518" spans="1:2" x14ac:dyDescent="0.2">
      <c r="A518"/>
      <c r="B518"/>
    </row>
    <row r="519" spans="1:2" x14ac:dyDescent="0.2">
      <c r="A519"/>
      <c r="B519"/>
    </row>
    <row r="520" spans="1:2" x14ac:dyDescent="0.2">
      <c r="A520"/>
      <c r="B520"/>
    </row>
    <row r="521" spans="1:2" x14ac:dyDescent="0.2">
      <c r="A521"/>
      <c r="B521"/>
    </row>
    <row r="522" spans="1:2" x14ac:dyDescent="0.2">
      <c r="A522"/>
      <c r="B522"/>
    </row>
    <row r="523" spans="1:2" x14ac:dyDescent="0.2">
      <c r="A523"/>
      <c r="B523"/>
    </row>
    <row r="524" spans="1:2" x14ac:dyDescent="0.2">
      <c r="A524"/>
      <c r="B524"/>
    </row>
    <row r="525" spans="1:2" x14ac:dyDescent="0.2">
      <c r="A525"/>
      <c r="B525"/>
    </row>
    <row r="526" spans="1:2" x14ac:dyDescent="0.2">
      <c r="A526"/>
      <c r="B526"/>
    </row>
    <row r="527" spans="1:2" x14ac:dyDescent="0.2">
      <c r="A527"/>
      <c r="B527"/>
    </row>
    <row r="528" spans="1:2" x14ac:dyDescent="0.2">
      <c r="A528"/>
      <c r="B528"/>
    </row>
    <row r="529" spans="1:2" x14ac:dyDescent="0.2">
      <c r="A529"/>
      <c r="B529"/>
    </row>
    <row r="530" spans="1:2" x14ac:dyDescent="0.2">
      <c r="A530"/>
      <c r="B530"/>
    </row>
    <row r="531" spans="1:2" x14ac:dyDescent="0.2">
      <c r="A531"/>
      <c r="B531"/>
    </row>
    <row r="532" spans="1:2" x14ac:dyDescent="0.2">
      <c r="A532"/>
      <c r="B532"/>
    </row>
    <row r="533" spans="1:2" x14ac:dyDescent="0.2">
      <c r="A533"/>
      <c r="B533"/>
    </row>
    <row r="534" spans="1:2" x14ac:dyDescent="0.2">
      <c r="A534"/>
      <c r="B534"/>
    </row>
    <row r="535" spans="1:2" x14ac:dyDescent="0.2">
      <c r="A535"/>
      <c r="B535"/>
    </row>
    <row r="536" spans="1:2" x14ac:dyDescent="0.2">
      <c r="A536"/>
      <c r="B536"/>
    </row>
    <row r="537" spans="1:2" x14ac:dyDescent="0.2">
      <c r="A537"/>
      <c r="B537"/>
    </row>
    <row r="538" spans="1:2" x14ac:dyDescent="0.2">
      <c r="A538"/>
      <c r="B538"/>
    </row>
    <row r="539" spans="1:2" x14ac:dyDescent="0.2">
      <c r="A539"/>
      <c r="B539"/>
    </row>
    <row r="540" spans="1:2" x14ac:dyDescent="0.2">
      <c r="A540"/>
      <c r="B540"/>
    </row>
    <row r="541" spans="1:2" x14ac:dyDescent="0.2">
      <c r="A541"/>
      <c r="B541"/>
    </row>
    <row r="542" spans="1:2" x14ac:dyDescent="0.2">
      <c r="A542"/>
      <c r="B542"/>
    </row>
    <row r="543" spans="1:2" x14ac:dyDescent="0.2">
      <c r="A543"/>
      <c r="B543"/>
    </row>
    <row r="544" spans="1:2" x14ac:dyDescent="0.2">
      <c r="A544"/>
      <c r="B544"/>
    </row>
    <row r="545" spans="1:2" x14ac:dyDescent="0.2">
      <c r="A545"/>
      <c r="B545"/>
    </row>
    <row r="546" spans="1:2" x14ac:dyDescent="0.2">
      <c r="A546"/>
      <c r="B546"/>
    </row>
    <row r="547" spans="1:2" x14ac:dyDescent="0.2">
      <c r="A547"/>
      <c r="B547"/>
    </row>
    <row r="548" spans="1:2" x14ac:dyDescent="0.2">
      <c r="A548"/>
      <c r="B548"/>
    </row>
    <row r="549" spans="1:2" x14ac:dyDescent="0.2">
      <c r="A549"/>
      <c r="B549"/>
    </row>
    <row r="550" spans="1:2" x14ac:dyDescent="0.2">
      <c r="A550"/>
      <c r="B550"/>
    </row>
    <row r="551" spans="1:2" x14ac:dyDescent="0.2">
      <c r="A551"/>
      <c r="B551"/>
    </row>
    <row r="552" spans="1:2" x14ac:dyDescent="0.2">
      <c r="A552"/>
      <c r="B552"/>
    </row>
    <row r="553" spans="1:2" x14ac:dyDescent="0.2">
      <c r="A553"/>
      <c r="B553"/>
    </row>
    <row r="554" spans="1:2" x14ac:dyDescent="0.2">
      <c r="A554"/>
      <c r="B554"/>
    </row>
    <row r="555" spans="1:2" x14ac:dyDescent="0.2">
      <c r="A555"/>
      <c r="B555"/>
    </row>
    <row r="556" spans="1:2" x14ac:dyDescent="0.2">
      <c r="A556"/>
      <c r="B556"/>
    </row>
    <row r="557" spans="1:2" x14ac:dyDescent="0.2">
      <c r="A557"/>
      <c r="B557"/>
    </row>
    <row r="558" spans="1:2" x14ac:dyDescent="0.2">
      <c r="A558"/>
      <c r="B558"/>
    </row>
    <row r="559" spans="1:2" x14ac:dyDescent="0.2">
      <c r="A559"/>
      <c r="B559"/>
    </row>
    <row r="560" spans="1:2" x14ac:dyDescent="0.2">
      <c r="A560"/>
      <c r="B560"/>
    </row>
    <row r="561" spans="1:2" x14ac:dyDescent="0.2">
      <c r="A561"/>
      <c r="B561"/>
    </row>
    <row r="562" spans="1:2" x14ac:dyDescent="0.2">
      <c r="A562"/>
      <c r="B562"/>
    </row>
    <row r="563" spans="1:2" x14ac:dyDescent="0.2">
      <c r="A563"/>
      <c r="B563"/>
    </row>
    <row r="564" spans="1:2" x14ac:dyDescent="0.2">
      <c r="A564"/>
      <c r="B564"/>
    </row>
    <row r="565" spans="1:2" x14ac:dyDescent="0.2">
      <c r="A565"/>
      <c r="B565"/>
    </row>
    <row r="566" spans="1:2" x14ac:dyDescent="0.2">
      <c r="A566"/>
      <c r="B566"/>
    </row>
    <row r="567" spans="1:2" x14ac:dyDescent="0.2">
      <c r="A567"/>
      <c r="B567"/>
    </row>
    <row r="568" spans="1:2" x14ac:dyDescent="0.2">
      <c r="A568"/>
      <c r="B568"/>
    </row>
    <row r="569" spans="1:2" x14ac:dyDescent="0.2">
      <c r="A569"/>
      <c r="B569"/>
    </row>
    <row r="570" spans="1:2" x14ac:dyDescent="0.2">
      <c r="A570"/>
      <c r="B570"/>
    </row>
    <row r="571" spans="1:2" x14ac:dyDescent="0.2">
      <c r="A571"/>
      <c r="B571"/>
    </row>
    <row r="572" spans="1:2" x14ac:dyDescent="0.2">
      <c r="A572"/>
      <c r="B572"/>
    </row>
    <row r="573" spans="1:2" x14ac:dyDescent="0.2">
      <c r="A573"/>
      <c r="B573"/>
    </row>
    <row r="574" spans="1:2" x14ac:dyDescent="0.2">
      <c r="A574"/>
      <c r="B574"/>
    </row>
    <row r="575" spans="1:2" x14ac:dyDescent="0.2">
      <c r="A575"/>
      <c r="B575"/>
    </row>
    <row r="576" spans="1:2" x14ac:dyDescent="0.2">
      <c r="A576"/>
      <c r="B576"/>
    </row>
    <row r="577" spans="1:2" x14ac:dyDescent="0.2">
      <c r="A577"/>
      <c r="B577"/>
    </row>
    <row r="578" spans="1:2" x14ac:dyDescent="0.2">
      <c r="A578"/>
      <c r="B578"/>
    </row>
    <row r="579" spans="1:2" x14ac:dyDescent="0.2">
      <c r="A579"/>
      <c r="B579"/>
    </row>
    <row r="580" spans="1:2" x14ac:dyDescent="0.2">
      <c r="A580"/>
      <c r="B580"/>
    </row>
    <row r="581" spans="1:2" x14ac:dyDescent="0.2">
      <c r="A581"/>
      <c r="B581"/>
    </row>
    <row r="582" spans="1:2" x14ac:dyDescent="0.2">
      <c r="A582"/>
      <c r="B582"/>
    </row>
    <row r="583" spans="1:2" x14ac:dyDescent="0.2">
      <c r="A583"/>
      <c r="B583"/>
    </row>
    <row r="584" spans="1:2" x14ac:dyDescent="0.2">
      <c r="A584"/>
      <c r="B584"/>
    </row>
    <row r="585" spans="1:2" x14ac:dyDescent="0.2">
      <c r="A585"/>
      <c r="B585"/>
    </row>
    <row r="586" spans="1:2" x14ac:dyDescent="0.2">
      <c r="A586"/>
      <c r="B586"/>
    </row>
    <row r="587" spans="1:2" x14ac:dyDescent="0.2">
      <c r="A587"/>
      <c r="B587"/>
    </row>
    <row r="588" spans="1:2" x14ac:dyDescent="0.2">
      <c r="A588"/>
      <c r="B588"/>
    </row>
    <row r="589" spans="1:2" x14ac:dyDescent="0.2">
      <c r="A589"/>
      <c r="B589"/>
    </row>
    <row r="590" spans="1:2" x14ac:dyDescent="0.2">
      <c r="A590"/>
      <c r="B590"/>
    </row>
    <row r="591" spans="1:2" x14ac:dyDescent="0.2">
      <c r="A591"/>
      <c r="B591"/>
    </row>
    <row r="592" spans="1:2" x14ac:dyDescent="0.2">
      <c r="A592"/>
      <c r="B592"/>
    </row>
    <row r="593" spans="1:2" x14ac:dyDescent="0.2">
      <c r="A593"/>
      <c r="B593"/>
    </row>
    <row r="594" spans="1:2" x14ac:dyDescent="0.2">
      <c r="A594"/>
      <c r="B594"/>
    </row>
    <row r="595" spans="1:2" x14ac:dyDescent="0.2">
      <c r="A595"/>
      <c r="B595"/>
    </row>
    <row r="596" spans="1:2" x14ac:dyDescent="0.2">
      <c r="A596"/>
      <c r="B596"/>
    </row>
    <row r="597" spans="1:2" x14ac:dyDescent="0.2">
      <c r="A597"/>
      <c r="B597"/>
    </row>
    <row r="598" spans="1:2" x14ac:dyDescent="0.2">
      <c r="A598"/>
      <c r="B598"/>
    </row>
    <row r="599" spans="1:2" x14ac:dyDescent="0.2">
      <c r="A599"/>
      <c r="B599"/>
    </row>
    <row r="600" spans="1:2" x14ac:dyDescent="0.2">
      <c r="A600"/>
      <c r="B600"/>
    </row>
    <row r="601" spans="1:2" x14ac:dyDescent="0.2">
      <c r="A601"/>
      <c r="B601"/>
    </row>
    <row r="602" spans="1:2" x14ac:dyDescent="0.2">
      <c r="A602"/>
      <c r="B602"/>
    </row>
    <row r="603" spans="1:2" x14ac:dyDescent="0.2">
      <c r="A603"/>
      <c r="B603"/>
    </row>
    <row r="604" spans="1:2" x14ac:dyDescent="0.2">
      <c r="A604"/>
      <c r="B604"/>
    </row>
    <row r="605" spans="1:2" x14ac:dyDescent="0.2">
      <c r="A605"/>
      <c r="B605"/>
    </row>
    <row r="606" spans="1:2" x14ac:dyDescent="0.2">
      <c r="A606"/>
      <c r="B606"/>
    </row>
    <row r="607" spans="1:2" x14ac:dyDescent="0.2">
      <c r="A607"/>
      <c r="B607"/>
    </row>
    <row r="608" spans="1:2" x14ac:dyDescent="0.2">
      <c r="A608"/>
      <c r="B608"/>
    </row>
    <row r="609" spans="1:2" x14ac:dyDescent="0.2">
      <c r="A609"/>
      <c r="B609"/>
    </row>
    <row r="610" spans="1:2" x14ac:dyDescent="0.2">
      <c r="A610"/>
      <c r="B610"/>
    </row>
    <row r="611" spans="1:2" x14ac:dyDescent="0.2">
      <c r="A611"/>
      <c r="B611"/>
    </row>
    <row r="612" spans="1:2" x14ac:dyDescent="0.2">
      <c r="A612"/>
      <c r="B612"/>
    </row>
    <row r="613" spans="1:2" x14ac:dyDescent="0.2">
      <c r="A613"/>
      <c r="B613"/>
    </row>
    <row r="614" spans="1:2" x14ac:dyDescent="0.2">
      <c r="A614"/>
      <c r="B614"/>
    </row>
    <row r="615" spans="1:2" x14ac:dyDescent="0.2">
      <c r="A615"/>
      <c r="B615"/>
    </row>
    <row r="616" spans="1:2" x14ac:dyDescent="0.2">
      <c r="A616"/>
      <c r="B616"/>
    </row>
    <row r="617" spans="1:2" x14ac:dyDescent="0.2">
      <c r="A617"/>
      <c r="B617"/>
    </row>
    <row r="618" spans="1:2" x14ac:dyDescent="0.2">
      <c r="A618"/>
      <c r="B618"/>
    </row>
    <row r="619" spans="1:2" x14ac:dyDescent="0.2">
      <c r="A619"/>
      <c r="B619"/>
    </row>
    <row r="620" spans="1:2" x14ac:dyDescent="0.2">
      <c r="A620"/>
      <c r="B620"/>
    </row>
    <row r="621" spans="1:2" x14ac:dyDescent="0.2">
      <c r="A621"/>
      <c r="B621"/>
    </row>
    <row r="622" spans="1:2" x14ac:dyDescent="0.2">
      <c r="A622"/>
      <c r="B622"/>
    </row>
    <row r="623" spans="1:2" x14ac:dyDescent="0.2">
      <c r="A623"/>
      <c r="B623"/>
    </row>
    <row r="624" spans="1:2" x14ac:dyDescent="0.2">
      <c r="A624"/>
      <c r="B624"/>
    </row>
    <row r="625" spans="1:2" x14ac:dyDescent="0.2">
      <c r="A625"/>
      <c r="B625"/>
    </row>
    <row r="626" spans="1:2" x14ac:dyDescent="0.2">
      <c r="A626"/>
      <c r="B626"/>
    </row>
    <row r="627" spans="1:2" x14ac:dyDescent="0.2">
      <c r="A627"/>
      <c r="B627"/>
    </row>
    <row r="628" spans="1:2" x14ac:dyDescent="0.2">
      <c r="A628"/>
      <c r="B628"/>
    </row>
    <row r="629" spans="1:2" x14ac:dyDescent="0.2">
      <c r="A629"/>
      <c r="B629"/>
    </row>
    <row r="630" spans="1:2" x14ac:dyDescent="0.2">
      <c r="A630"/>
      <c r="B630"/>
    </row>
    <row r="631" spans="1:2" x14ac:dyDescent="0.2">
      <c r="A631"/>
      <c r="B631"/>
    </row>
    <row r="632" spans="1:2" x14ac:dyDescent="0.2">
      <c r="A632"/>
      <c r="B632"/>
    </row>
    <row r="633" spans="1:2" x14ac:dyDescent="0.2">
      <c r="A633"/>
      <c r="B633"/>
    </row>
    <row r="634" spans="1:2" x14ac:dyDescent="0.2">
      <c r="A634"/>
      <c r="B634"/>
    </row>
    <row r="635" spans="1:2" x14ac:dyDescent="0.2">
      <c r="A635"/>
      <c r="B635"/>
    </row>
    <row r="636" spans="1:2" x14ac:dyDescent="0.2">
      <c r="A636"/>
      <c r="B636"/>
    </row>
    <row r="637" spans="1:2" x14ac:dyDescent="0.2">
      <c r="A637"/>
      <c r="B637"/>
    </row>
    <row r="638" spans="1:2" x14ac:dyDescent="0.2">
      <c r="A638"/>
      <c r="B638"/>
    </row>
    <row r="639" spans="1:2" x14ac:dyDescent="0.2">
      <c r="A639"/>
      <c r="B639"/>
    </row>
    <row r="640" spans="1:2" x14ac:dyDescent="0.2">
      <c r="A640"/>
      <c r="B640"/>
    </row>
    <row r="641" spans="1:2" x14ac:dyDescent="0.2">
      <c r="A641"/>
      <c r="B641"/>
    </row>
    <row r="642" spans="1:2" x14ac:dyDescent="0.2">
      <c r="A642"/>
      <c r="B642"/>
    </row>
    <row r="643" spans="1:2" x14ac:dyDescent="0.2">
      <c r="A643"/>
      <c r="B643"/>
    </row>
    <row r="644" spans="1:2" x14ac:dyDescent="0.2">
      <c r="A644"/>
      <c r="B644"/>
    </row>
    <row r="645" spans="1:2" x14ac:dyDescent="0.2">
      <c r="A645"/>
      <c r="B645"/>
    </row>
    <row r="646" spans="1:2" x14ac:dyDescent="0.2">
      <c r="A646"/>
      <c r="B646"/>
    </row>
    <row r="647" spans="1:2" x14ac:dyDescent="0.2">
      <c r="A647"/>
      <c r="B647"/>
    </row>
    <row r="648" spans="1:2" x14ac:dyDescent="0.2">
      <c r="A648"/>
      <c r="B648"/>
    </row>
    <row r="649" spans="1:2" x14ac:dyDescent="0.2">
      <c r="A649"/>
      <c r="B649"/>
    </row>
    <row r="650" spans="1:2" x14ac:dyDescent="0.2">
      <c r="A650"/>
      <c r="B650"/>
    </row>
    <row r="651" spans="1:2" x14ac:dyDescent="0.2">
      <c r="A651"/>
      <c r="B651"/>
    </row>
    <row r="652" spans="1:2" x14ac:dyDescent="0.2">
      <c r="A652"/>
      <c r="B652"/>
    </row>
    <row r="653" spans="1:2" x14ac:dyDescent="0.2">
      <c r="A653"/>
      <c r="B653"/>
    </row>
    <row r="654" spans="1:2" x14ac:dyDescent="0.2">
      <c r="A654"/>
      <c r="B654"/>
    </row>
    <row r="655" spans="1:2" x14ac:dyDescent="0.2">
      <c r="A655"/>
      <c r="B655"/>
    </row>
    <row r="656" spans="1:2" x14ac:dyDescent="0.2">
      <c r="A656"/>
      <c r="B656"/>
    </row>
    <row r="657" spans="1:2" x14ac:dyDescent="0.2">
      <c r="A657"/>
      <c r="B657"/>
    </row>
    <row r="658" spans="1:2" x14ac:dyDescent="0.2">
      <c r="A658"/>
      <c r="B658"/>
    </row>
    <row r="659" spans="1:2" x14ac:dyDescent="0.2">
      <c r="A659"/>
      <c r="B659"/>
    </row>
    <row r="660" spans="1:2" x14ac:dyDescent="0.2">
      <c r="A660"/>
      <c r="B660"/>
    </row>
    <row r="661" spans="1:2" x14ac:dyDescent="0.2">
      <c r="A661"/>
      <c r="B661"/>
    </row>
    <row r="662" spans="1:2" x14ac:dyDescent="0.2">
      <c r="A662"/>
      <c r="B662"/>
    </row>
    <row r="663" spans="1:2" x14ac:dyDescent="0.2">
      <c r="A663"/>
      <c r="B663"/>
    </row>
    <row r="664" spans="1:2" x14ac:dyDescent="0.2">
      <c r="A664"/>
      <c r="B664"/>
    </row>
    <row r="665" spans="1:2" x14ac:dyDescent="0.2">
      <c r="A665"/>
      <c r="B665"/>
    </row>
    <row r="666" spans="1:2" x14ac:dyDescent="0.2">
      <c r="A666"/>
      <c r="B666"/>
    </row>
    <row r="667" spans="1:2" x14ac:dyDescent="0.2">
      <c r="A667"/>
      <c r="B667"/>
    </row>
    <row r="668" spans="1:2" x14ac:dyDescent="0.2">
      <c r="A668"/>
      <c r="B668"/>
    </row>
    <row r="669" spans="1:2" x14ac:dyDescent="0.2">
      <c r="A669"/>
      <c r="B669"/>
    </row>
    <row r="670" spans="1:2" x14ac:dyDescent="0.2">
      <c r="A670"/>
      <c r="B670"/>
    </row>
    <row r="671" spans="1:2" x14ac:dyDescent="0.2">
      <c r="A671"/>
      <c r="B671"/>
    </row>
    <row r="672" spans="1:2" x14ac:dyDescent="0.2">
      <c r="A672"/>
      <c r="B672"/>
    </row>
    <row r="673" spans="1:2" x14ac:dyDescent="0.2">
      <c r="A673"/>
      <c r="B673"/>
    </row>
    <row r="674" spans="1:2" x14ac:dyDescent="0.2">
      <c r="A674"/>
      <c r="B674"/>
    </row>
    <row r="675" spans="1:2" x14ac:dyDescent="0.2">
      <c r="A675"/>
      <c r="B675"/>
    </row>
    <row r="676" spans="1:2" x14ac:dyDescent="0.2">
      <c r="A676"/>
      <c r="B676"/>
    </row>
    <row r="677" spans="1:2" x14ac:dyDescent="0.2">
      <c r="A677"/>
      <c r="B677"/>
    </row>
    <row r="678" spans="1:2" x14ac:dyDescent="0.2">
      <c r="A678"/>
      <c r="B678"/>
    </row>
    <row r="679" spans="1:2" x14ac:dyDescent="0.2">
      <c r="A679"/>
      <c r="B679"/>
    </row>
    <row r="680" spans="1:2" x14ac:dyDescent="0.2">
      <c r="A680"/>
      <c r="B680"/>
    </row>
    <row r="681" spans="1:2" x14ac:dyDescent="0.2">
      <c r="A681"/>
      <c r="B681"/>
    </row>
    <row r="682" spans="1:2" x14ac:dyDescent="0.2">
      <c r="A682"/>
      <c r="B682"/>
    </row>
    <row r="683" spans="1:2" x14ac:dyDescent="0.2">
      <c r="A683"/>
      <c r="B683"/>
    </row>
    <row r="684" spans="1:2" x14ac:dyDescent="0.2">
      <c r="A684"/>
      <c r="B684"/>
    </row>
    <row r="685" spans="1:2" x14ac:dyDescent="0.2">
      <c r="A685"/>
      <c r="B685"/>
    </row>
    <row r="686" spans="1:2" x14ac:dyDescent="0.2">
      <c r="A686"/>
      <c r="B686"/>
    </row>
    <row r="687" spans="1:2" x14ac:dyDescent="0.2">
      <c r="A687"/>
      <c r="B687"/>
    </row>
    <row r="688" spans="1:2" x14ac:dyDescent="0.2">
      <c r="A688"/>
      <c r="B688"/>
    </row>
    <row r="689" spans="1:2" x14ac:dyDescent="0.2">
      <c r="A689"/>
      <c r="B689"/>
    </row>
    <row r="690" spans="1:2" x14ac:dyDescent="0.2">
      <c r="A690"/>
      <c r="B690"/>
    </row>
    <row r="691" spans="1:2" x14ac:dyDescent="0.2">
      <c r="A691"/>
      <c r="B691"/>
    </row>
    <row r="692" spans="1:2" x14ac:dyDescent="0.2">
      <c r="A692"/>
      <c r="B692"/>
    </row>
    <row r="693" spans="1:2" x14ac:dyDescent="0.2">
      <c r="A693"/>
      <c r="B693"/>
    </row>
    <row r="694" spans="1:2" x14ac:dyDescent="0.2">
      <c r="A694"/>
      <c r="B694"/>
    </row>
    <row r="695" spans="1:2" x14ac:dyDescent="0.2">
      <c r="A695"/>
      <c r="B695"/>
    </row>
    <row r="696" spans="1:2" x14ac:dyDescent="0.2">
      <c r="A696"/>
      <c r="B696"/>
    </row>
    <row r="697" spans="1:2" x14ac:dyDescent="0.2">
      <c r="A697"/>
      <c r="B697"/>
    </row>
    <row r="698" spans="1:2" x14ac:dyDescent="0.2">
      <c r="A698"/>
      <c r="B698"/>
    </row>
    <row r="699" spans="1:2" x14ac:dyDescent="0.2">
      <c r="A699"/>
      <c r="B699"/>
    </row>
    <row r="700" spans="1:2" x14ac:dyDescent="0.2">
      <c r="A700"/>
      <c r="B700"/>
    </row>
    <row r="701" spans="1:2" x14ac:dyDescent="0.2">
      <c r="A701"/>
      <c r="B701"/>
    </row>
    <row r="702" spans="1:2" x14ac:dyDescent="0.2">
      <c r="A702"/>
      <c r="B702"/>
    </row>
    <row r="703" spans="1:2" x14ac:dyDescent="0.2">
      <c r="A703"/>
      <c r="B703"/>
    </row>
    <row r="704" spans="1:2" x14ac:dyDescent="0.2">
      <c r="A704"/>
      <c r="B704"/>
    </row>
    <row r="705" spans="1:2" x14ac:dyDescent="0.2">
      <c r="A705"/>
      <c r="B705"/>
    </row>
    <row r="706" spans="1:2" x14ac:dyDescent="0.2">
      <c r="A706"/>
      <c r="B706"/>
    </row>
    <row r="707" spans="1:2" x14ac:dyDescent="0.2">
      <c r="A707"/>
      <c r="B707"/>
    </row>
    <row r="708" spans="1:2" x14ac:dyDescent="0.2">
      <c r="A708"/>
      <c r="B708"/>
    </row>
    <row r="709" spans="1:2" x14ac:dyDescent="0.2">
      <c r="A709"/>
      <c r="B709"/>
    </row>
    <row r="710" spans="1:2" x14ac:dyDescent="0.2">
      <c r="A710"/>
      <c r="B710"/>
    </row>
    <row r="711" spans="1:2" x14ac:dyDescent="0.2">
      <c r="A711"/>
      <c r="B711"/>
    </row>
    <row r="712" spans="1:2" x14ac:dyDescent="0.2">
      <c r="A712"/>
      <c r="B712"/>
    </row>
    <row r="713" spans="1:2" x14ac:dyDescent="0.2">
      <c r="A713"/>
      <c r="B713"/>
    </row>
    <row r="714" spans="1:2" x14ac:dyDescent="0.2">
      <c r="A714"/>
      <c r="B714"/>
    </row>
    <row r="715" spans="1:2" x14ac:dyDescent="0.2">
      <c r="A715"/>
      <c r="B715"/>
    </row>
    <row r="716" spans="1:2" x14ac:dyDescent="0.2">
      <c r="A716"/>
      <c r="B716"/>
    </row>
    <row r="717" spans="1:2" x14ac:dyDescent="0.2">
      <c r="A717"/>
      <c r="B717"/>
    </row>
    <row r="718" spans="1:2" x14ac:dyDescent="0.2">
      <c r="A718"/>
      <c r="B718"/>
    </row>
    <row r="719" spans="1:2" x14ac:dyDescent="0.2">
      <c r="A719"/>
      <c r="B719"/>
    </row>
    <row r="720" spans="1:2" x14ac:dyDescent="0.2">
      <c r="A720"/>
      <c r="B720"/>
    </row>
    <row r="721" spans="1:2" x14ac:dyDescent="0.2">
      <c r="A721"/>
      <c r="B721"/>
    </row>
    <row r="722" spans="1:2" x14ac:dyDescent="0.2">
      <c r="A722"/>
      <c r="B722"/>
    </row>
    <row r="723" spans="1:2" x14ac:dyDescent="0.2">
      <c r="A723"/>
      <c r="B723"/>
    </row>
    <row r="724" spans="1:2" x14ac:dyDescent="0.2">
      <c r="A724"/>
      <c r="B724"/>
    </row>
    <row r="725" spans="1:2" x14ac:dyDescent="0.2">
      <c r="A725"/>
      <c r="B725"/>
    </row>
    <row r="726" spans="1:2" x14ac:dyDescent="0.2">
      <c r="A726"/>
      <c r="B726"/>
    </row>
    <row r="727" spans="1:2" x14ac:dyDescent="0.2">
      <c r="A727"/>
      <c r="B727"/>
    </row>
    <row r="728" spans="1:2" x14ac:dyDescent="0.2">
      <c r="A728"/>
      <c r="B728"/>
    </row>
    <row r="729" spans="1:2" x14ac:dyDescent="0.2">
      <c r="A729"/>
      <c r="B729"/>
    </row>
    <row r="730" spans="1:2" x14ac:dyDescent="0.2">
      <c r="A730"/>
      <c r="B730"/>
    </row>
    <row r="731" spans="1:2" x14ac:dyDescent="0.2">
      <c r="A731"/>
      <c r="B731"/>
    </row>
    <row r="732" spans="1:2" x14ac:dyDescent="0.2">
      <c r="A732"/>
      <c r="B732"/>
    </row>
    <row r="733" spans="1:2" x14ac:dyDescent="0.2">
      <c r="A733"/>
      <c r="B733"/>
    </row>
    <row r="734" spans="1:2" x14ac:dyDescent="0.2">
      <c r="A734"/>
      <c r="B734"/>
    </row>
    <row r="735" spans="1:2" x14ac:dyDescent="0.2">
      <c r="A735"/>
      <c r="B735"/>
    </row>
    <row r="736" spans="1:2" x14ac:dyDescent="0.2">
      <c r="A736"/>
      <c r="B736"/>
    </row>
    <row r="737" spans="1:2" x14ac:dyDescent="0.2">
      <c r="A737"/>
      <c r="B737"/>
    </row>
    <row r="738" spans="1:2" x14ac:dyDescent="0.2">
      <c r="A738"/>
      <c r="B738"/>
    </row>
    <row r="739" spans="1:2" x14ac:dyDescent="0.2">
      <c r="A739"/>
      <c r="B739"/>
    </row>
    <row r="740" spans="1:2" x14ac:dyDescent="0.2">
      <c r="A740"/>
      <c r="B740"/>
    </row>
    <row r="741" spans="1:2" x14ac:dyDescent="0.2">
      <c r="A741"/>
      <c r="B741"/>
    </row>
    <row r="742" spans="1:2" x14ac:dyDescent="0.2">
      <c r="A742"/>
      <c r="B742"/>
    </row>
    <row r="743" spans="1:2" x14ac:dyDescent="0.2">
      <c r="A743"/>
      <c r="B743"/>
    </row>
    <row r="744" spans="1:2" x14ac:dyDescent="0.2">
      <c r="A744"/>
      <c r="B744"/>
    </row>
    <row r="745" spans="1:2" x14ac:dyDescent="0.2">
      <c r="A745"/>
      <c r="B745"/>
    </row>
    <row r="746" spans="1:2" x14ac:dyDescent="0.2">
      <c r="A746"/>
      <c r="B746"/>
    </row>
    <row r="747" spans="1:2" x14ac:dyDescent="0.2">
      <c r="A747"/>
      <c r="B747"/>
    </row>
    <row r="748" spans="1:2" x14ac:dyDescent="0.2">
      <c r="A748"/>
      <c r="B748"/>
    </row>
    <row r="749" spans="1:2" x14ac:dyDescent="0.2">
      <c r="A749"/>
      <c r="B749"/>
    </row>
    <row r="750" spans="1:2" x14ac:dyDescent="0.2">
      <c r="A750"/>
      <c r="B750"/>
    </row>
    <row r="751" spans="1:2" x14ac:dyDescent="0.2">
      <c r="A751"/>
      <c r="B751"/>
    </row>
    <row r="752" spans="1:2" x14ac:dyDescent="0.2">
      <c r="A752"/>
      <c r="B752"/>
    </row>
    <row r="753" spans="1:2" x14ac:dyDescent="0.2">
      <c r="A753"/>
      <c r="B753"/>
    </row>
    <row r="754" spans="1:2" x14ac:dyDescent="0.2">
      <c r="A754"/>
      <c r="B754"/>
    </row>
    <row r="755" spans="1:2" x14ac:dyDescent="0.2">
      <c r="A755"/>
      <c r="B755"/>
    </row>
    <row r="756" spans="1:2" x14ac:dyDescent="0.2">
      <c r="A756"/>
      <c r="B756"/>
    </row>
    <row r="757" spans="1:2" x14ac:dyDescent="0.2">
      <c r="A757"/>
      <c r="B757"/>
    </row>
    <row r="758" spans="1:2" x14ac:dyDescent="0.2">
      <c r="A758"/>
      <c r="B758"/>
    </row>
    <row r="759" spans="1:2" x14ac:dyDescent="0.2">
      <c r="A759"/>
      <c r="B759"/>
    </row>
    <row r="760" spans="1:2" x14ac:dyDescent="0.2">
      <c r="A760"/>
      <c r="B760"/>
    </row>
    <row r="761" spans="1:2" x14ac:dyDescent="0.2">
      <c r="A761"/>
      <c r="B761"/>
    </row>
    <row r="762" spans="1:2" x14ac:dyDescent="0.2">
      <c r="A762"/>
      <c r="B762"/>
    </row>
    <row r="763" spans="1:2" x14ac:dyDescent="0.2">
      <c r="A763"/>
      <c r="B763"/>
    </row>
    <row r="764" spans="1:2" x14ac:dyDescent="0.2">
      <c r="A764"/>
      <c r="B764"/>
    </row>
    <row r="765" spans="1:2" x14ac:dyDescent="0.2">
      <c r="A765"/>
      <c r="B765"/>
    </row>
    <row r="766" spans="1:2" x14ac:dyDescent="0.2">
      <c r="A766"/>
      <c r="B766"/>
    </row>
    <row r="767" spans="1:2" x14ac:dyDescent="0.2">
      <c r="A767"/>
      <c r="B767"/>
    </row>
    <row r="768" spans="1:2" x14ac:dyDescent="0.2">
      <c r="A768"/>
      <c r="B768"/>
    </row>
    <row r="769" spans="1:2" x14ac:dyDescent="0.2">
      <c r="A769"/>
      <c r="B769"/>
    </row>
    <row r="770" spans="1:2" x14ac:dyDescent="0.2">
      <c r="A770"/>
      <c r="B770"/>
    </row>
    <row r="771" spans="1:2" x14ac:dyDescent="0.2">
      <c r="A771"/>
      <c r="B771"/>
    </row>
    <row r="772" spans="1:2" x14ac:dyDescent="0.2">
      <c r="A772"/>
      <c r="B772"/>
    </row>
    <row r="773" spans="1:2" x14ac:dyDescent="0.2">
      <c r="A773"/>
      <c r="B773"/>
    </row>
    <row r="774" spans="1:2" x14ac:dyDescent="0.2">
      <c r="A774"/>
      <c r="B774"/>
    </row>
    <row r="775" spans="1:2" x14ac:dyDescent="0.2">
      <c r="A775"/>
      <c r="B775"/>
    </row>
    <row r="776" spans="1:2" x14ac:dyDescent="0.2">
      <c r="A776"/>
      <c r="B776"/>
    </row>
    <row r="777" spans="1:2" x14ac:dyDescent="0.2">
      <c r="A777"/>
      <c r="B777"/>
    </row>
    <row r="778" spans="1:2" x14ac:dyDescent="0.2">
      <c r="A778"/>
      <c r="B778"/>
    </row>
    <row r="779" spans="1:2" x14ac:dyDescent="0.2">
      <c r="A779"/>
      <c r="B779"/>
    </row>
    <row r="780" spans="1:2" x14ac:dyDescent="0.2">
      <c r="A780"/>
      <c r="B780"/>
    </row>
    <row r="781" spans="1:2" x14ac:dyDescent="0.2">
      <c r="A781"/>
      <c r="B781"/>
    </row>
    <row r="782" spans="1:2" x14ac:dyDescent="0.2">
      <c r="A782"/>
      <c r="B782"/>
    </row>
    <row r="783" spans="1:2" x14ac:dyDescent="0.2">
      <c r="A783"/>
      <c r="B783"/>
    </row>
    <row r="784" spans="1:2" x14ac:dyDescent="0.2">
      <c r="A784"/>
      <c r="B784"/>
    </row>
    <row r="785" spans="1:2" x14ac:dyDescent="0.2">
      <c r="A785"/>
      <c r="B785"/>
    </row>
    <row r="786" spans="1:2" x14ac:dyDescent="0.2">
      <c r="A786"/>
      <c r="B786"/>
    </row>
    <row r="787" spans="1:2" x14ac:dyDescent="0.2">
      <c r="A787"/>
      <c r="B787"/>
    </row>
    <row r="788" spans="1:2" x14ac:dyDescent="0.2">
      <c r="A788"/>
      <c r="B788"/>
    </row>
    <row r="789" spans="1:2" x14ac:dyDescent="0.2">
      <c r="A789"/>
      <c r="B789"/>
    </row>
    <row r="790" spans="1:2" x14ac:dyDescent="0.2">
      <c r="A790"/>
      <c r="B790"/>
    </row>
    <row r="791" spans="1:2" x14ac:dyDescent="0.2">
      <c r="A791"/>
      <c r="B791"/>
    </row>
    <row r="792" spans="1:2" x14ac:dyDescent="0.2">
      <c r="A792"/>
      <c r="B792"/>
    </row>
    <row r="793" spans="1:2" x14ac:dyDescent="0.2">
      <c r="A793"/>
      <c r="B793"/>
    </row>
    <row r="794" spans="1:2" x14ac:dyDescent="0.2">
      <c r="A794"/>
      <c r="B794"/>
    </row>
    <row r="795" spans="1:2" x14ac:dyDescent="0.2">
      <c r="A795"/>
      <c r="B795"/>
    </row>
    <row r="796" spans="1:2" x14ac:dyDescent="0.2">
      <c r="A796"/>
      <c r="B796"/>
    </row>
    <row r="797" spans="1:2" x14ac:dyDescent="0.2">
      <c r="A797"/>
      <c r="B797"/>
    </row>
    <row r="798" spans="1:2" x14ac:dyDescent="0.2">
      <c r="A798"/>
      <c r="B798"/>
    </row>
    <row r="799" spans="1:2" x14ac:dyDescent="0.2">
      <c r="A799"/>
      <c r="B799"/>
    </row>
    <row r="800" spans="1:2" x14ac:dyDescent="0.2">
      <c r="A800"/>
      <c r="B800"/>
    </row>
    <row r="801" spans="1:2" x14ac:dyDescent="0.2">
      <c r="A801"/>
      <c r="B801"/>
    </row>
    <row r="802" spans="1:2" x14ac:dyDescent="0.2">
      <c r="A802"/>
      <c r="B802"/>
    </row>
    <row r="803" spans="1:2" x14ac:dyDescent="0.2">
      <c r="A803"/>
      <c r="B803"/>
    </row>
    <row r="804" spans="1:2" x14ac:dyDescent="0.2">
      <c r="A804"/>
      <c r="B804"/>
    </row>
    <row r="805" spans="1:2" x14ac:dyDescent="0.2">
      <c r="A805"/>
      <c r="B805"/>
    </row>
    <row r="806" spans="1:2" x14ac:dyDescent="0.2">
      <c r="A806"/>
      <c r="B806"/>
    </row>
    <row r="807" spans="1:2" x14ac:dyDescent="0.2">
      <c r="A807"/>
      <c r="B807"/>
    </row>
    <row r="808" spans="1:2" x14ac:dyDescent="0.2">
      <c r="A808"/>
      <c r="B808"/>
    </row>
    <row r="809" spans="1:2" x14ac:dyDescent="0.2">
      <c r="A809"/>
      <c r="B809"/>
    </row>
  </sheetData>
  <sortState xmlns:xlrd2="http://schemas.microsoft.com/office/spreadsheetml/2017/richdata2" ref="AD7:AH94">
    <sortCondition descending="1" ref="AD7:AD94"/>
  </sortState>
  <conditionalFormatting sqref="D3:D34">
    <cfRule type="colorScale" priority="6">
      <colorScale>
        <cfvo type="min"/>
        <cfvo type="percentile" val="50"/>
        <cfvo type="max"/>
        <color rgb="FFF8696B"/>
        <color rgb="FFFFEB84"/>
        <color rgb="FF63BE7B"/>
      </colorScale>
    </cfRule>
  </conditionalFormatting>
  <conditionalFormatting sqref="E3:E34">
    <cfRule type="colorScale" priority="5">
      <colorScale>
        <cfvo type="min"/>
        <cfvo type="percentile" val="50"/>
        <cfvo type="max"/>
        <color rgb="FFF8696B"/>
        <color rgb="FFFFEB84"/>
        <color rgb="FF63BE7B"/>
      </colorScale>
    </cfRule>
  </conditionalFormatting>
  <conditionalFormatting sqref="F3:F34">
    <cfRule type="colorScale" priority="4">
      <colorScale>
        <cfvo type="min"/>
        <cfvo type="percentile" val="50"/>
        <cfvo type="max"/>
        <color rgb="FF63BE7B"/>
        <color rgb="FFFFEB84"/>
        <color rgb="FFF8696B"/>
      </colorScale>
    </cfRule>
  </conditionalFormatting>
  <conditionalFormatting sqref="H3:L34">
    <cfRule type="colorScale" priority="3">
      <colorScale>
        <cfvo type="min"/>
        <cfvo type="percentile" val="50"/>
        <cfvo type="max"/>
        <color rgb="FFF8696B"/>
        <color rgb="FFFFEB84"/>
        <color rgb="FF63BE7B"/>
      </colorScale>
    </cfRule>
  </conditionalFormatting>
  <conditionalFormatting sqref="T3:X34">
    <cfRule type="colorScale" priority="2">
      <colorScale>
        <cfvo type="min"/>
        <cfvo type="percentile" val="50"/>
        <cfvo type="max"/>
        <color rgb="FFF8696B"/>
        <color rgb="FFFFEB84"/>
        <color rgb="FF63BE7B"/>
      </colorScale>
    </cfRule>
  </conditionalFormatting>
  <conditionalFormatting sqref="N3:R34">
    <cfRule type="colorScale" priority="1">
      <colorScale>
        <cfvo type="min"/>
        <cfvo type="percentile" val="50"/>
        <cfvo type="max"/>
        <color rgb="FFF8696B"/>
        <color rgb="FFFFEB84"/>
        <color rgb="FF63BE7B"/>
      </colorScale>
    </cfRule>
  </conditionalFormatting>
  <pageMargins left="0.7" right="0.7" top="0.75" bottom="0.75" header="0.3" footer="0.3"/>
  <pageSetup scale="61" orientation="landscape" horizontalDpi="0" verticalDpi="0"/>
  <ignoredErrors>
    <ignoredError sqref="D3" formula="1"/>
  </ignoredErrors>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8BBBF-E55D-2244-8FE0-0CEB05DBE077}">
  <sheetPr>
    <tabColor rgb="FF00B050"/>
  </sheetPr>
  <dimension ref="A1:CF839"/>
  <sheetViews>
    <sheetView topLeftCell="B1" workbookViewId="0">
      <pane xSplit="2" ySplit="1" topLeftCell="F2" activePane="bottomRight" state="frozen"/>
      <selection activeCell="B1" sqref="B1"/>
      <selection pane="topRight" activeCell="D1" sqref="D1"/>
      <selection pane="bottomLeft" activeCell="B2" sqref="B2"/>
      <selection pane="bottomRight" activeCell="U1" sqref="U1:U1048576"/>
    </sheetView>
  </sheetViews>
  <sheetFormatPr baseColWidth="10" defaultRowHeight="16" x14ac:dyDescent="0.2"/>
  <cols>
    <col min="1" max="1" width="6.6640625" style="2" customWidth="1"/>
    <col min="2" max="3" width="9.33203125" style="1" customWidth="1"/>
    <col min="4" max="4" width="3.5" style="2" customWidth="1"/>
    <col min="5" max="5" width="8.83203125" style="2" bestFit="1" customWidth="1"/>
    <col min="6" max="6" width="22.5" style="2" bestFit="1" customWidth="1"/>
    <col min="7" max="7" width="4.5" style="2" bestFit="1" customWidth="1"/>
    <col min="8" max="8" width="7.6640625" style="2" bestFit="1" customWidth="1"/>
    <col min="9" max="9" width="11.33203125" style="16" bestFit="1" customWidth="1"/>
    <col min="10" max="10" width="11.33203125" style="16" customWidth="1"/>
    <col min="11" max="11" width="13" style="2" bestFit="1" customWidth="1"/>
    <col min="12" max="12" width="13" style="2" customWidth="1"/>
    <col min="13" max="13" width="8.83203125" style="2" customWidth="1"/>
    <col min="14" max="14" width="11.33203125" style="2" bestFit="1" customWidth="1"/>
    <col min="15" max="15" width="7.83203125" style="2" bestFit="1" customWidth="1"/>
    <col min="16" max="18" width="15.83203125" style="2" customWidth="1"/>
    <col min="19" max="19" width="11.33203125" style="2" bestFit="1" customWidth="1"/>
    <col min="20" max="20" width="11.33203125" style="2" customWidth="1"/>
    <col min="21" max="21" width="26.83203125" style="2" customWidth="1"/>
    <col min="22" max="22" width="35" style="2" bestFit="1" customWidth="1"/>
    <col min="23" max="23" width="26.83203125" style="2" bestFit="1" customWidth="1"/>
    <col min="24" max="24" width="10.33203125" style="2" customWidth="1"/>
    <col min="25" max="25" width="12.83203125" style="2" bestFit="1" customWidth="1"/>
    <col min="26" max="26" width="12.83203125" style="42" customWidth="1"/>
    <col min="27" max="27" width="11.5" style="2" bestFit="1" customWidth="1"/>
    <col min="28" max="28" width="11.5" style="2" customWidth="1"/>
    <col min="29" max="29" width="3.1640625" style="1" bestFit="1" customWidth="1"/>
    <col min="30" max="30" width="22.5" style="2" bestFit="1" customWidth="1"/>
    <col min="31" max="31" width="18.5" style="2" customWidth="1"/>
    <col min="32" max="32" width="10.83203125" style="2"/>
    <col min="40" max="16384" width="10.83203125" style="2"/>
  </cols>
  <sheetData>
    <row r="1" spans="1:56" ht="17" thickBot="1" x14ac:dyDescent="0.25">
      <c r="A1" s="3">
        <v>1</v>
      </c>
      <c r="B1" s="1" t="s">
        <v>542</v>
      </c>
      <c r="C1" s="1" t="s">
        <v>1266</v>
      </c>
      <c r="D1" s="1"/>
      <c r="E1" s="1" t="s">
        <v>543</v>
      </c>
      <c r="F1" s="1" t="s">
        <v>544</v>
      </c>
      <c r="G1" s="1" t="s">
        <v>545</v>
      </c>
      <c r="H1" s="24" t="s">
        <v>546</v>
      </c>
      <c r="I1" s="25" t="s">
        <v>1148</v>
      </c>
      <c r="J1" s="25" t="s">
        <v>1170</v>
      </c>
      <c r="K1" s="1" t="s">
        <v>1166</v>
      </c>
      <c r="L1" s="1" t="s">
        <v>1169</v>
      </c>
      <c r="M1" s="1" t="s">
        <v>1173</v>
      </c>
      <c r="N1" s="1" t="s">
        <v>547</v>
      </c>
      <c r="O1" s="1" t="s">
        <v>1222</v>
      </c>
      <c r="P1" s="1" t="s">
        <v>1179</v>
      </c>
      <c r="Q1" s="1" t="s">
        <v>1223</v>
      </c>
      <c r="R1" s="1" t="s">
        <v>1235</v>
      </c>
      <c r="S1" s="1" t="s">
        <v>548</v>
      </c>
      <c r="T1" s="1" t="s">
        <v>1483</v>
      </c>
      <c r="U1" s="1" t="s">
        <v>549</v>
      </c>
      <c r="V1" s="1" t="s">
        <v>1167</v>
      </c>
      <c r="W1" s="1" t="s">
        <v>1168</v>
      </c>
      <c r="X1" s="1" t="s">
        <v>1264</v>
      </c>
      <c r="Y1" s="1" t="s">
        <v>722</v>
      </c>
      <c r="Z1" s="1" t="s">
        <v>1265</v>
      </c>
      <c r="AA1" s="1"/>
      <c r="AB1" s="1"/>
      <c r="AC1" s="1" t="s">
        <v>550</v>
      </c>
      <c r="AD1" s="1" t="s">
        <v>544</v>
      </c>
      <c r="AE1" s="1" t="s">
        <v>722</v>
      </c>
      <c r="AJ1" t="s">
        <v>550</v>
      </c>
      <c r="AK1" t="s">
        <v>1382</v>
      </c>
      <c r="AL1" t="s">
        <v>1383</v>
      </c>
      <c r="AM1" t="s">
        <v>1347</v>
      </c>
      <c r="AN1" s="2" t="s">
        <v>1384</v>
      </c>
      <c r="AO1" s="2" t="s">
        <v>1385</v>
      </c>
      <c r="AP1" s="2" t="s">
        <v>1386</v>
      </c>
      <c r="AQ1" s="2" t="s">
        <v>1387</v>
      </c>
      <c r="AR1" s="2" t="s">
        <v>1388</v>
      </c>
      <c r="AS1" s="2" t="s">
        <v>1389</v>
      </c>
      <c r="AT1" s="2" t="s">
        <v>1390</v>
      </c>
      <c r="AU1" s="2" t="s">
        <v>1391</v>
      </c>
      <c r="AV1" s="2" t="s">
        <v>1392</v>
      </c>
      <c r="AW1" s="2" t="s">
        <v>1393</v>
      </c>
      <c r="AX1" s="2" t="s">
        <v>1394</v>
      </c>
      <c r="AY1" s="2" t="s">
        <v>1395</v>
      </c>
      <c r="AZ1" s="2" t="s">
        <v>1394</v>
      </c>
      <c r="BA1" s="2" t="s">
        <v>1395</v>
      </c>
      <c r="BB1" s="2" t="s">
        <v>1396</v>
      </c>
      <c r="BC1" s="2" t="s">
        <v>1397</v>
      </c>
      <c r="BD1" s="2" t="s">
        <v>1398</v>
      </c>
    </row>
    <row r="2" spans="1:56" ht="17" thickBot="1" x14ac:dyDescent="0.25">
      <c r="A2" s="3" t="s">
        <v>787</v>
      </c>
      <c r="B2" s="1" t="s">
        <v>9</v>
      </c>
      <c r="C2" s="1" t="s">
        <v>787</v>
      </c>
      <c r="E2" s="2">
        <v>8</v>
      </c>
      <c r="F2" s="2" t="s">
        <v>551</v>
      </c>
      <c r="G2" s="2" t="s">
        <v>552</v>
      </c>
      <c r="H2" s="4" t="s">
        <v>595</v>
      </c>
      <c r="I2" s="16">
        <f>_xlfn.XLOOKUP($H2,DASHBOARD!$I$2:$I$27,DASHBOARD!$J$2:$J$27,"",0)</f>
        <v>82</v>
      </c>
      <c r="J2" s="23">
        <f>I2/DASHBOARD!$C$3</f>
        <v>2.0828041656083314</v>
      </c>
      <c r="K2" s="2">
        <v>234</v>
      </c>
      <c r="L2" s="26">
        <f>K2/DASHBOARD!$C$4</f>
        <v>106.12244897959184</v>
      </c>
      <c r="M2" s="26">
        <f t="shared" ref="M2:M18" si="0">L2/(J2^2)</f>
        <v>24.463037914749478</v>
      </c>
      <c r="N2" s="5">
        <v>32272</v>
      </c>
      <c r="O2" s="2" t="s">
        <v>553</v>
      </c>
      <c r="P2" s="2" t="str">
        <f>_xlfn.XLOOKUP($O2,DASHBOARD!$L$2:$L$150,DASHBOARD!M$2:M$150,"",0)</f>
        <v>Serbia</v>
      </c>
      <c r="Q2" s="2" t="str">
        <f>_xlfn.XLOOKUP($O2,DASHBOARD!$L$2:$L$150,DASHBOARD!N$2:N$150,"",0)</f>
        <v>Europe</v>
      </c>
      <c r="R2" s="2" t="str">
        <f>_xlfn.XLOOKUP($O2,DASHBOARD!$L$2:$L$150,DASHBOARD!O$2:O$150,"",0)</f>
        <v>Eurasia</v>
      </c>
      <c r="S2" s="2">
        <v>6</v>
      </c>
      <c r="V2" s="2" t="s">
        <v>1238</v>
      </c>
      <c r="X2" s="2" t="str">
        <f>IF(W2="","","X")</f>
        <v/>
      </c>
      <c r="Y2" s="31">
        <f>_xlfn.XLOOKUP($F2,$AD$2:$AD$24,$AE$2:$AE$24,0,0)</f>
        <v>2089448</v>
      </c>
      <c r="Z2" s="43">
        <f>Y2/$Y$24</f>
        <v>1.1716209795073653E-2</v>
      </c>
      <c r="AC2" s="1">
        <v>1</v>
      </c>
      <c r="AD2" s="2" t="s">
        <v>554</v>
      </c>
      <c r="AE2" s="6">
        <v>45780966</v>
      </c>
      <c r="AJ2">
        <v>1</v>
      </c>
      <c r="AK2" t="s">
        <v>561</v>
      </c>
      <c r="AL2">
        <v>26</v>
      </c>
      <c r="AM2">
        <v>73</v>
      </c>
      <c r="AN2" s="2">
        <v>2329</v>
      </c>
      <c r="AP2" s="61">
        <v>0.02</v>
      </c>
      <c r="AQ2" s="61">
        <v>0.64</v>
      </c>
      <c r="AR2" s="61">
        <v>0.32</v>
      </c>
      <c r="AS2" s="61">
        <v>0.02</v>
      </c>
      <c r="AT2" s="2">
        <v>5.9</v>
      </c>
      <c r="AU2" s="2">
        <v>0.5</v>
      </c>
      <c r="AV2" s="2">
        <v>49</v>
      </c>
      <c r="AW2" s="2">
        <v>34</v>
      </c>
      <c r="AX2" s="2">
        <v>84</v>
      </c>
      <c r="AY2" s="2">
        <v>15</v>
      </c>
      <c r="AZ2" s="2">
        <v>122</v>
      </c>
      <c r="BA2" s="2">
        <v>11</v>
      </c>
      <c r="BB2" s="2">
        <v>413</v>
      </c>
      <c r="BC2" s="2">
        <v>31</v>
      </c>
      <c r="BD2" s="2">
        <v>43</v>
      </c>
    </row>
    <row r="3" spans="1:56" x14ac:dyDescent="0.2">
      <c r="B3" s="1" t="s">
        <v>9</v>
      </c>
      <c r="C3" s="1" t="s">
        <v>787</v>
      </c>
      <c r="E3" s="2">
        <v>2</v>
      </c>
      <c r="F3" s="2" t="s">
        <v>555</v>
      </c>
      <c r="G3" s="2" t="s">
        <v>556</v>
      </c>
      <c r="H3" s="4" t="s">
        <v>596</v>
      </c>
      <c r="I3" s="16">
        <f>_xlfn.XLOOKUP($H3,DASHBOARD!$I$2:$I$27,DASHBOARD!$J$2:$J$27,"",0)</f>
        <v>71</v>
      </c>
      <c r="J3" s="23">
        <f>I3/DASHBOARD!$C$3</f>
        <v>1.8034036068072137</v>
      </c>
      <c r="K3" s="2">
        <v>175</v>
      </c>
      <c r="L3" s="26">
        <f>K3/DASHBOARD!$C$4</f>
        <v>79.365079365079367</v>
      </c>
      <c r="M3" s="26">
        <f t="shared" si="0"/>
        <v>24.403020627678433</v>
      </c>
      <c r="N3" s="5">
        <v>35024</v>
      </c>
      <c r="O3" s="2" t="s">
        <v>557</v>
      </c>
      <c r="P3" s="2" t="str">
        <f>_xlfn.XLOOKUP($O3,DASHBOARD!$L$2:$L$150,DASHBOARD!M$2:M$150,"",0)</f>
        <v>United States</v>
      </c>
      <c r="Q3" s="2" t="str">
        <f>_xlfn.XLOOKUP($O3,DASHBOARD!$L$2:$L$150,DASHBOARD!N$2:N$150,"",0)</f>
        <v>North America</v>
      </c>
      <c r="R3" s="2" t="str">
        <f>_xlfn.XLOOKUP($O3,DASHBOARD!$L$2:$L$150,DASHBOARD!O$2:O$150,"",0)</f>
        <v>Americas</v>
      </c>
      <c r="S3" s="2">
        <v>3</v>
      </c>
      <c r="U3" s="2" t="s">
        <v>558</v>
      </c>
      <c r="V3" s="2" t="s">
        <v>558</v>
      </c>
      <c r="X3" s="2" t="str">
        <f t="shared" ref="X3:X23" si="1">IF(W3="","","X")</f>
        <v/>
      </c>
      <c r="Y3" s="31">
        <f>_xlfn.XLOOKUP($F3,$AD$2:$AD$24,$AE$2:$AE$24,0,0)</f>
        <v>0</v>
      </c>
      <c r="Z3" s="43">
        <f t="shared" ref="Z3:Z23" si="2">Y3/$Y$24</f>
        <v>0</v>
      </c>
      <c r="AC3" s="1">
        <v>2</v>
      </c>
      <c r="AD3" s="2" t="s">
        <v>559</v>
      </c>
      <c r="AE3" s="6">
        <v>37980720</v>
      </c>
      <c r="AJ3">
        <v>2</v>
      </c>
      <c r="AK3" t="s">
        <v>584</v>
      </c>
      <c r="AL3">
        <v>22</v>
      </c>
      <c r="AM3">
        <v>76</v>
      </c>
      <c r="AN3" s="2">
        <v>2283</v>
      </c>
      <c r="AO3" s="61">
        <v>0.33</v>
      </c>
      <c r="AP3" s="61">
        <v>0.62</v>
      </c>
      <c r="AQ3" s="61">
        <v>0.05</v>
      </c>
      <c r="AT3" s="2">
        <v>6.3</v>
      </c>
      <c r="AU3" s="2">
        <v>1.4</v>
      </c>
      <c r="AV3" s="2">
        <v>95</v>
      </c>
      <c r="AW3" s="2">
        <v>49</v>
      </c>
      <c r="AX3" s="2">
        <v>77</v>
      </c>
      <c r="AY3" s="2">
        <v>18</v>
      </c>
      <c r="AZ3" s="2">
        <v>101</v>
      </c>
      <c r="BA3" s="2">
        <v>19</v>
      </c>
      <c r="BB3" s="2">
        <v>723</v>
      </c>
      <c r="BC3" s="2">
        <v>27</v>
      </c>
      <c r="BD3" s="2">
        <v>57</v>
      </c>
    </row>
    <row r="4" spans="1:56" x14ac:dyDescent="0.2">
      <c r="B4" s="1" t="s">
        <v>9</v>
      </c>
      <c r="C4" s="1" t="s">
        <v>787</v>
      </c>
      <c r="E4" s="2">
        <v>30</v>
      </c>
      <c r="F4" s="2" t="s">
        <v>554</v>
      </c>
      <c r="G4" s="2" t="s">
        <v>556</v>
      </c>
      <c r="H4" s="4" t="s">
        <v>597</v>
      </c>
      <c r="I4" s="16">
        <f>_xlfn.XLOOKUP($H4,DASHBOARD!$I$2:$I$27,DASHBOARD!$J$2:$J$27,"",0)</f>
        <v>74</v>
      </c>
      <c r="J4" s="23">
        <f>I4/DASHBOARD!$C$3</f>
        <v>1.8796037592075185</v>
      </c>
      <c r="K4" s="2">
        <v>185</v>
      </c>
      <c r="L4" s="26">
        <f>K4/DASHBOARD!$C$4</f>
        <v>83.900226757369609</v>
      </c>
      <c r="M4" s="26">
        <f t="shared" si="0"/>
        <v>23.748190537476248</v>
      </c>
      <c r="N4" s="5">
        <v>32216</v>
      </c>
      <c r="O4" s="2" t="s">
        <v>557</v>
      </c>
      <c r="P4" s="2" t="str">
        <f>_xlfn.XLOOKUP($O4,DASHBOARD!$L$2:$L$150,DASHBOARD!M$2:M$150,"",0)</f>
        <v>United States</v>
      </c>
      <c r="Q4" s="2" t="str">
        <f>_xlfn.XLOOKUP($O4,DASHBOARD!$L$2:$L$150,DASHBOARD!N$2:N$150,"",0)</f>
        <v>North America</v>
      </c>
      <c r="R4" s="2" t="str">
        <f>_xlfn.XLOOKUP($O4,DASHBOARD!$L$2:$L$150,DASHBOARD!O$2:O$150,"",0)</f>
        <v>Americas</v>
      </c>
      <c r="S4" s="2">
        <v>12</v>
      </c>
      <c r="U4" s="2" t="s">
        <v>560</v>
      </c>
      <c r="V4" s="2" t="s">
        <v>560</v>
      </c>
      <c r="X4" s="2" t="str">
        <f t="shared" si="1"/>
        <v/>
      </c>
      <c r="Y4" s="31">
        <f>_xlfn.XLOOKUP($F4,$AD$2:$AD$24,$AE$2:$AE$24,0,0)</f>
        <v>45780966</v>
      </c>
      <c r="Z4" s="43">
        <f t="shared" si="2"/>
        <v>0.25670866289906896</v>
      </c>
      <c r="AC4" s="1">
        <v>3</v>
      </c>
      <c r="AD4" s="2" t="s">
        <v>561</v>
      </c>
      <c r="AE4" s="6">
        <v>31579390</v>
      </c>
      <c r="AJ4">
        <v>3</v>
      </c>
      <c r="AK4" t="s">
        <v>554</v>
      </c>
      <c r="AL4">
        <v>33</v>
      </c>
      <c r="AM4">
        <v>64</v>
      </c>
      <c r="AN4" s="2">
        <v>2211</v>
      </c>
      <c r="AO4" s="61">
        <v>0.97</v>
      </c>
      <c r="AP4" s="61">
        <v>0.03</v>
      </c>
      <c r="AT4" s="2">
        <v>10.1</v>
      </c>
      <c r="AU4" s="2">
        <v>10</v>
      </c>
      <c r="AV4" s="2">
        <v>120</v>
      </c>
      <c r="AW4" s="2">
        <v>52</v>
      </c>
      <c r="AX4" s="2">
        <v>52</v>
      </c>
      <c r="AY4" s="2">
        <v>16</v>
      </c>
      <c r="AZ4" s="2">
        <v>105</v>
      </c>
      <c r="BA4" s="2">
        <v>13</v>
      </c>
      <c r="BB4" s="2">
        <v>945</v>
      </c>
      <c r="BC4" s="2">
        <v>25</v>
      </c>
      <c r="BD4" s="2">
        <v>39</v>
      </c>
    </row>
    <row r="5" spans="1:56" x14ac:dyDescent="0.2">
      <c r="B5" s="1" t="s">
        <v>9</v>
      </c>
      <c r="C5" s="1" t="s">
        <v>787</v>
      </c>
      <c r="E5" s="2">
        <v>21</v>
      </c>
      <c r="F5" s="2" t="s">
        <v>562</v>
      </c>
      <c r="G5" s="2" t="s">
        <v>556</v>
      </c>
      <c r="H5" s="4" t="s">
        <v>598</v>
      </c>
      <c r="I5" s="16">
        <f>_xlfn.XLOOKUP($H5,DASHBOARD!$I$2:$I$27,DASHBOARD!$J$2:$J$27,"",0)</f>
        <v>75</v>
      </c>
      <c r="J5" s="23">
        <f>I5/DASHBOARD!$C$3</f>
        <v>1.9050038100076201</v>
      </c>
      <c r="K5" s="2">
        <v>185</v>
      </c>
      <c r="L5" s="26">
        <f>K5/DASHBOARD!$C$4</f>
        <v>83.900226757369609</v>
      </c>
      <c r="M5" s="26">
        <f t="shared" si="0"/>
        <v>23.119127357016875</v>
      </c>
      <c r="N5" s="5">
        <v>35560</v>
      </c>
      <c r="O5" s="2" t="s">
        <v>557</v>
      </c>
      <c r="P5" s="2" t="str">
        <f>_xlfn.XLOOKUP($O5,DASHBOARD!$L$2:$L$150,DASHBOARD!M$2:M$150,"",0)</f>
        <v>United States</v>
      </c>
      <c r="Q5" s="2" t="str">
        <f>_xlfn.XLOOKUP($O5,DASHBOARD!$L$2:$L$150,DASHBOARD!N$2:N$150,"",0)</f>
        <v>North America</v>
      </c>
      <c r="R5" s="2" t="str">
        <f>_xlfn.XLOOKUP($O5,DASHBOARD!$L$2:$L$150,DASHBOARD!O$2:O$150,"",0)</f>
        <v>Americas</v>
      </c>
      <c r="S5" s="2" t="s">
        <v>563</v>
      </c>
      <c r="U5" s="2" t="s">
        <v>564</v>
      </c>
      <c r="V5" s="2" t="s">
        <v>564</v>
      </c>
      <c r="X5" s="2" t="str">
        <f t="shared" si="1"/>
        <v/>
      </c>
      <c r="Y5" s="31">
        <f>_xlfn.XLOOKUP($F5,$AD$2:$AD$24,$AE$2:$AE$24,0,0)</f>
        <v>0</v>
      </c>
      <c r="Z5" s="43">
        <f t="shared" si="2"/>
        <v>0</v>
      </c>
      <c r="AC5" s="1">
        <v>4</v>
      </c>
      <c r="AD5" s="2" t="s">
        <v>565</v>
      </c>
      <c r="AE5" s="6">
        <v>24026712</v>
      </c>
      <c r="AJ5">
        <v>4</v>
      </c>
      <c r="AK5" t="s">
        <v>574</v>
      </c>
      <c r="AL5">
        <v>25</v>
      </c>
      <c r="AM5">
        <v>82</v>
      </c>
      <c r="AN5" s="2">
        <v>1732</v>
      </c>
      <c r="AR5" s="61">
        <v>0.01</v>
      </c>
      <c r="AS5" s="61">
        <v>0.99</v>
      </c>
      <c r="AT5" s="2">
        <v>6.2</v>
      </c>
      <c r="AU5" s="2">
        <v>0.7</v>
      </c>
      <c r="AV5" s="2">
        <v>25</v>
      </c>
      <c r="AW5" s="2">
        <v>17</v>
      </c>
      <c r="AX5" s="2">
        <v>113</v>
      </c>
      <c r="AY5" s="2">
        <v>19</v>
      </c>
      <c r="AZ5" s="2">
        <v>60</v>
      </c>
      <c r="BA5" s="2">
        <v>2</v>
      </c>
      <c r="BB5" s="2">
        <v>400</v>
      </c>
      <c r="BC5" s="2">
        <v>9</v>
      </c>
      <c r="BD5" s="2">
        <v>36</v>
      </c>
    </row>
    <row r="6" spans="1:56" x14ac:dyDescent="0.2">
      <c r="B6" s="1" t="s">
        <v>9</v>
      </c>
      <c r="C6" s="1" t="s">
        <v>787</v>
      </c>
      <c r="E6" s="2">
        <v>23</v>
      </c>
      <c r="F6" s="2" t="s">
        <v>565</v>
      </c>
      <c r="G6" s="2" t="s">
        <v>566</v>
      </c>
      <c r="H6" s="4" t="s">
        <v>599</v>
      </c>
      <c r="I6" s="16">
        <f>_xlfn.XLOOKUP($H6,DASHBOARD!$I$2:$I$27,DASHBOARD!$J$2:$J$27,"",0)</f>
        <v>78</v>
      </c>
      <c r="J6" s="23">
        <f>I6/DASHBOARD!$C$3</f>
        <v>1.981203962407925</v>
      </c>
      <c r="K6" s="2">
        <v>230</v>
      </c>
      <c r="L6" s="26">
        <f>K6/DASHBOARD!$C$4</f>
        <v>104.30839002267574</v>
      </c>
      <c r="M6" s="26">
        <f t="shared" si="0"/>
        <v>26.574240824973423</v>
      </c>
      <c r="N6" s="5">
        <v>32936</v>
      </c>
      <c r="O6" s="2" t="s">
        <v>557</v>
      </c>
      <c r="P6" s="2" t="str">
        <f>_xlfn.XLOOKUP($O6,DASHBOARD!$L$2:$L$150,DASHBOARD!M$2:M$150,"",0)</f>
        <v>United States</v>
      </c>
      <c r="Q6" s="2" t="str">
        <f>_xlfn.XLOOKUP($O6,DASHBOARD!$L$2:$L$150,DASHBOARD!N$2:N$150,"",0)</f>
        <v>North America</v>
      </c>
      <c r="R6" s="2" t="str">
        <f>_xlfn.XLOOKUP($O6,DASHBOARD!$L$2:$L$150,DASHBOARD!O$2:O$150,"",0)</f>
        <v>Americas</v>
      </c>
      <c r="S6" s="2">
        <v>9</v>
      </c>
      <c r="U6" s="2" t="s">
        <v>567</v>
      </c>
      <c r="V6" s="2" t="s">
        <v>567</v>
      </c>
      <c r="X6" s="2" t="str">
        <f t="shared" si="1"/>
        <v/>
      </c>
      <c r="Y6" s="31">
        <f>_xlfn.XLOOKUP($F6,$AD$2:$AD$24,$AE$2:$AE$24,0,0)</f>
        <v>24026712</v>
      </c>
      <c r="Z6" s="43">
        <f t="shared" si="2"/>
        <v>0.1347255344367573</v>
      </c>
      <c r="AC6" s="1">
        <v>5</v>
      </c>
      <c r="AD6" s="2" t="s">
        <v>568</v>
      </c>
      <c r="AE6" s="6">
        <v>9166800</v>
      </c>
      <c r="AJ6">
        <v>5</v>
      </c>
      <c r="AK6" t="s">
        <v>581</v>
      </c>
      <c r="AL6">
        <v>28</v>
      </c>
      <c r="AM6">
        <v>63</v>
      </c>
      <c r="AN6" s="2">
        <v>1396</v>
      </c>
      <c r="AR6" s="61">
        <v>0.64</v>
      </c>
      <c r="AS6" s="61">
        <v>0.36</v>
      </c>
      <c r="AT6" s="2">
        <v>6.8</v>
      </c>
      <c r="AU6" s="2">
        <v>1.6</v>
      </c>
      <c r="AV6" s="2">
        <v>18</v>
      </c>
      <c r="AW6" s="2">
        <v>7</v>
      </c>
      <c r="AX6" s="2">
        <v>47</v>
      </c>
      <c r="AY6" s="2">
        <v>7</v>
      </c>
      <c r="AZ6" s="2">
        <v>27</v>
      </c>
      <c r="BA6" s="2">
        <v>3</v>
      </c>
      <c r="BB6" s="2">
        <v>241</v>
      </c>
      <c r="BC6" s="2">
        <v>6</v>
      </c>
      <c r="BD6" s="2">
        <v>9</v>
      </c>
    </row>
    <row r="7" spans="1:56" x14ac:dyDescent="0.2">
      <c r="B7" s="1" t="s">
        <v>9</v>
      </c>
      <c r="C7" s="1" t="s">
        <v>787</v>
      </c>
      <c r="E7" s="2">
        <v>9</v>
      </c>
      <c r="F7" s="2" t="s">
        <v>569</v>
      </c>
      <c r="G7" s="2" t="s">
        <v>570</v>
      </c>
      <c r="H7" s="4" t="s">
        <v>599</v>
      </c>
      <c r="I7" s="16">
        <f>_xlfn.XLOOKUP($H7,DASHBOARD!$I$2:$I$27,DASHBOARD!$J$2:$J$27,"",0)</f>
        <v>78</v>
      </c>
      <c r="J7" s="23">
        <f>I7/DASHBOARD!$C$3</f>
        <v>1.981203962407925</v>
      </c>
      <c r="K7" s="2">
        <v>215</v>
      </c>
      <c r="L7" s="26">
        <f>K7/DASHBOARD!$C$4</f>
        <v>97.505668934240362</v>
      </c>
      <c r="M7" s="26">
        <f t="shared" si="0"/>
        <v>24.841138162475154</v>
      </c>
      <c r="N7" s="5">
        <v>30709</v>
      </c>
      <c r="O7" s="2" t="s">
        <v>557</v>
      </c>
      <c r="P7" s="2" t="str">
        <f>_xlfn.XLOOKUP($O7,DASHBOARD!$L$2:$L$150,DASHBOARD!M$2:M$150,"",0)</f>
        <v>United States</v>
      </c>
      <c r="Q7" s="2" t="str">
        <f>_xlfn.XLOOKUP($O7,DASHBOARD!$L$2:$L$150,DASHBOARD!N$2:N$150,"",0)</f>
        <v>North America</v>
      </c>
      <c r="R7" s="2" t="str">
        <f>_xlfn.XLOOKUP($O7,DASHBOARD!$L$2:$L$150,DASHBOARD!O$2:O$150,"",0)</f>
        <v>Americas</v>
      </c>
      <c r="S7" s="2">
        <v>17</v>
      </c>
      <c r="U7" s="2" t="s">
        <v>571</v>
      </c>
      <c r="V7" s="2" t="s">
        <v>571</v>
      </c>
      <c r="X7" s="2" t="str">
        <f t="shared" si="1"/>
        <v/>
      </c>
      <c r="Y7" s="31">
        <f>_xlfn.XLOOKUP($F7,$AD$2:$AD$24,$AE$2:$AE$24,0,0)</f>
        <v>2641691</v>
      </c>
      <c r="Z7" s="43">
        <f t="shared" si="2"/>
        <v>1.4812814661938423E-2</v>
      </c>
      <c r="AC7" s="1">
        <v>6</v>
      </c>
      <c r="AD7" s="2" t="s">
        <v>572</v>
      </c>
      <c r="AE7" s="6">
        <v>5466360</v>
      </c>
      <c r="AJ7">
        <v>6</v>
      </c>
      <c r="AK7" t="s">
        <v>565</v>
      </c>
      <c r="AL7">
        <v>31</v>
      </c>
      <c r="AM7">
        <v>46</v>
      </c>
      <c r="AN7" s="2">
        <v>1329</v>
      </c>
      <c r="AQ7" s="61">
        <v>0.06</v>
      </c>
      <c r="AR7" s="61">
        <v>0.75</v>
      </c>
      <c r="AS7" s="61">
        <v>0.19</v>
      </c>
      <c r="AT7" s="2">
        <v>6.6</v>
      </c>
      <c r="AU7" s="2">
        <v>1.3</v>
      </c>
      <c r="AV7" s="2">
        <v>106</v>
      </c>
      <c r="AW7" s="2">
        <v>9</v>
      </c>
      <c r="AX7" s="2">
        <v>64</v>
      </c>
      <c r="AY7" s="2">
        <v>19</v>
      </c>
      <c r="AZ7" s="2">
        <v>41</v>
      </c>
      <c r="BA7" s="2">
        <v>13</v>
      </c>
      <c r="BB7" s="2">
        <v>778</v>
      </c>
      <c r="BC7" s="2">
        <v>7</v>
      </c>
      <c r="BD7" s="2">
        <v>15</v>
      </c>
    </row>
    <row r="8" spans="1:56" x14ac:dyDescent="0.2">
      <c r="B8" s="1" t="s">
        <v>9</v>
      </c>
      <c r="C8" s="1" t="s">
        <v>787</v>
      </c>
      <c r="E8" s="2">
        <v>0</v>
      </c>
      <c r="F8" s="2" t="s">
        <v>572</v>
      </c>
      <c r="G8" s="2" t="s">
        <v>570</v>
      </c>
      <c r="H8" s="4" t="s">
        <v>600</v>
      </c>
      <c r="I8" s="16">
        <f>_xlfn.XLOOKUP($H8,DASHBOARD!$I$2:$I$27,DASHBOARD!$J$2:$J$27,"",0)</f>
        <v>80</v>
      </c>
      <c r="J8" s="23">
        <f>I8/DASHBOARD!$C$3</f>
        <v>2.0320040640081283</v>
      </c>
      <c r="K8" s="2">
        <v>210</v>
      </c>
      <c r="L8" s="26">
        <f>K8/DASHBOARD!$C$4</f>
        <v>95.238095238095241</v>
      </c>
      <c r="M8" s="26">
        <f t="shared" si="0"/>
        <v>23.065430059523806</v>
      </c>
      <c r="N8" s="5">
        <v>37535</v>
      </c>
      <c r="O8" s="2" t="s">
        <v>573</v>
      </c>
      <c r="P8" s="2" t="str">
        <f>_xlfn.XLOOKUP($O8,DASHBOARD!$L$2:$L$150,DASHBOARD!M$2:M$150,"",0)</f>
        <v>Congo (DR)</v>
      </c>
      <c r="Q8" s="2" t="str">
        <f>_xlfn.XLOOKUP($O8,DASHBOARD!$L$2:$L$150,DASHBOARD!N$2:N$150,"",0)</f>
        <v>Africa</v>
      </c>
      <c r="R8" s="2" t="str">
        <f>_xlfn.XLOOKUP($O8,DASHBOARD!$L$2:$L$150,DASHBOARD!O$2:O$150,"",0)</f>
        <v>Africa</v>
      </c>
      <c r="S8" s="2" t="s">
        <v>563</v>
      </c>
      <c r="V8" s="2" t="s">
        <v>1238</v>
      </c>
      <c r="X8" s="2" t="str">
        <f t="shared" si="1"/>
        <v/>
      </c>
      <c r="Y8" s="31">
        <f>_xlfn.XLOOKUP($F8,$AD$2:$AD$24,$AE$2:$AE$24,0,0)</f>
        <v>5466360</v>
      </c>
      <c r="Z8" s="43">
        <f t="shared" si="2"/>
        <v>3.0651646068913328E-2</v>
      </c>
      <c r="AC8" s="1">
        <v>7</v>
      </c>
      <c r="AD8" s="2" t="s">
        <v>574</v>
      </c>
      <c r="AE8" s="6">
        <v>5178572</v>
      </c>
      <c r="AJ8">
        <v>7</v>
      </c>
      <c r="AK8" t="s">
        <v>575</v>
      </c>
      <c r="AL8">
        <v>29</v>
      </c>
      <c r="AM8">
        <v>63</v>
      </c>
      <c r="AN8" s="2">
        <v>1256</v>
      </c>
      <c r="AO8" s="61">
        <v>0.04</v>
      </c>
      <c r="AP8" s="61">
        <v>0.67</v>
      </c>
      <c r="AQ8" s="61">
        <v>0.28999999999999998</v>
      </c>
      <c r="AR8" s="61">
        <v>0.01</v>
      </c>
      <c r="AT8" s="2">
        <v>2.8</v>
      </c>
      <c r="AU8" s="2">
        <v>-4.3</v>
      </c>
      <c r="AV8" s="2">
        <v>9</v>
      </c>
      <c r="AW8" s="2">
        <v>11</v>
      </c>
      <c r="AX8" s="2">
        <v>50</v>
      </c>
      <c r="AY8" s="2">
        <v>10</v>
      </c>
      <c r="AZ8" s="2">
        <v>23</v>
      </c>
      <c r="BA8" s="2">
        <v>16</v>
      </c>
      <c r="BB8" s="2">
        <v>160</v>
      </c>
      <c r="BC8" s="2">
        <v>5</v>
      </c>
      <c r="BD8" s="2">
        <v>12</v>
      </c>
    </row>
    <row r="9" spans="1:56" x14ac:dyDescent="0.2">
      <c r="B9" s="1" t="s">
        <v>9</v>
      </c>
      <c r="C9" s="1" t="s">
        <v>787</v>
      </c>
      <c r="E9" s="2">
        <v>1</v>
      </c>
      <c r="F9" s="2" t="s">
        <v>575</v>
      </c>
      <c r="G9" s="2" t="s">
        <v>576</v>
      </c>
      <c r="H9" s="4" t="s">
        <v>601</v>
      </c>
      <c r="I9" s="16">
        <f>_xlfn.XLOOKUP($H9,DASHBOARD!$I$2:$I$27,DASHBOARD!$J$2:$J$27,"",0)</f>
        <v>77</v>
      </c>
      <c r="J9" s="23">
        <f>I9/DASHBOARD!$C$3</f>
        <v>1.9558039116078234</v>
      </c>
      <c r="K9" s="2">
        <v>210</v>
      </c>
      <c r="L9" s="26">
        <f>K9/DASHBOARD!$C$4</f>
        <v>95.238095238095241</v>
      </c>
      <c r="M9" s="26">
        <f t="shared" si="0"/>
        <v>24.897748757117956</v>
      </c>
      <c r="N9" s="5">
        <v>33898</v>
      </c>
      <c r="O9" s="2" t="s">
        <v>557</v>
      </c>
      <c r="P9" s="2" t="str">
        <f>_xlfn.XLOOKUP($O9,DASHBOARD!$L$2:$L$150,DASHBOARD!M$2:M$150,"",0)</f>
        <v>United States</v>
      </c>
      <c r="Q9" s="2" t="str">
        <f>_xlfn.XLOOKUP($O9,DASHBOARD!$L$2:$L$150,DASHBOARD!N$2:N$150,"",0)</f>
        <v>North America</v>
      </c>
      <c r="R9" s="2" t="str">
        <f>_xlfn.XLOOKUP($O9,DASHBOARD!$L$2:$L$150,DASHBOARD!O$2:O$150,"",0)</f>
        <v>Americas</v>
      </c>
      <c r="S9" s="2">
        <v>4</v>
      </c>
      <c r="U9" s="2" t="s">
        <v>577</v>
      </c>
      <c r="V9" s="2" t="s">
        <v>641</v>
      </c>
      <c r="W9" s="2" t="s">
        <v>963</v>
      </c>
      <c r="X9" s="2" t="str">
        <f t="shared" si="1"/>
        <v>X</v>
      </c>
      <c r="Y9" s="31">
        <f>_xlfn.XLOOKUP($F9,$AD$2:$AD$24,$AE$2:$AE$24,0,0)</f>
        <v>1910860</v>
      </c>
      <c r="Z9" s="43">
        <f t="shared" si="2"/>
        <v>1.0714809197938614E-2</v>
      </c>
      <c r="AC9" s="1">
        <v>8</v>
      </c>
      <c r="AD9" s="2" t="s">
        <v>578</v>
      </c>
      <c r="AE9" s="6">
        <v>3562080</v>
      </c>
      <c r="AJ9">
        <v>8</v>
      </c>
      <c r="AK9" t="s">
        <v>582</v>
      </c>
      <c r="AL9">
        <v>29</v>
      </c>
      <c r="AM9">
        <v>71</v>
      </c>
      <c r="AN9" s="2">
        <v>1247</v>
      </c>
      <c r="AO9" s="61">
        <v>0.46</v>
      </c>
      <c r="AP9" s="61">
        <v>0.54</v>
      </c>
      <c r="AT9" s="2">
        <v>9.8000000000000007</v>
      </c>
      <c r="AU9" s="2">
        <v>5.9</v>
      </c>
      <c r="AV9" s="2">
        <v>24</v>
      </c>
      <c r="AW9" s="2">
        <v>5</v>
      </c>
      <c r="AX9" s="2">
        <v>34</v>
      </c>
      <c r="AY9" s="2">
        <v>8</v>
      </c>
      <c r="AZ9" s="2">
        <v>27</v>
      </c>
      <c r="BA9" s="2">
        <v>5</v>
      </c>
      <c r="BB9" s="2">
        <v>157</v>
      </c>
      <c r="BC9" s="2">
        <v>6</v>
      </c>
      <c r="BD9" s="2">
        <v>9</v>
      </c>
    </row>
    <row r="10" spans="1:56" x14ac:dyDescent="0.2">
      <c r="B10" s="1" t="s">
        <v>9</v>
      </c>
      <c r="C10" s="1" t="s">
        <v>787</v>
      </c>
      <c r="E10" s="2">
        <v>5</v>
      </c>
      <c r="F10" s="2" t="s">
        <v>574</v>
      </c>
      <c r="G10" s="2" t="s">
        <v>552</v>
      </c>
      <c r="H10" s="4" t="s">
        <v>602</v>
      </c>
      <c r="I10" s="16">
        <f>_xlfn.XLOOKUP($H10,DASHBOARD!$I$2:$I$27,DASHBOARD!$J$2:$J$27,"",0)</f>
        <v>81</v>
      </c>
      <c r="J10" s="23">
        <f>I10/DASHBOARD!$C$3</f>
        <v>2.0574041148082296</v>
      </c>
      <c r="K10" s="2">
        <v>222</v>
      </c>
      <c r="L10" s="26">
        <f>K10/DASHBOARD!$C$4</f>
        <v>100.68027210884354</v>
      </c>
      <c r="M10" s="26">
        <f t="shared" si="0"/>
        <v>23.785110449605845</v>
      </c>
      <c r="N10" s="5">
        <v>35101</v>
      </c>
      <c r="O10" s="2" t="s">
        <v>557</v>
      </c>
      <c r="P10" s="2" t="str">
        <f>_xlfn.XLOOKUP($O10,DASHBOARD!$L$2:$L$150,DASHBOARD!M$2:M$150,"",0)</f>
        <v>United States</v>
      </c>
      <c r="Q10" s="2" t="str">
        <f>_xlfn.XLOOKUP($O10,DASHBOARD!$L$2:$L$150,DASHBOARD!N$2:N$150,"",0)</f>
        <v>North America</v>
      </c>
      <c r="R10" s="2" t="str">
        <f>_xlfn.XLOOKUP($O10,DASHBOARD!$L$2:$L$150,DASHBOARD!O$2:O$150,"",0)</f>
        <v>Americas</v>
      </c>
      <c r="S10" s="2">
        <v>6</v>
      </c>
      <c r="U10" s="2" t="s">
        <v>579</v>
      </c>
      <c r="V10" s="2" t="s">
        <v>579</v>
      </c>
      <c r="X10" s="2" t="str">
        <f t="shared" si="1"/>
        <v/>
      </c>
      <c r="Y10" s="31">
        <f>_xlfn.XLOOKUP($F10,$AD$2:$AD$24,$AE$2:$AE$24,0,0)</f>
        <v>5178572</v>
      </c>
      <c r="Z10" s="43">
        <f t="shared" si="2"/>
        <v>2.9037925801883635E-2</v>
      </c>
      <c r="AC10" s="1">
        <v>9</v>
      </c>
      <c r="AD10" s="2" t="s">
        <v>569</v>
      </c>
      <c r="AE10" s="6">
        <v>2641691</v>
      </c>
      <c r="AJ10">
        <v>9</v>
      </c>
      <c r="AK10" t="s">
        <v>572</v>
      </c>
      <c r="AL10">
        <v>19</v>
      </c>
      <c r="AM10">
        <v>70</v>
      </c>
      <c r="AN10" s="2">
        <v>1185</v>
      </c>
      <c r="AQ10" s="61">
        <v>0.14000000000000001</v>
      </c>
      <c r="AR10" s="61">
        <v>0.63</v>
      </c>
      <c r="AS10" s="61">
        <v>0.24</v>
      </c>
      <c r="AT10" s="2">
        <v>2</v>
      </c>
      <c r="AU10" s="2">
        <v>-5.3</v>
      </c>
      <c r="AV10" s="2">
        <v>33</v>
      </c>
      <c r="AW10" s="2">
        <v>19</v>
      </c>
      <c r="AX10" s="2">
        <v>66</v>
      </c>
      <c r="AY10" s="2">
        <v>18</v>
      </c>
      <c r="AZ10" s="2">
        <v>93</v>
      </c>
      <c r="BA10" s="2">
        <v>5</v>
      </c>
      <c r="BB10" s="2">
        <v>156</v>
      </c>
      <c r="BC10" s="2">
        <v>11</v>
      </c>
      <c r="BD10" s="2">
        <v>35</v>
      </c>
    </row>
    <row r="11" spans="1:56" x14ac:dyDescent="0.2">
      <c r="B11" s="1" t="s">
        <v>9</v>
      </c>
      <c r="C11" s="1" t="s">
        <v>787</v>
      </c>
      <c r="E11" s="2">
        <v>4</v>
      </c>
      <c r="F11" s="2" t="s">
        <v>578</v>
      </c>
      <c r="G11" s="2" t="s">
        <v>576</v>
      </c>
      <c r="H11" s="4" t="s">
        <v>599</v>
      </c>
      <c r="I11" s="16">
        <f>_xlfn.XLOOKUP($H11,DASHBOARD!$I$2:$I$27,DASHBOARD!$J$2:$J$27,"",0)</f>
        <v>78</v>
      </c>
      <c r="J11" s="23">
        <f>I11/DASHBOARD!$C$3</f>
        <v>1.981203962407925</v>
      </c>
      <c r="K11" s="2">
        <v>205</v>
      </c>
      <c r="L11" s="26">
        <f>K11/DASHBOARD!$C$4</f>
        <v>92.970521541950106</v>
      </c>
      <c r="M11" s="26">
        <f t="shared" si="0"/>
        <v>23.685736387476311</v>
      </c>
      <c r="N11" s="5">
        <v>37407</v>
      </c>
      <c r="O11" s="2" t="s">
        <v>557</v>
      </c>
      <c r="P11" s="2" t="str">
        <f>_xlfn.XLOOKUP($O11,DASHBOARD!$L$2:$L$150,DASHBOARD!M$2:M$150,"",0)</f>
        <v>United States</v>
      </c>
      <c r="Q11" s="2" t="str">
        <f>_xlfn.XLOOKUP($O11,DASHBOARD!$L$2:$L$150,DASHBOARD!N$2:N$150,"",0)</f>
        <v>North America</v>
      </c>
      <c r="R11" s="2" t="str">
        <f>_xlfn.XLOOKUP($O11,DASHBOARD!$L$2:$L$150,DASHBOARD!O$2:O$150,"",0)</f>
        <v>Americas</v>
      </c>
      <c r="S11" s="2" t="s">
        <v>563</v>
      </c>
      <c r="U11" s="2" t="s">
        <v>580</v>
      </c>
      <c r="V11" s="2" t="s">
        <v>580</v>
      </c>
      <c r="X11" s="2" t="str">
        <f t="shared" si="1"/>
        <v/>
      </c>
      <c r="Y11" s="31">
        <f>_xlfn.XLOOKUP($F11,$AD$2:$AD$24,$AE$2:$AE$24,0,0)</f>
        <v>3562080</v>
      </c>
      <c r="Z11" s="43">
        <f t="shared" si="2"/>
        <v>1.9973733056211956E-2</v>
      </c>
      <c r="AC11" s="1">
        <v>10</v>
      </c>
      <c r="AD11" s="2" t="s">
        <v>581</v>
      </c>
      <c r="AE11" s="6">
        <v>2389641</v>
      </c>
      <c r="AJ11">
        <v>10</v>
      </c>
      <c r="AK11" t="s">
        <v>551</v>
      </c>
      <c r="AL11">
        <v>33</v>
      </c>
      <c r="AM11">
        <v>71</v>
      </c>
      <c r="AN11" s="2">
        <v>1142</v>
      </c>
      <c r="AS11" s="61">
        <v>1</v>
      </c>
      <c r="AT11" s="2">
        <v>4.9000000000000004</v>
      </c>
      <c r="AU11" s="2">
        <v>-1.2</v>
      </c>
      <c r="AV11" s="2">
        <v>41</v>
      </c>
      <c r="AW11" s="2">
        <v>22</v>
      </c>
      <c r="AX11" s="2">
        <v>69</v>
      </c>
      <c r="AY11" s="2">
        <v>14</v>
      </c>
      <c r="AZ11" s="2">
        <v>34</v>
      </c>
      <c r="BA11" s="2">
        <v>0</v>
      </c>
      <c r="BB11" s="2">
        <v>381</v>
      </c>
      <c r="BC11" s="2">
        <v>7</v>
      </c>
      <c r="BD11" s="2">
        <v>19</v>
      </c>
    </row>
    <row r="12" spans="1:56" x14ac:dyDescent="0.2">
      <c r="B12" s="1" t="s">
        <v>9</v>
      </c>
      <c r="C12" s="1" t="s">
        <v>787</v>
      </c>
      <c r="E12" s="2">
        <v>0</v>
      </c>
      <c r="F12" s="2" t="s">
        <v>582</v>
      </c>
      <c r="G12" s="2" t="s">
        <v>576</v>
      </c>
      <c r="H12" s="4" t="s">
        <v>598</v>
      </c>
      <c r="I12" s="16">
        <f>_xlfn.XLOOKUP($H12,DASHBOARD!$I$2:$I$27,DASHBOARD!$J$2:$J$27,"",0)</f>
        <v>75</v>
      </c>
      <c r="J12" s="23">
        <f>I12/DASHBOARD!$C$3</f>
        <v>1.9050038100076201</v>
      </c>
      <c r="K12" s="2">
        <v>190</v>
      </c>
      <c r="L12" s="26">
        <f>K12/DASHBOARD!$C$4</f>
        <v>86.167800453514729</v>
      </c>
      <c r="M12" s="26">
        <f t="shared" si="0"/>
        <v>23.743968636936248</v>
      </c>
      <c r="N12" s="5">
        <v>33939</v>
      </c>
      <c r="O12" s="2" t="s">
        <v>557</v>
      </c>
      <c r="P12" s="2" t="str">
        <f>_xlfn.XLOOKUP($O12,DASHBOARD!$L$2:$L$150,DASHBOARD!M$2:M$150,"",0)</f>
        <v>United States</v>
      </c>
      <c r="Q12" s="2" t="str">
        <f>_xlfn.XLOOKUP($O12,DASHBOARD!$L$2:$L$150,DASHBOARD!N$2:N$150,"",0)</f>
        <v>North America</v>
      </c>
      <c r="R12" s="2" t="str">
        <f>_xlfn.XLOOKUP($O12,DASHBOARD!$L$2:$L$150,DASHBOARD!O$2:O$150,"",0)</f>
        <v>Americas</v>
      </c>
      <c r="S12" s="2">
        <v>5</v>
      </c>
      <c r="U12" s="2" t="s">
        <v>583</v>
      </c>
      <c r="V12" s="2" t="s">
        <v>583</v>
      </c>
      <c r="X12" s="2" t="str">
        <f t="shared" si="1"/>
        <v/>
      </c>
      <c r="Y12" s="31">
        <f>_xlfn.XLOOKUP($F12,$AD$2:$AD$24,$AE$2:$AE$24,0,0)</f>
        <v>1939350</v>
      </c>
      <c r="Z12" s="43">
        <f t="shared" si="2"/>
        <v>1.0874561829763693E-2</v>
      </c>
      <c r="AC12" s="1">
        <v>11</v>
      </c>
      <c r="AD12" s="2" t="s">
        <v>584</v>
      </c>
      <c r="AE12" s="6">
        <v>2161440</v>
      </c>
      <c r="AJ12">
        <v>11</v>
      </c>
      <c r="AK12" t="s">
        <v>588</v>
      </c>
      <c r="AL12">
        <v>28</v>
      </c>
      <c r="AM12">
        <v>73</v>
      </c>
      <c r="AN12" s="2">
        <v>994</v>
      </c>
      <c r="AP12" s="61">
        <v>0.06</v>
      </c>
      <c r="AQ12" s="61">
        <v>0.6</v>
      </c>
      <c r="AR12" s="61">
        <v>0.33</v>
      </c>
      <c r="AS12" s="61">
        <v>0.02</v>
      </c>
      <c r="AT12" s="2">
        <v>4.7</v>
      </c>
      <c r="AU12" s="2">
        <v>-1.4</v>
      </c>
      <c r="AV12" s="2">
        <v>37</v>
      </c>
      <c r="AW12" s="2">
        <v>12</v>
      </c>
      <c r="AX12" s="2">
        <v>60</v>
      </c>
      <c r="AY12" s="2">
        <v>8</v>
      </c>
      <c r="AZ12" s="2">
        <v>25</v>
      </c>
      <c r="BA12" s="2">
        <v>5</v>
      </c>
      <c r="BB12" s="2">
        <v>320</v>
      </c>
      <c r="BC12" s="2">
        <v>6</v>
      </c>
      <c r="BD12" s="2">
        <v>19</v>
      </c>
    </row>
    <row r="13" spans="1:56" x14ac:dyDescent="0.2">
      <c r="B13" s="1" t="s">
        <v>9</v>
      </c>
      <c r="C13" s="1" t="s">
        <v>787</v>
      </c>
      <c r="E13" s="2">
        <v>3</v>
      </c>
      <c r="F13" s="2" t="s">
        <v>584</v>
      </c>
      <c r="G13" s="2" t="s">
        <v>576</v>
      </c>
      <c r="H13" s="4" t="s">
        <v>603</v>
      </c>
      <c r="I13" s="16">
        <f>_xlfn.XLOOKUP($H13,DASHBOARD!$I$2:$I$27,DASHBOARD!$J$2:$J$27,"",0)</f>
        <v>76</v>
      </c>
      <c r="J13" s="23">
        <f>I13/DASHBOARD!$C$3</f>
        <v>1.9304038608077216</v>
      </c>
      <c r="K13" s="2">
        <v>194</v>
      </c>
      <c r="L13" s="26">
        <f>K13/DASHBOARD!$C$4</f>
        <v>87.981859410430843</v>
      </c>
      <c r="M13" s="26">
        <f t="shared" si="0"/>
        <v>23.610043168698692</v>
      </c>
      <c r="N13" s="5">
        <v>36330</v>
      </c>
      <c r="O13" s="2" t="s">
        <v>557</v>
      </c>
      <c r="P13" s="2" t="str">
        <f>_xlfn.XLOOKUP($O13,DASHBOARD!$L$2:$L$150,DASHBOARD!M$2:M$150,"",0)</f>
        <v>United States</v>
      </c>
      <c r="Q13" s="2" t="str">
        <f>_xlfn.XLOOKUP($O13,DASHBOARD!$L$2:$L$150,DASHBOARD!N$2:N$150,"",0)</f>
        <v>North America</v>
      </c>
      <c r="R13" s="2" t="str">
        <f>_xlfn.XLOOKUP($O13,DASHBOARD!$L$2:$L$150,DASHBOARD!O$2:O$150,"",0)</f>
        <v>Americas</v>
      </c>
      <c r="S13" s="2">
        <v>2</v>
      </c>
      <c r="U13" s="2" t="s">
        <v>585</v>
      </c>
      <c r="V13" s="2" t="s">
        <v>585</v>
      </c>
      <c r="X13" s="2" t="str">
        <f t="shared" si="1"/>
        <v/>
      </c>
      <c r="Y13" s="31">
        <f>_xlfn.XLOOKUP($F13,$AD$2:$AD$24,$AE$2:$AE$24,0,0)</f>
        <v>2161440</v>
      </c>
      <c r="Z13" s="43">
        <f t="shared" si="2"/>
        <v>1.2119892191365373E-2</v>
      </c>
      <c r="AC13" s="1">
        <v>12</v>
      </c>
      <c r="AD13" s="2" t="s">
        <v>551</v>
      </c>
      <c r="AE13" s="6">
        <v>2089448</v>
      </c>
      <c r="AJ13">
        <v>12</v>
      </c>
      <c r="AK13" t="s">
        <v>559</v>
      </c>
      <c r="AL13">
        <v>31</v>
      </c>
      <c r="AM13">
        <v>32</v>
      </c>
      <c r="AN13" s="2">
        <v>941</v>
      </c>
      <c r="AO13" s="61">
        <v>0.01</v>
      </c>
      <c r="AP13" s="61">
        <v>0.49</v>
      </c>
      <c r="AQ13" s="61">
        <v>0.46</v>
      </c>
      <c r="AR13" s="61">
        <v>0.04</v>
      </c>
      <c r="AT13" s="2">
        <v>3.5</v>
      </c>
      <c r="AU13" s="2">
        <v>-2.9</v>
      </c>
      <c r="AV13" s="2">
        <v>20</v>
      </c>
      <c r="AW13" s="2">
        <v>13</v>
      </c>
      <c r="AX13" s="2">
        <v>32</v>
      </c>
      <c r="AY13" s="2">
        <v>1</v>
      </c>
      <c r="AZ13" s="2">
        <v>21</v>
      </c>
      <c r="BA13" s="2">
        <v>1</v>
      </c>
      <c r="BB13" s="2">
        <v>210</v>
      </c>
      <c r="BC13" s="2">
        <v>3</v>
      </c>
      <c r="BD13" s="2">
        <v>13</v>
      </c>
    </row>
    <row r="14" spans="1:56" x14ac:dyDescent="0.2">
      <c r="B14" s="1" t="s">
        <v>9</v>
      </c>
      <c r="C14" s="1" t="s">
        <v>787</v>
      </c>
      <c r="E14" s="2">
        <v>32</v>
      </c>
      <c r="F14" s="2" t="s">
        <v>581</v>
      </c>
      <c r="G14" s="2" t="s">
        <v>566</v>
      </c>
      <c r="H14" s="4" t="s">
        <v>600</v>
      </c>
      <c r="I14" s="16">
        <f>_xlfn.XLOOKUP($H14,DASHBOARD!$I$2:$I$27,DASHBOARD!$J$2:$J$27,"",0)</f>
        <v>80</v>
      </c>
      <c r="J14" s="23">
        <f>I14/DASHBOARD!$C$3</f>
        <v>2.0320040640081283</v>
      </c>
      <c r="K14" s="2">
        <v>198</v>
      </c>
      <c r="L14" s="26">
        <f>K14/DASHBOARD!$C$4</f>
        <v>89.795918367346943</v>
      </c>
      <c r="M14" s="26">
        <f t="shared" si="0"/>
        <v>21.747405484693875</v>
      </c>
      <c r="N14" s="5">
        <v>34123</v>
      </c>
      <c r="O14" s="2" t="s">
        <v>557</v>
      </c>
      <c r="P14" s="2" t="str">
        <f>_xlfn.XLOOKUP($O14,DASHBOARD!$L$2:$L$150,DASHBOARD!M$2:M$150,"",0)</f>
        <v>United States</v>
      </c>
      <c r="Q14" s="2" t="str">
        <f>_xlfn.XLOOKUP($O14,DASHBOARD!$L$2:$L$150,DASHBOARD!N$2:N$150,"",0)</f>
        <v>North America</v>
      </c>
      <c r="R14" s="2" t="str">
        <f>_xlfn.XLOOKUP($O14,DASHBOARD!$L$2:$L$150,DASHBOARD!O$2:O$150,"",0)</f>
        <v>Americas</v>
      </c>
      <c r="S14" s="2">
        <v>8</v>
      </c>
      <c r="U14" s="2" t="s">
        <v>586</v>
      </c>
      <c r="V14" s="2" t="s">
        <v>586</v>
      </c>
      <c r="X14" s="2" t="str">
        <f t="shared" si="1"/>
        <v/>
      </c>
      <c r="Y14" s="31">
        <f>_xlfn.XLOOKUP($F14,$AD$2:$AD$24,$AE$2:$AE$24,0,0)</f>
        <v>2389641</v>
      </c>
      <c r="Z14" s="43">
        <f t="shared" si="2"/>
        <v>1.3399488903724619E-2</v>
      </c>
      <c r="AC14" s="1">
        <v>13</v>
      </c>
      <c r="AD14" s="2" t="s">
        <v>582</v>
      </c>
      <c r="AE14" s="6">
        <v>1939350</v>
      </c>
      <c r="AJ14">
        <v>13</v>
      </c>
      <c r="AK14" t="s">
        <v>578</v>
      </c>
      <c r="AL14">
        <v>19</v>
      </c>
      <c r="AM14">
        <v>52</v>
      </c>
      <c r="AN14" s="2">
        <v>607</v>
      </c>
      <c r="AP14" s="61">
        <v>0.43</v>
      </c>
      <c r="AQ14" s="61">
        <v>0.51</v>
      </c>
      <c r="AR14" s="61">
        <v>0.06</v>
      </c>
      <c r="AT14" s="2">
        <v>-2.9</v>
      </c>
      <c r="AU14" s="2">
        <v>-10.199999999999999</v>
      </c>
      <c r="AV14" s="2">
        <v>9</v>
      </c>
      <c r="AW14" s="2">
        <v>1</v>
      </c>
      <c r="AX14" s="2">
        <v>25</v>
      </c>
      <c r="AY14" s="2">
        <v>2</v>
      </c>
      <c r="AZ14" s="2">
        <v>17</v>
      </c>
      <c r="BA14" s="2">
        <v>6</v>
      </c>
      <c r="BB14" s="2">
        <v>56</v>
      </c>
      <c r="BC14" s="2">
        <v>6</v>
      </c>
      <c r="BD14" s="2">
        <v>3</v>
      </c>
    </row>
    <row r="15" spans="1:56" x14ac:dyDescent="0.2">
      <c r="B15" s="1" t="s">
        <v>9</v>
      </c>
      <c r="C15" s="1" t="s">
        <v>787</v>
      </c>
      <c r="E15" s="2">
        <v>11</v>
      </c>
      <c r="F15" s="2" t="s">
        <v>559</v>
      </c>
      <c r="G15" s="2" t="s">
        <v>576</v>
      </c>
      <c r="H15" s="4" t="s">
        <v>599</v>
      </c>
      <c r="I15" s="16">
        <f>_xlfn.XLOOKUP($H15,DASHBOARD!$I$2:$I$27,DASHBOARD!$J$2:$J$27,"",0)</f>
        <v>78</v>
      </c>
      <c r="J15" s="23">
        <f>I15/DASHBOARD!$C$3</f>
        <v>1.981203962407925</v>
      </c>
      <c r="K15" s="2">
        <v>215</v>
      </c>
      <c r="L15" s="26">
        <f>K15/DASHBOARD!$C$4</f>
        <v>97.505668934240362</v>
      </c>
      <c r="M15" s="26">
        <f t="shared" si="0"/>
        <v>24.841138162475154</v>
      </c>
      <c r="N15" s="5">
        <v>32912</v>
      </c>
      <c r="O15" s="2" t="s">
        <v>557</v>
      </c>
      <c r="P15" s="2" t="str">
        <f>_xlfn.XLOOKUP($O15,DASHBOARD!$L$2:$L$150,DASHBOARD!M$2:M$150,"",0)</f>
        <v>United States</v>
      </c>
      <c r="Q15" s="2" t="str">
        <f>_xlfn.XLOOKUP($O15,DASHBOARD!$L$2:$L$150,DASHBOARD!N$2:N$150,"",0)</f>
        <v>North America</v>
      </c>
      <c r="R15" s="2" t="str">
        <f>_xlfn.XLOOKUP($O15,DASHBOARD!$L$2:$L$150,DASHBOARD!O$2:O$150,"",0)</f>
        <v>Americas</v>
      </c>
      <c r="S15" s="2">
        <v>8</v>
      </c>
      <c r="U15" s="2" t="s">
        <v>587</v>
      </c>
      <c r="V15" s="2" t="s">
        <v>587</v>
      </c>
      <c r="X15" s="2" t="str">
        <f t="shared" si="1"/>
        <v/>
      </c>
      <c r="Y15" s="31">
        <f>_xlfn.XLOOKUP($F15,$AD$2:$AD$24,$AE$2:$AE$24,0,0)</f>
        <v>37980720</v>
      </c>
      <c r="Z15" s="43">
        <f t="shared" si="2"/>
        <v>0.2129701642194253</v>
      </c>
      <c r="AC15" s="1">
        <v>14</v>
      </c>
      <c r="AD15" s="2" t="s">
        <v>575</v>
      </c>
      <c r="AE15" s="6">
        <v>1910860</v>
      </c>
      <c r="AJ15">
        <v>14</v>
      </c>
      <c r="AK15" t="s">
        <v>569</v>
      </c>
      <c r="AL15">
        <v>38</v>
      </c>
      <c r="AM15">
        <v>31</v>
      </c>
      <c r="AN15" s="2">
        <v>603</v>
      </c>
      <c r="AO15" s="61">
        <v>0.01</v>
      </c>
      <c r="AP15" s="61">
        <v>0.13</v>
      </c>
      <c r="AQ15" s="61">
        <v>0.64</v>
      </c>
      <c r="AR15" s="61">
        <v>0.21</v>
      </c>
      <c r="AS15" s="61">
        <v>0.01</v>
      </c>
      <c r="AT15" s="2">
        <v>10.199999999999999</v>
      </c>
      <c r="AU15" s="2">
        <v>5.2</v>
      </c>
      <c r="AV15" s="2">
        <v>22</v>
      </c>
      <c r="AW15" s="2">
        <v>4</v>
      </c>
      <c r="AX15" s="2">
        <v>19</v>
      </c>
      <c r="AY15" s="2">
        <v>0</v>
      </c>
      <c r="AZ15" s="2">
        <v>6</v>
      </c>
      <c r="BA15" s="2">
        <v>8</v>
      </c>
      <c r="BB15" s="2">
        <v>275</v>
      </c>
      <c r="BC15" s="2">
        <v>0</v>
      </c>
      <c r="BD15" s="2">
        <v>2</v>
      </c>
    </row>
    <row r="16" spans="1:56" x14ac:dyDescent="0.2">
      <c r="B16" s="1" t="s">
        <v>9</v>
      </c>
      <c r="C16" s="1" t="s">
        <v>787</v>
      </c>
      <c r="E16" s="2">
        <v>95</v>
      </c>
      <c r="F16" s="2" t="s">
        <v>588</v>
      </c>
      <c r="G16" s="2" t="s">
        <v>570</v>
      </c>
      <c r="H16" s="4" t="s">
        <v>599</v>
      </c>
      <c r="I16" s="16">
        <f>_xlfn.XLOOKUP($H16,DASHBOARD!$I$2:$I$27,DASHBOARD!$J$2:$J$27,"",0)</f>
        <v>78</v>
      </c>
      <c r="J16" s="23">
        <f>I16/DASHBOARD!$C$3</f>
        <v>1.981203962407925</v>
      </c>
      <c r="K16" s="2">
        <v>209</v>
      </c>
      <c r="L16" s="26">
        <f>K16/DASHBOARD!$C$4</f>
        <v>94.784580498866205</v>
      </c>
      <c r="M16" s="26">
        <f t="shared" si="0"/>
        <v>24.147897097475848</v>
      </c>
      <c r="N16" s="5">
        <v>34069</v>
      </c>
      <c r="O16" s="2" t="s">
        <v>1205</v>
      </c>
      <c r="P16" s="2" t="str">
        <f>_xlfn.XLOOKUP($O16,DASHBOARD!$L$2:$L$150,DASHBOARD!M$2:M$150,"",0)</f>
        <v>Mexico</v>
      </c>
      <c r="Q16" s="2" t="str">
        <f>_xlfn.XLOOKUP($O16,DASHBOARD!$L$2:$L$150,DASHBOARD!N$2:N$150,"",0)</f>
        <v>North America</v>
      </c>
      <c r="R16" s="2" t="str">
        <f>_xlfn.XLOOKUP($O16,DASHBOARD!$L$2:$L$150,DASHBOARD!O$2:O$150,"",0)</f>
        <v>Americas</v>
      </c>
      <c r="S16" s="2">
        <v>2</v>
      </c>
      <c r="U16" s="2" t="s">
        <v>589</v>
      </c>
      <c r="V16" s="2" t="s">
        <v>589</v>
      </c>
      <c r="X16" s="2" t="str">
        <f t="shared" si="1"/>
        <v/>
      </c>
      <c r="Y16" s="31">
        <f>_xlfn.XLOOKUP($F16,$AD$2:$AD$24,$AE$2:$AE$24,0,0)</f>
        <v>1701593</v>
      </c>
      <c r="Z16" s="43">
        <f t="shared" si="2"/>
        <v>9.5413815389656792E-3</v>
      </c>
      <c r="AC16" s="1">
        <v>15</v>
      </c>
      <c r="AD16" s="2" t="s">
        <v>588</v>
      </c>
      <c r="AE16" s="6">
        <v>1701593</v>
      </c>
      <c r="AJ16">
        <v>15</v>
      </c>
      <c r="AK16" t="s">
        <v>555</v>
      </c>
      <c r="AL16">
        <v>26</v>
      </c>
      <c r="AM16">
        <v>34</v>
      </c>
      <c r="AN16" s="2">
        <v>372</v>
      </c>
      <c r="AO16" s="61">
        <v>1</v>
      </c>
      <c r="AT16" s="2">
        <v>-7.1</v>
      </c>
      <c r="AU16" s="2">
        <v>-14.1</v>
      </c>
      <c r="AV16" s="2">
        <v>18</v>
      </c>
      <c r="AW16" s="2">
        <v>11</v>
      </c>
      <c r="AX16" s="2">
        <v>16</v>
      </c>
      <c r="AY16" s="2">
        <v>1</v>
      </c>
      <c r="AZ16" s="2">
        <v>1</v>
      </c>
      <c r="BA16" s="2">
        <v>8</v>
      </c>
      <c r="BB16" s="2">
        <v>158</v>
      </c>
      <c r="BC16" s="2">
        <v>1</v>
      </c>
      <c r="BD16" s="2">
        <v>6</v>
      </c>
    </row>
    <row r="17" spans="1:56" x14ac:dyDescent="0.2">
      <c r="B17" s="1" t="s">
        <v>9</v>
      </c>
      <c r="C17" s="1" t="s">
        <v>787</v>
      </c>
      <c r="E17" s="2">
        <v>12</v>
      </c>
      <c r="F17" s="2" t="s">
        <v>590</v>
      </c>
      <c r="G17" s="2" t="s">
        <v>576</v>
      </c>
      <c r="H17" s="4" t="s">
        <v>598</v>
      </c>
      <c r="I17" s="16">
        <f>_xlfn.XLOOKUP($H17,DASHBOARD!$I$2:$I$27,DASHBOARD!$J$2:$J$27,"",0)</f>
        <v>75</v>
      </c>
      <c r="J17" s="23">
        <f>I17/DASHBOARD!$C$3</f>
        <v>1.9050038100076201</v>
      </c>
      <c r="K17" s="2">
        <v>205</v>
      </c>
      <c r="L17" s="26">
        <f>K17/DASHBOARD!$C$4</f>
        <v>92.970521541950106</v>
      </c>
      <c r="M17" s="26">
        <f t="shared" si="0"/>
        <v>25.618492476694374</v>
      </c>
      <c r="N17" s="5">
        <v>35318</v>
      </c>
      <c r="O17" s="2" t="s">
        <v>557</v>
      </c>
      <c r="P17" s="2" t="str">
        <f>_xlfn.XLOOKUP($O17,DASHBOARD!$L$2:$L$150,DASHBOARD!M$2:M$150,"",0)</f>
        <v>United States</v>
      </c>
      <c r="Q17" s="2" t="str">
        <f>_xlfn.XLOOKUP($O17,DASHBOARD!$L$2:$L$150,DASHBOARD!N$2:N$150,"",0)</f>
        <v>North America</v>
      </c>
      <c r="R17" s="2" t="str">
        <f>_xlfn.XLOOKUP($O17,DASHBOARD!$L$2:$L$150,DASHBOARD!O$2:O$150,"",0)</f>
        <v>Americas</v>
      </c>
      <c r="S17" s="2">
        <v>2</v>
      </c>
      <c r="U17" s="2" t="s">
        <v>591</v>
      </c>
      <c r="V17" s="2" t="s">
        <v>591</v>
      </c>
      <c r="X17" s="2" t="str">
        <f t="shared" si="1"/>
        <v/>
      </c>
      <c r="Y17" s="31">
        <f>_xlfn.XLOOKUP($F17,$AD$2:$AD$24,$AE$2:$AE$24,0,0)</f>
        <v>95930</v>
      </c>
      <c r="Z17" s="43">
        <f t="shared" si="2"/>
        <v>5.3791049389188697E-4</v>
      </c>
      <c r="AC17" s="1">
        <v>16</v>
      </c>
      <c r="AD17" s="2" t="s">
        <v>592</v>
      </c>
      <c r="AE17" s="6">
        <v>666667</v>
      </c>
      <c r="AJ17">
        <v>16</v>
      </c>
      <c r="AK17" t="s">
        <v>590</v>
      </c>
      <c r="AL17">
        <v>25</v>
      </c>
      <c r="AM17">
        <v>11</v>
      </c>
      <c r="AN17" s="2">
        <v>73</v>
      </c>
      <c r="AO17" s="61">
        <v>0.28999999999999998</v>
      </c>
      <c r="AP17" s="61">
        <v>0.56999999999999995</v>
      </c>
      <c r="AQ17" s="61">
        <v>0.14000000000000001</v>
      </c>
      <c r="AT17" s="2">
        <v>-6.8</v>
      </c>
      <c r="AU17" s="2">
        <v>-12.8</v>
      </c>
      <c r="AV17" s="2">
        <v>2</v>
      </c>
      <c r="AW17" s="2">
        <v>0</v>
      </c>
      <c r="AX17" s="2">
        <v>6</v>
      </c>
      <c r="AY17" s="2">
        <v>1</v>
      </c>
      <c r="AZ17" s="2">
        <v>4</v>
      </c>
      <c r="BA17" s="2">
        <v>0</v>
      </c>
      <c r="BB17" s="2">
        <v>12</v>
      </c>
      <c r="BC17" s="2">
        <v>3</v>
      </c>
      <c r="BD17" s="2">
        <v>0</v>
      </c>
    </row>
    <row r="18" spans="1:56" x14ac:dyDescent="0.2">
      <c r="B18" s="1" t="s">
        <v>9</v>
      </c>
      <c r="C18" s="1" t="s">
        <v>787</v>
      </c>
      <c r="E18" s="2">
        <v>22</v>
      </c>
      <c r="F18" s="2" t="s">
        <v>561</v>
      </c>
      <c r="G18" s="2" t="s">
        <v>570</v>
      </c>
      <c r="H18" s="4" t="s">
        <v>604</v>
      </c>
      <c r="I18" s="16">
        <f>_xlfn.XLOOKUP($H18,DASHBOARD!$I$2:$I$27,DASHBOARD!$J$2:$J$27,"",0)</f>
        <v>79</v>
      </c>
      <c r="J18" s="23">
        <f>I18/DASHBOARD!$C$3</f>
        <v>2.0066040132080265</v>
      </c>
      <c r="K18" s="2">
        <v>197</v>
      </c>
      <c r="L18" s="26">
        <f>K18/DASHBOARD!$C$4</f>
        <v>89.342403628117907</v>
      </c>
      <c r="M18" s="26">
        <f t="shared" si="0"/>
        <v>22.1888236920576</v>
      </c>
      <c r="N18" s="5">
        <v>34753</v>
      </c>
      <c r="O18" s="2" t="s">
        <v>593</v>
      </c>
      <c r="P18" s="2" t="str">
        <f>_xlfn.XLOOKUP($O18,DASHBOARD!$L$2:$L$150,DASHBOARD!M$2:M$150,"",0)</f>
        <v>Canada</v>
      </c>
      <c r="Q18" s="2" t="str">
        <f>_xlfn.XLOOKUP($O18,DASHBOARD!$L$2:$L$150,DASHBOARD!N$2:N$150,"",0)</f>
        <v>North America</v>
      </c>
      <c r="R18" s="2" t="str">
        <f>_xlfn.XLOOKUP($O18,DASHBOARD!$L$2:$L$150,DASHBOARD!O$2:O$150,"",0)</f>
        <v>Americas</v>
      </c>
      <c r="S18" s="2">
        <v>7</v>
      </c>
      <c r="U18" s="2" t="s">
        <v>594</v>
      </c>
      <c r="V18" s="2" t="s">
        <v>594</v>
      </c>
      <c r="X18" s="2" t="str">
        <f t="shared" si="1"/>
        <v/>
      </c>
      <c r="Y18" s="31">
        <f>_xlfn.XLOOKUP($F18,$AD$2:$AD$24,$AE$2:$AE$24,0,0)</f>
        <v>31579390</v>
      </c>
      <c r="Z18" s="43">
        <f t="shared" si="2"/>
        <v>0.17707583937980317</v>
      </c>
      <c r="AC18" s="1">
        <v>17</v>
      </c>
      <c r="AD18" s="2" t="s">
        <v>590</v>
      </c>
      <c r="AE18" s="6">
        <v>95930</v>
      </c>
      <c r="AJ18">
        <v>17</v>
      </c>
      <c r="AK18" t="s">
        <v>562</v>
      </c>
      <c r="AL18">
        <v>24</v>
      </c>
      <c r="AM18">
        <v>4</v>
      </c>
      <c r="AN18" s="2">
        <v>28</v>
      </c>
      <c r="AO18" s="61">
        <v>1</v>
      </c>
      <c r="AT18" s="2">
        <v>28.3</v>
      </c>
      <c r="AU18" s="2">
        <v>22.7</v>
      </c>
      <c r="AV18" s="2">
        <v>0</v>
      </c>
      <c r="AW18" s="2">
        <v>1</v>
      </c>
      <c r="AX18" s="2">
        <v>0</v>
      </c>
      <c r="AY18" s="2">
        <v>0</v>
      </c>
      <c r="AZ18" s="2">
        <v>0</v>
      </c>
      <c r="BA18" s="2">
        <v>0</v>
      </c>
      <c r="BB18" s="2">
        <v>7</v>
      </c>
      <c r="BC18" s="2">
        <v>0</v>
      </c>
      <c r="BD18" s="2">
        <v>0</v>
      </c>
    </row>
    <row r="19" spans="1:56" x14ac:dyDescent="0.2">
      <c r="B19" s="1" t="s">
        <v>9</v>
      </c>
      <c r="C19" s="1" t="s">
        <v>787</v>
      </c>
      <c r="F19" s="2" t="s">
        <v>568</v>
      </c>
      <c r="H19" s="4"/>
      <c r="J19" s="23"/>
      <c r="L19" s="26"/>
      <c r="M19" s="26"/>
      <c r="N19" s="5"/>
      <c r="X19" s="2" t="str">
        <f t="shared" si="1"/>
        <v/>
      </c>
      <c r="Y19" s="31">
        <f>_xlfn.XLOOKUP($F19,$AD$2:$AD$24,$AE$2:$AE$24,0,0)</f>
        <v>9166800</v>
      </c>
      <c r="Z19" s="43">
        <f t="shared" si="2"/>
        <v>5.1401208333244554E-2</v>
      </c>
      <c r="AC19" s="1">
        <v>18</v>
      </c>
      <c r="AD19" s="2" t="s">
        <v>562</v>
      </c>
      <c r="AE19" s="6">
        <v>0</v>
      </c>
    </row>
    <row r="20" spans="1:56" x14ac:dyDescent="0.2">
      <c r="H20" s="4"/>
      <c r="J20" s="23"/>
      <c r="L20" s="26"/>
      <c r="M20" s="26"/>
      <c r="N20" s="5"/>
      <c r="Y20" s="31"/>
      <c r="Z20" s="43">
        <f t="shared" si="2"/>
        <v>0</v>
      </c>
      <c r="AC20" s="1">
        <v>19</v>
      </c>
      <c r="AE20" s="6"/>
    </row>
    <row r="21" spans="1:56" x14ac:dyDescent="0.2">
      <c r="H21" s="4"/>
      <c r="J21" s="23"/>
      <c r="L21" s="26"/>
      <c r="M21" s="26"/>
      <c r="N21" s="5"/>
      <c r="Y21" s="31"/>
      <c r="Z21" s="43">
        <f t="shared" si="2"/>
        <v>0</v>
      </c>
      <c r="AC21" s="1">
        <v>20</v>
      </c>
      <c r="AE21" s="6"/>
    </row>
    <row r="22" spans="1:56" x14ac:dyDescent="0.2">
      <c r="H22" s="4"/>
      <c r="J22" s="23"/>
      <c r="L22" s="26"/>
      <c r="M22" s="26"/>
      <c r="N22" s="5"/>
      <c r="Y22" s="31"/>
      <c r="Z22" s="43">
        <f t="shared" si="2"/>
        <v>0</v>
      </c>
      <c r="AC22" s="1">
        <v>21</v>
      </c>
      <c r="AE22" s="6"/>
    </row>
    <row r="23" spans="1:56" x14ac:dyDescent="0.2">
      <c r="B23" s="1" t="s">
        <v>9</v>
      </c>
      <c r="C23" s="1" t="s">
        <v>9</v>
      </c>
      <c r="F23" s="2" t="s">
        <v>592</v>
      </c>
      <c r="H23" s="4"/>
      <c r="J23" s="23"/>
      <c r="L23" s="26"/>
      <c r="M23" s="26"/>
      <c r="N23" s="5"/>
      <c r="X23" s="2" t="str">
        <f t="shared" si="1"/>
        <v/>
      </c>
      <c r="Y23" s="31">
        <f>_xlfn.XLOOKUP($F23,$AD$2:$AD$24,$AE$2:$AE$24,0,0)</f>
        <v>666667</v>
      </c>
      <c r="Z23" s="43">
        <f t="shared" si="2"/>
        <v>3.7382171920298407E-3</v>
      </c>
      <c r="AC23" s="1">
        <v>22</v>
      </c>
      <c r="AD23" s="2" t="s">
        <v>555</v>
      </c>
      <c r="AE23" s="6">
        <v>0</v>
      </c>
    </row>
    <row r="24" spans="1:56" x14ac:dyDescent="0.2">
      <c r="D24" s="1"/>
      <c r="E24" s="1"/>
      <c r="F24" s="1" t="s">
        <v>1237</v>
      </c>
      <c r="G24" s="1"/>
      <c r="H24" s="1"/>
      <c r="I24" s="36"/>
      <c r="J24" s="36"/>
      <c r="K24" s="1"/>
      <c r="L24" s="1"/>
      <c r="M24" s="1"/>
      <c r="N24" s="1"/>
      <c r="O24" s="1"/>
      <c r="P24" s="1"/>
      <c r="Q24" s="1"/>
      <c r="R24" s="1"/>
      <c r="S24" s="1"/>
      <c r="T24" s="1"/>
      <c r="U24" s="1"/>
      <c r="V24" s="1"/>
      <c r="W24" s="1"/>
      <c r="X24" s="1"/>
      <c r="Y24" s="37">
        <f>SUM(Y2:Y23)</f>
        <v>178338220</v>
      </c>
      <c r="Z24" s="41">
        <f>SUM(Z2:Z23)</f>
        <v>0.99999999999999989</v>
      </c>
      <c r="AA24" s="1"/>
      <c r="AB24" s="1"/>
      <c r="AD24" s="37">
        <f>AE24-Y24</f>
        <v>0</v>
      </c>
      <c r="AE24" s="37">
        <f>SUM(AE2:AE23)</f>
        <v>178338220</v>
      </c>
    </row>
    <row r="25" spans="1:56" ht="17" thickBot="1" x14ac:dyDescent="0.25">
      <c r="AE25" s="6"/>
    </row>
    <row r="26" spans="1:56" ht="17" thickBot="1" x14ac:dyDescent="0.25">
      <c r="A26" s="3">
        <v>2</v>
      </c>
      <c r="B26" s="1" t="str">
        <f>B$1</f>
        <v>YEAR</v>
      </c>
      <c r="C26" s="1" t="str">
        <f>C$1</f>
        <v>TEAM</v>
      </c>
      <c r="E26" s="1" t="str">
        <f t="shared" ref="E26:Y26" si="3">E$1</f>
        <v>NUMBER</v>
      </c>
      <c r="F26" s="1" t="str">
        <f t="shared" si="3"/>
        <v>PLAYER</v>
      </c>
      <c r="G26" s="1" t="str">
        <f t="shared" si="3"/>
        <v>POS</v>
      </c>
      <c r="H26" s="1" t="str">
        <f t="shared" si="3"/>
        <v>HEIGHT</v>
      </c>
      <c r="I26" s="1" t="str">
        <f t="shared" si="3"/>
        <v>HEIGHT (IN)</v>
      </c>
      <c r="J26" s="1" t="str">
        <f t="shared" si="3"/>
        <v>HEIGHT (M)</v>
      </c>
      <c r="K26" s="1" t="str">
        <f t="shared" si="3"/>
        <v>WEIGHT (LBS)</v>
      </c>
      <c r="L26" s="1" t="str">
        <f t="shared" si="3"/>
        <v>WEIGHT (KG)</v>
      </c>
      <c r="M26" s="1" t="str">
        <f t="shared" si="3"/>
        <v>BMI</v>
      </c>
      <c r="N26" s="1" t="str">
        <f t="shared" si="3"/>
        <v>BIRTH DATE</v>
      </c>
      <c r="O26" s="1" t="str">
        <f t="shared" si="3"/>
        <v>NATION</v>
      </c>
      <c r="P26" s="1" t="str">
        <f t="shared" si="3"/>
        <v>COUNTRY</v>
      </c>
      <c r="Q26" s="1" t="str">
        <f t="shared" si="3"/>
        <v>CONTINENT</v>
      </c>
      <c r="R26" s="1" t="str">
        <f t="shared" si="3"/>
        <v>GLOBAL REGION</v>
      </c>
      <c r="S26" s="1" t="str">
        <f t="shared" si="3"/>
        <v>EXPERIENCE</v>
      </c>
      <c r="T26" s="1"/>
      <c r="U26" s="1" t="str">
        <f t="shared" si="3"/>
        <v>COLLEGE</v>
      </c>
      <c r="V26" s="1" t="str">
        <f t="shared" si="3"/>
        <v>COLLEGE1</v>
      </c>
      <c r="W26" s="1" t="str">
        <f t="shared" si="3"/>
        <v>COLLEGE2</v>
      </c>
      <c r="X26" s="1" t="str">
        <f t="shared" si="3"/>
        <v>TRANSFER</v>
      </c>
      <c r="Y26" s="1" t="str">
        <f t="shared" si="3"/>
        <v>SALARY</v>
      </c>
      <c r="Z26" s="1" t="s">
        <v>1265</v>
      </c>
      <c r="AC26" s="1" t="str">
        <f>AC$1</f>
        <v>Rk</v>
      </c>
      <c r="AD26" s="1" t="str">
        <f>AD$1</f>
        <v>PLAYER</v>
      </c>
      <c r="AE26" s="1" t="str">
        <f>AE$1</f>
        <v>SALARY</v>
      </c>
      <c r="AJ26" t="s">
        <v>550</v>
      </c>
      <c r="AK26" t="s">
        <v>1382</v>
      </c>
      <c r="AL26" t="s">
        <v>1383</v>
      </c>
      <c r="AM26" t="s">
        <v>1347</v>
      </c>
      <c r="AN26" s="2" t="s">
        <v>1384</v>
      </c>
      <c r="AO26" s="2" t="s">
        <v>1385</v>
      </c>
      <c r="AP26" s="2" t="s">
        <v>1386</v>
      </c>
      <c r="AQ26" s="2" t="s">
        <v>1387</v>
      </c>
      <c r="AR26" s="2" t="s">
        <v>1388</v>
      </c>
      <c r="AS26" s="2" t="s">
        <v>1389</v>
      </c>
      <c r="AT26" s="2" t="s">
        <v>1390</v>
      </c>
      <c r="AU26" s="2" t="s">
        <v>1391</v>
      </c>
      <c r="AV26" s="2" t="s">
        <v>1392</v>
      </c>
      <c r="AW26" s="2" t="s">
        <v>1393</v>
      </c>
      <c r="AX26" s="2" t="s">
        <v>1394</v>
      </c>
      <c r="AY26" s="2" t="s">
        <v>1395</v>
      </c>
      <c r="AZ26" s="2" t="s">
        <v>1394</v>
      </c>
      <c r="BA26" s="2" t="s">
        <v>1395</v>
      </c>
      <c r="BB26" s="2" t="s">
        <v>1396</v>
      </c>
      <c r="BC26" s="2" t="s">
        <v>1397</v>
      </c>
      <c r="BD26" s="2" t="s">
        <v>1398</v>
      </c>
    </row>
    <row r="27" spans="1:56" ht="17" thickBot="1" x14ac:dyDescent="0.25">
      <c r="A27" s="3" t="s">
        <v>837</v>
      </c>
      <c r="B27" s="1" t="s">
        <v>18</v>
      </c>
      <c r="C27" s="1" t="s">
        <v>837</v>
      </c>
      <c r="E27" s="2">
        <v>6</v>
      </c>
      <c r="F27" s="2" t="s">
        <v>626</v>
      </c>
      <c r="G27" s="2" t="s">
        <v>556</v>
      </c>
      <c r="H27" s="4" t="s">
        <v>1150</v>
      </c>
      <c r="I27" s="16">
        <f>_xlfn.XLOOKUP($H27,DASHBOARD!$I$2:$I$27,DASHBOARD!$J$2:$J$27,"",0)</f>
        <v>73</v>
      </c>
      <c r="J27" s="23">
        <f>I27/DASHBOARD!$C$3</f>
        <v>1.854203708407417</v>
      </c>
      <c r="K27" s="2">
        <v>225</v>
      </c>
      <c r="L27" s="26">
        <f>K27/DASHBOARD!$C$4</f>
        <v>102.0408163265306</v>
      </c>
      <c r="M27" s="26">
        <f t="shared" ref="M27:M48" si="4">L27/(J27^2)</f>
        <v>29.679667663650175</v>
      </c>
      <c r="N27" s="5">
        <v>35189</v>
      </c>
      <c r="O27" s="2" t="s">
        <v>557</v>
      </c>
      <c r="P27" s="2" t="str">
        <f>_xlfn.XLOOKUP($O27,DASHBOARD!$L$2:$L$150,DASHBOARD!M$2:M$150,"",0)</f>
        <v>United States</v>
      </c>
      <c r="Q27" s="2" t="str">
        <f>_xlfn.XLOOKUP($O27,DASHBOARD!$L$2:$L$150,DASHBOARD!N$2:N$150,"",0)</f>
        <v>North America</v>
      </c>
      <c r="R27" s="2" t="str">
        <f>_xlfn.XLOOKUP($O27,DASHBOARD!$L$2:$L$150,DASHBOARD!O$2:O$150,"",0)</f>
        <v>Americas</v>
      </c>
      <c r="S27" s="2">
        <v>2</v>
      </c>
      <c r="U27" s="2" t="s">
        <v>627</v>
      </c>
      <c r="V27" s="2" t="s">
        <v>627</v>
      </c>
      <c r="X27" s="2" t="str">
        <f t="shared" ref="X27:X48" si="5">IF(W27="","","X")</f>
        <v/>
      </c>
      <c r="Y27" s="31">
        <f>_xlfn.XLOOKUP($F27,$AD$27:$AD$48,$AE$27:$AE$48,0,0)</f>
        <v>0</v>
      </c>
      <c r="Z27" s="43">
        <f>Y27/$Y$49</f>
        <v>0</v>
      </c>
      <c r="AC27" s="1">
        <v>1</v>
      </c>
      <c r="AD27" s="2" t="s">
        <v>605</v>
      </c>
      <c r="AE27" s="6">
        <v>33051724</v>
      </c>
      <c r="AJ27">
        <v>1</v>
      </c>
      <c r="AK27" t="s">
        <v>605</v>
      </c>
      <c r="AL27">
        <v>29</v>
      </c>
      <c r="AM27">
        <v>68</v>
      </c>
      <c r="AN27" s="2">
        <v>2269</v>
      </c>
      <c r="AP27" s="61">
        <v>0.03</v>
      </c>
      <c r="AQ27" s="61">
        <v>0.72</v>
      </c>
      <c r="AR27" s="61">
        <v>0.25</v>
      </c>
      <c r="AT27" s="2">
        <v>5.4</v>
      </c>
      <c r="AU27" s="2">
        <v>-0.5</v>
      </c>
      <c r="AV27" s="2">
        <v>91</v>
      </c>
      <c r="AW27" s="2">
        <v>54</v>
      </c>
      <c r="AX27" s="2">
        <v>73</v>
      </c>
      <c r="AY27" s="2">
        <v>14</v>
      </c>
      <c r="AZ27" s="2">
        <v>94</v>
      </c>
      <c r="BA27" s="2">
        <v>9</v>
      </c>
      <c r="BB27" s="2">
        <v>873</v>
      </c>
      <c r="BC27" s="2">
        <v>26</v>
      </c>
      <c r="BD27" s="2">
        <v>52</v>
      </c>
    </row>
    <row r="28" spans="1:56" x14ac:dyDescent="0.2">
      <c r="B28" s="1" t="s">
        <v>18</v>
      </c>
      <c r="C28" s="1" t="s">
        <v>837</v>
      </c>
      <c r="E28" s="2">
        <v>34</v>
      </c>
      <c r="F28" s="2" t="s">
        <v>606</v>
      </c>
      <c r="G28" s="2" t="s">
        <v>566</v>
      </c>
      <c r="H28" s="4" t="s">
        <v>1149</v>
      </c>
      <c r="I28" s="16">
        <f>_xlfn.XLOOKUP($H28,DASHBOARD!$I$2:$I$27,DASHBOARD!$J$2:$J$27,"",0)</f>
        <v>83</v>
      </c>
      <c r="J28" s="23">
        <f>I28/DASHBOARD!$C$3</f>
        <v>2.1082042164084331</v>
      </c>
      <c r="K28" s="2">
        <v>242</v>
      </c>
      <c r="L28" s="26">
        <f>K28/DASHBOARD!$C$4</f>
        <v>109.75056689342404</v>
      </c>
      <c r="M28" s="26">
        <f t="shared" si="4"/>
        <v>24.693429882138169</v>
      </c>
      <c r="N28" s="5">
        <v>34674</v>
      </c>
      <c r="O28" s="2" t="s">
        <v>628</v>
      </c>
      <c r="P28" s="2" t="str">
        <f>_xlfn.XLOOKUP($O28,DASHBOARD!$L$2:$L$150,DASHBOARD!M$2:M$150,"",0)</f>
        <v>Greece</v>
      </c>
      <c r="Q28" s="2" t="str">
        <f>_xlfn.XLOOKUP($O28,DASHBOARD!$L$2:$L$150,DASHBOARD!N$2:N$150,"",0)</f>
        <v>Europe</v>
      </c>
      <c r="R28" s="2" t="str">
        <f>_xlfn.XLOOKUP($O28,DASHBOARD!$L$2:$L$150,DASHBOARD!O$2:O$150,"",0)</f>
        <v>Eurasia</v>
      </c>
      <c r="S28" s="2">
        <v>7</v>
      </c>
      <c r="X28" s="2" t="str">
        <f t="shared" si="5"/>
        <v/>
      </c>
      <c r="Y28" s="31">
        <f>_xlfn.XLOOKUP($F28,$AD$27:$AD$48,$AE$27:$AE$48,0,0)</f>
        <v>27528088</v>
      </c>
      <c r="Z28" s="43">
        <f t="shared" ref="Z28:Z48" si="6">Y28/$Y$49</f>
        <v>0.20750286596964782</v>
      </c>
      <c r="AC28" s="1">
        <v>2</v>
      </c>
      <c r="AD28" s="2" t="s">
        <v>606</v>
      </c>
      <c r="AE28" s="6">
        <v>27528088</v>
      </c>
      <c r="AJ28">
        <v>2</v>
      </c>
      <c r="AK28" t="s">
        <v>606</v>
      </c>
      <c r="AL28">
        <v>26</v>
      </c>
      <c r="AM28">
        <v>61</v>
      </c>
      <c r="AN28" s="2">
        <v>2013</v>
      </c>
      <c r="AQ28" s="61">
        <v>0.02</v>
      </c>
      <c r="AR28" s="61">
        <v>0.86</v>
      </c>
      <c r="AS28" s="61">
        <v>0.12</v>
      </c>
      <c r="AT28" s="2">
        <v>8.4</v>
      </c>
      <c r="AU28" s="2">
        <v>6.7</v>
      </c>
      <c r="AV28" s="2">
        <v>71</v>
      </c>
      <c r="AW28" s="2">
        <v>50</v>
      </c>
      <c r="AX28" s="2">
        <v>53</v>
      </c>
      <c r="AY28" s="2">
        <v>53</v>
      </c>
      <c r="AZ28" s="2">
        <v>295</v>
      </c>
      <c r="BA28" s="2">
        <v>5</v>
      </c>
      <c r="BB28" s="2">
        <v>926</v>
      </c>
      <c r="BC28" s="2">
        <v>79</v>
      </c>
      <c r="BD28" s="2">
        <v>56</v>
      </c>
    </row>
    <row r="29" spans="1:56" x14ac:dyDescent="0.2">
      <c r="B29" s="1" t="s">
        <v>18</v>
      </c>
      <c r="C29" s="1" t="s">
        <v>837</v>
      </c>
      <c r="E29" s="2">
        <v>43</v>
      </c>
      <c r="F29" s="2" t="s">
        <v>620</v>
      </c>
      <c r="G29" s="2" t="s">
        <v>570</v>
      </c>
      <c r="H29" s="4" t="s">
        <v>599</v>
      </c>
      <c r="I29" s="16">
        <f>_xlfn.XLOOKUP($H29,DASHBOARD!$I$2:$I$27,DASHBOARD!$J$2:$J$27,"",0)</f>
        <v>78</v>
      </c>
      <c r="J29" s="23">
        <f>I29/DASHBOARD!$C$3</f>
        <v>1.981203962407925</v>
      </c>
      <c r="K29" s="2">
        <v>219</v>
      </c>
      <c r="L29" s="26">
        <f>K29/DASHBOARD!$C$4</f>
        <v>99.319727891156461</v>
      </c>
      <c r="M29" s="26">
        <f t="shared" si="4"/>
        <v>25.303298872474695</v>
      </c>
      <c r="N29" s="5">
        <v>33803</v>
      </c>
      <c r="O29" s="2" t="s">
        <v>628</v>
      </c>
      <c r="P29" s="2" t="str">
        <f>_xlfn.XLOOKUP($O29,DASHBOARD!$L$2:$L$150,DASHBOARD!M$2:M$150,"",0)</f>
        <v>Greece</v>
      </c>
      <c r="Q29" s="2" t="str">
        <f>_xlfn.XLOOKUP($O29,DASHBOARD!$L$2:$L$150,DASHBOARD!N$2:N$150,"",0)</f>
        <v>Europe</v>
      </c>
      <c r="R29" s="2" t="str">
        <f>_xlfn.XLOOKUP($O29,DASHBOARD!$L$2:$L$150,DASHBOARD!O$2:O$150,"",0)</f>
        <v>Eurasia</v>
      </c>
      <c r="S29" s="2">
        <v>2</v>
      </c>
      <c r="X29" s="2" t="str">
        <f t="shared" si="5"/>
        <v/>
      </c>
      <c r="Y29" s="31">
        <f>_xlfn.XLOOKUP($F29,$AD$27:$AD$48,$AE$27:$AE$48,0,0)</f>
        <v>1701593</v>
      </c>
      <c r="Z29" s="43">
        <f t="shared" si="6"/>
        <v>1.2826369350965854E-2</v>
      </c>
      <c r="AC29" s="1">
        <v>3</v>
      </c>
      <c r="AD29" s="2" t="s">
        <v>608</v>
      </c>
      <c r="AE29" s="6">
        <v>25876111</v>
      </c>
      <c r="AJ29">
        <v>3</v>
      </c>
      <c r="AK29" t="s">
        <v>608</v>
      </c>
      <c r="AL29">
        <v>30</v>
      </c>
      <c r="AM29">
        <v>59</v>
      </c>
      <c r="AN29" s="2">
        <v>1907</v>
      </c>
      <c r="AO29" s="61">
        <v>0.85</v>
      </c>
      <c r="AP29" s="61">
        <v>0.15</v>
      </c>
      <c r="AT29" s="2">
        <v>8.6999999999999993</v>
      </c>
      <c r="AU29" s="2">
        <v>7.1</v>
      </c>
      <c r="AV29" s="2">
        <v>71</v>
      </c>
      <c r="AW29" s="2">
        <v>37</v>
      </c>
      <c r="AX29" s="2">
        <v>38</v>
      </c>
      <c r="AY29" s="2">
        <v>6</v>
      </c>
      <c r="AZ29" s="2">
        <v>58</v>
      </c>
      <c r="BA29" s="2">
        <v>10</v>
      </c>
      <c r="BB29" s="2">
        <v>856</v>
      </c>
      <c r="BC29" s="2">
        <v>16</v>
      </c>
      <c r="BD29" s="2">
        <v>40</v>
      </c>
    </row>
    <row r="30" spans="1:56" x14ac:dyDescent="0.2">
      <c r="B30" s="1" t="s">
        <v>18</v>
      </c>
      <c r="C30" s="1" t="s">
        <v>837</v>
      </c>
      <c r="E30" s="2">
        <v>12</v>
      </c>
      <c r="F30" s="2" t="s">
        <v>616</v>
      </c>
      <c r="G30" s="2" t="s">
        <v>556</v>
      </c>
      <c r="H30" s="4" t="s">
        <v>596</v>
      </c>
      <c r="I30" s="16">
        <f>_xlfn.XLOOKUP($H30,DASHBOARD!$I$2:$I$27,DASHBOARD!$J$2:$J$27,"",0)</f>
        <v>71</v>
      </c>
      <c r="J30" s="23">
        <f>I30/DASHBOARD!$C$3</f>
        <v>1.8034036068072137</v>
      </c>
      <c r="K30" s="2">
        <v>183</v>
      </c>
      <c r="L30" s="26">
        <f>K30/DASHBOARD!$C$4</f>
        <v>82.993197278911566</v>
      </c>
      <c r="M30" s="26">
        <f t="shared" si="4"/>
        <v>25.518587284943735</v>
      </c>
      <c r="N30" s="5">
        <v>32091</v>
      </c>
      <c r="O30" s="2" t="s">
        <v>557</v>
      </c>
      <c r="P30" s="2" t="str">
        <f>_xlfn.XLOOKUP($O30,DASHBOARD!$L$2:$L$150,DASHBOARD!M$2:M$150,"",0)</f>
        <v>United States</v>
      </c>
      <c r="Q30" s="2" t="str">
        <f>_xlfn.XLOOKUP($O30,DASHBOARD!$L$2:$L$150,DASHBOARD!N$2:N$150,"",0)</f>
        <v>North America</v>
      </c>
      <c r="R30" s="2" t="str">
        <f>_xlfn.XLOOKUP($O30,DASHBOARD!$L$2:$L$150,DASHBOARD!O$2:O$150,"",0)</f>
        <v>Americas</v>
      </c>
      <c r="S30" s="2">
        <v>12</v>
      </c>
      <c r="U30" s="2" t="s">
        <v>629</v>
      </c>
      <c r="V30" s="2" t="s">
        <v>629</v>
      </c>
      <c r="X30" s="2" t="str">
        <f t="shared" si="5"/>
        <v/>
      </c>
      <c r="Y30" s="31">
        <f>_xlfn.XLOOKUP($F30,$AD$27:$AD$48,$AE$27:$AE$48,0,0)</f>
        <v>3169348</v>
      </c>
      <c r="Z30" s="43">
        <f t="shared" si="6"/>
        <v>2.3890100658468229E-2</v>
      </c>
      <c r="AC30" s="1">
        <v>4</v>
      </c>
      <c r="AD30" s="2" t="s">
        <v>611</v>
      </c>
      <c r="AE30" s="6">
        <v>12697675</v>
      </c>
      <c r="AJ30">
        <v>4</v>
      </c>
      <c r="AK30" t="s">
        <v>611</v>
      </c>
      <c r="AL30">
        <v>32</v>
      </c>
      <c r="AM30">
        <v>70</v>
      </c>
      <c r="AN30" s="2">
        <v>1902</v>
      </c>
      <c r="AS30" s="61">
        <v>1</v>
      </c>
      <c r="AT30" s="2">
        <v>6.8</v>
      </c>
      <c r="AU30" s="2">
        <v>2.8</v>
      </c>
      <c r="AV30" s="2">
        <v>19</v>
      </c>
      <c r="AW30" s="2">
        <v>19</v>
      </c>
      <c r="AX30" s="2">
        <v>86</v>
      </c>
      <c r="AY30" s="2">
        <v>16</v>
      </c>
      <c r="AZ30" s="2">
        <v>71</v>
      </c>
      <c r="BA30" s="2">
        <v>4</v>
      </c>
      <c r="BB30" s="2">
        <v>125</v>
      </c>
      <c r="BC30" s="2">
        <v>17</v>
      </c>
      <c r="BD30" s="2">
        <v>18</v>
      </c>
    </row>
    <row r="31" spans="1:56" x14ac:dyDescent="0.2">
      <c r="B31" s="1" t="s">
        <v>18</v>
      </c>
      <c r="C31" s="1" t="s">
        <v>837</v>
      </c>
      <c r="E31" s="2">
        <v>3</v>
      </c>
      <c r="F31" s="2" t="s">
        <v>609</v>
      </c>
      <c r="G31" s="2" t="s">
        <v>576</v>
      </c>
      <c r="H31" s="4" t="s">
        <v>601</v>
      </c>
      <c r="I31" s="16">
        <f>_xlfn.XLOOKUP($H31,DASHBOARD!$I$2:$I$27,DASHBOARD!$J$2:$J$27,"",0)</f>
        <v>77</v>
      </c>
      <c r="J31" s="23">
        <f>I31/DASHBOARD!$C$3</f>
        <v>1.9558039116078234</v>
      </c>
      <c r="K31" s="2">
        <v>210</v>
      </c>
      <c r="L31" s="26">
        <f>K31/DASHBOARD!$C$4</f>
        <v>95.238095238095241</v>
      </c>
      <c r="M31" s="26">
        <f t="shared" si="4"/>
        <v>24.897748757117956</v>
      </c>
      <c r="N31" s="5">
        <v>34808</v>
      </c>
      <c r="O31" s="2" t="s">
        <v>557</v>
      </c>
      <c r="P31" s="2" t="str">
        <f>_xlfn.XLOOKUP($O31,DASHBOARD!$L$2:$L$150,DASHBOARD!M$2:M$150,"",0)</f>
        <v>United States</v>
      </c>
      <c r="Q31" s="2" t="str">
        <f>_xlfn.XLOOKUP($O31,DASHBOARD!$L$2:$L$150,DASHBOARD!N$2:N$150,"",0)</f>
        <v>North America</v>
      </c>
      <c r="R31" s="2" t="str">
        <f>_xlfn.XLOOKUP($O31,DASHBOARD!$L$2:$L$150,DASHBOARD!O$2:O$150,"",0)</f>
        <v>Americas</v>
      </c>
      <c r="S31" s="2" t="s">
        <v>563</v>
      </c>
      <c r="U31" s="2" t="s">
        <v>630</v>
      </c>
      <c r="V31" s="2" t="s">
        <v>1239</v>
      </c>
      <c r="W31" s="2" t="s">
        <v>1240</v>
      </c>
      <c r="X31" s="2" t="str">
        <f t="shared" si="5"/>
        <v>X</v>
      </c>
      <c r="Y31" s="31">
        <f>_xlfn.XLOOKUP($F31,$AD$27:$AD$48,$AE$27:$AE$48,0,0)</f>
        <v>24611</v>
      </c>
      <c r="Z31" s="43">
        <f t="shared" si="6"/>
        <v>1.8551426580658281E-4</v>
      </c>
      <c r="AC31" s="1">
        <v>5</v>
      </c>
      <c r="AD31" s="2" t="s">
        <v>614</v>
      </c>
      <c r="AE31" s="6">
        <v>7969537</v>
      </c>
      <c r="AJ31">
        <v>5</v>
      </c>
      <c r="AK31" t="s">
        <v>610</v>
      </c>
      <c r="AL31">
        <v>24</v>
      </c>
      <c r="AM31">
        <v>66</v>
      </c>
      <c r="AN31" s="2">
        <v>1814</v>
      </c>
      <c r="AO31" s="61">
        <v>0.08</v>
      </c>
      <c r="AP31" s="61">
        <v>0.84</v>
      </c>
      <c r="AQ31" s="61">
        <v>0.09</v>
      </c>
      <c r="AT31" s="2">
        <v>7.3</v>
      </c>
      <c r="AU31" s="2">
        <v>3.7</v>
      </c>
      <c r="AV31" s="2">
        <v>52</v>
      </c>
      <c r="AW31" s="2">
        <v>19</v>
      </c>
      <c r="AX31" s="2">
        <v>49</v>
      </c>
      <c r="AY31" s="2">
        <v>12</v>
      </c>
      <c r="AZ31" s="2">
        <v>26</v>
      </c>
      <c r="BA31" s="2">
        <v>17</v>
      </c>
      <c r="BB31" s="2">
        <v>472</v>
      </c>
      <c r="BC31" s="2">
        <v>3</v>
      </c>
      <c r="BD31" s="2">
        <v>31</v>
      </c>
    </row>
    <row r="32" spans="1:56" x14ac:dyDescent="0.2">
      <c r="B32" s="1" t="s">
        <v>18</v>
      </c>
      <c r="C32" s="1" t="s">
        <v>837</v>
      </c>
      <c r="E32" s="2">
        <v>24</v>
      </c>
      <c r="F32" s="2" t="s">
        <v>612</v>
      </c>
      <c r="G32" s="2" t="s">
        <v>576</v>
      </c>
      <c r="H32" s="4" t="s">
        <v>601</v>
      </c>
      <c r="I32" s="16">
        <f>_xlfn.XLOOKUP($H32,DASHBOARD!$I$2:$I$27,DASHBOARD!$J$2:$J$27,"",0)</f>
        <v>77</v>
      </c>
      <c r="J32" s="23">
        <f>I32/DASHBOARD!$C$3</f>
        <v>1.9558039116078234</v>
      </c>
      <c r="K32" s="2">
        <v>209</v>
      </c>
      <c r="L32" s="26">
        <f>K32/DASHBOARD!$C$4</f>
        <v>94.784580498866205</v>
      </c>
      <c r="M32" s="26">
        <f t="shared" si="4"/>
        <v>24.779188048750726</v>
      </c>
      <c r="N32" s="5">
        <v>33975</v>
      </c>
      <c r="O32" s="2" t="s">
        <v>557</v>
      </c>
      <c r="P32" s="2" t="str">
        <f>_xlfn.XLOOKUP($O32,DASHBOARD!$L$2:$L$150,DASHBOARD!M$2:M$150,"",0)</f>
        <v>United States</v>
      </c>
      <c r="Q32" s="2" t="str">
        <f>_xlfn.XLOOKUP($O32,DASHBOARD!$L$2:$L$150,DASHBOARD!N$2:N$150,"",0)</f>
        <v>North America</v>
      </c>
      <c r="R32" s="2" t="str">
        <f>_xlfn.XLOOKUP($O32,DASHBOARD!$L$2:$L$150,DASHBOARD!O$2:O$150,"",0)</f>
        <v>Americas</v>
      </c>
      <c r="S32" s="2">
        <v>5</v>
      </c>
      <c r="U32" s="2" t="s">
        <v>631</v>
      </c>
      <c r="V32" s="2" t="s">
        <v>631</v>
      </c>
      <c r="X32" s="2" t="str">
        <f t="shared" si="5"/>
        <v/>
      </c>
      <c r="Y32" s="31">
        <f>_xlfn.XLOOKUP($F32,$AD$27:$AD$48,$AE$27:$AE$48,0,0)</f>
        <v>4938273</v>
      </c>
      <c r="Z32" s="43">
        <f t="shared" si="6"/>
        <v>3.7224009180751333E-2</v>
      </c>
      <c r="AC32" s="1">
        <v>6</v>
      </c>
      <c r="AD32" s="2" t="s">
        <v>612</v>
      </c>
      <c r="AE32" s="6">
        <v>4938273</v>
      </c>
      <c r="AJ32">
        <v>6</v>
      </c>
      <c r="AK32" t="s">
        <v>612</v>
      </c>
      <c r="AL32">
        <v>28</v>
      </c>
      <c r="AM32">
        <v>69</v>
      </c>
      <c r="AN32" s="2">
        <v>1575</v>
      </c>
      <c r="AO32" s="61">
        <v>0.01</v>
      </c>
      <c r="AP32" s="61">
        <v>0.36</v>
      </c>
      <c r="AQ32" s="61">
        <v>0.6</v>
      </c>
      <c r="AR32" s="61">
        <v>0.03</v>
      </c>
      <c r="AT32" s="2">
        <v>7</v>
      </c>
      <c r="AU32" s="2">
        <v>2.6</v>
      </c>
      <c r="AV32" s="2">
        <v>20</v>
      </c>
      <c r="AW32" s="2">
        <v>6</v>
      </c>
      <c r="AX32" s="2">
        <v>63</v>
      </c>
      <c r="AY32" s="2">
        <v>4</v>
      </c>
      <c r="AZ32" s="2">
        <v>15</v>
      </c>
      <c r="BA32" s="2">
        <v>11</v>
      </c>
      <c r="BB32" s="2">
        <v>195</v>
      </c>
      <c r="BC32" s="2">
        <v>2</v>
      </c>
      <c r="BD32" s="2">
        <v>16</v>
      </c>
    </row>
    <row r="33" spans="2:56" x14ac:dyDescent="0.2">
      <c r="B33" s="1" t="s">
        <v>18</v>
      </c>
      <c r="C33" s="1" t="s">
        <v>837</v>
      </c>
      <c r="E33" s="2">
        <v>3</v>
      </c>
      <c r="F33" s="2" t="s">
        <v>618</v>
      </c>
      <c r="G33" s="2" t="s">
        <v>570</v>
      </c>
      <c r="H33" s="4" t="s">
        <v>604</v>
      </c>
      <c r="I33" s="16">
        <f>_xlfn.XLOOKUP($H33,DASHBOARD!$I$2:$I$27,DASHBOARD!$J$2:$J$27,"",0)</f>
        <v>79</v>
      </c>
      <c r="J33" s="23">
        <f>I33/DASHBOARD!$C$3</f>
        <v>2.0066040132080265</v>
      </c>
      <c r="K33" s="2">
        <v>221</v>
      </c>
      <c r="L33" s="26">
        <f>K33/DASHBOARD!$C$4</f>
        <v>100.2267573696145</v>
      </c>
      <c r="M33" s="26">
        <f t="shared" si="4"/>
        <v>24.892030639313351</v>
      </c>
      <c r="N33" s="5">
        <v>33226</v>
      </c>
      <c r="O33" s="2" t="s">
        <v>557</v>
      </c>
      <c r="P33" s="2" t="str">
        <f>_xlfn.XLOOKUP($O33,DASHBOARD!$L$2:$L$150,DASHBOARD!M$2:M$150,"",0)</f>
        <v>United States</v>
      </c>
      <c r="Q33" s="2" t="str">
        <f>_xlfn.XLOOKUP($O33,DASHBOARD!$L$2:$L$150,DASHBOARD!N$2:N$150,"",0)</f>
        <v>North America</v>
      </c>
      <c r="R33" s="2" t="str">
        <f>_xlfn.XLOOKUP($O33,DASHBOARD!$L$2:$L$150,DASHBOARD!O$2:O$150,"",0)</f>
        <v>Americas</v>
      </c>
      <c r="S33" s="2">
        <v>3</v>
      </c>
      <c r="U33" s="2" t="s">
        <v>632</v>
      </c>
      <c r="V33" s="2" t="s">
        <v>632</v>
      </c>
      <c r="X33" s="2" t="str">
        <f t="shared" si="5"/>
        <v/>
      </c>
      <c r="Y33" s="31">
        <f>_xlfn.XLOOKUP($F33,$AD$27:$AD$48,$AE$27:$AE$48,0,0)</f>
        <v>1522080</v>
      </c>
      <c r="Z33" s="43">
        <f t="shared" si="6"/>
        <v>1.1473225537315978E-2</v>
      </c>
      <c r="AC33" s="1">
        <v>7</v>
      </c>
      <c r="AD33" s="2" t="s">
        <v>613</v>
      </c>
      <c r="AE33" s="6">
        <v>3623000</v>
      </c>
      <c r="AJ33">
        <v>7</v>
      </c>
      <c r="AK33" t="s">
        <v>613</v>
      </c>
      <c r="AL33">
        <v>25</v>
      </c>
      <c r="AM33">
        <v>66</v>
      </c>
      <c r="AN33" s="2">
        <v>1372</v>
      </c>
      <c r="AR33" s="61">
        <v>0.19</v>
      </c>
      <c r="AS33" s="61">
        <v>0.81</v>
      </c>
      <c r="AT33" s="2">
        <v>5.3</v>
      </c>
      <c r="AU33" s="2">
        <v>-0.5</v>
      </c>
      <c r="AV33" s="2">
        <v>15</v>
      </c>
      <c r="AW33" s="2">
        <v>17</v>
      </c>
      <c r="AX33" s="2">
        <v>75</v>
      </c>
      <c r="AY33" s="2">
        <v>10</v>
      </c>
      <c r="AZ33" s="2">
        <v>33</v>
      </c>
      <c r="BA33" s="2">
        <v>3</v>
      </c>
      <c r="BB33" s="2">
        <v>183</v>
      </c>
      <c r="BC33" s="2">
        <v>9</v>
      </c>
      <c r="BD33" s="2">
        <v>42</v>
      </c>
    </row>
    <row r="34" spans="2:56" x14ac:dyDescent="0.2">
      <c r="B34" s="1" t="s">
        <v>18</v>
      </c>
      <c r="C34" s="1" t="s">
        <v>837</v>
      </c>
      <c r="E34" s="2">
        <v>25</v>
      </c>
      <c r="F34" s="2" t="s">
        <v>619</v>
      </c>
      <c r="G34" s="2" t="s">
        <v>566</v>
      </c>
      <c r="H34" s="4" t="s">
        <v>602</v>
      </c>
      <c r="I34" s="16">
        <f>_xlfn.XLOOKUP($H34,DASHBOARD!$I$2:$I$27,DASHBOARD!$J$2:$J$27,"",0)</f>
        <v>81</v>
      </c>
      <c r="J34" s="23">
        <f>I34/DASHBOARD!$C$3</f>
        <v>2.0574041148082296</v>
      </c>
      <c r="K34" s="2">
        <v>228</v>
      </c>
      <c r="L34" s="26">
        <f>K34/DASHBOARD!$C$4</f>
        <v>103.40136054421768</v>
      </c>
      <c r="M34" s="26">
        <f t="shared" si="4"/>
        <v>24.427951272568162</v>
      </c>
      <c r="N34" s="5">
        <v>35451</v>
      </c>
      <c r="O34" s="2" t="s">
        <v>633</v>
      </c>
      <c r="P34" s="2" t="str">
        <f>_xlfn.XLOOKUP($O34,DASHBOARD!$L$2:$L$150,DASHBOARD!M$2:M$150,"",0)</f>
        <v xml:space="preserve">Guinea	</v>
      </c>
      <c r="Q34" s="2" t="str">
        <f>_xlfn.XLOOKUP($O34,DASHBOARD!$L$2:$L$150,DASHBOARD!N$2:N$150,"",0)</f>
        <v>Africa</v>
      </c>
      <c r="R34" s="2" t="str">
        <f>_xlfn.XLOOKUP($O34,DASHBOARD!$L$2:$L$150,DASHBOARD!O$2:O$150,"",0)</f>
        <v>Africa</v>
      </c>
      <c r="S34" s="2" t="s">
        <v>563</v>
      </c>
      <c r="U34" s="2" t="s">
        <v>634</v>
      </c>
      <c r="V34" s="2" t="s">
        <v>634</v>
      </c>
      <c r="X34" s="2" t="str">
        <f t="shared" si="5"/>
        <v/>
      </c>
      <c r="Y34" s="31">
        <f>_xlfn.XLOOKUP($F34,$AD$27:$AD$48,$AE$27:$AE$48,0,0)</f>
        <v>160173</v>
      </c>
      <c r="Z34" s="43">
        <f t="shared" si="6"/>
        <v>1.2073616064783141E-3</v>
      </c>
      <c r="AC34" s="1">
        <v>8</v>
      </c>
      <c r="AD34" s="2" t="s">
        <v>644</v>
      </c>
      <c r="AE34" s="11">
        <v>3169348</v>
      </c>
      <c r="AJ34">
        <v>8</v>
      </c>
      <c r="AK34" t="s">
        <v>615</v>
      </c>
      <c r="AL34">
        <v>27</v>
      </c>
      <c r="AM34">
        <v>70</v>
      </c>
      <c r="AN34" s="2">
        <v>1354</v>
      </c>
      <c r="AO34" s="61">
        <v>0.4</v>
      </c>
      <c r="AP34" s="61">
        <v>0.57999999999999996</v>
      </c>
      <c r="AQ34" s="61">
        <v>0.02</v>
      </c>
      <c r="AT34" s="2">
        <v>2.2000000000000002</v>
      </c>
      <c r="AU34" s="2">
        <v>-5.5</v>
      </c>
      <c r="AV34" s="2">
        <v>12</v>
      </c>
      <c r="AW34" s="2">
        <v>6</v>
      </c>
      <c r="AX34" s="2">
        <v>40</v>
      </c>
      <c r="AY34" s="2">
        <v>11</v>
      </c>
      <c r="AZ34" s="2">
        <v>22</v>
      </c>
      <c r="BA34" s="2">
        <v>1</v>
      </c>
      <c r="BB34" s="2">
        <v>115</v>
      </c>
      <c r="BC34" s="2">
        <v>6</v>
      </c>
      <c r="BD34" s="2">
        <v>22</v>
      </c>
    </row>
    <row r="35" spans="2:56" x14ac:dyDescent="0.2">
      <c r="B35" s="1" t="s">
        <v>18</v>
      </c>
      <c r="C35" s="1" t="s">
        <v>837</v>
      </c>
      <c r="E35" s="2">
        <v>0</v>
      </c>
      <c r="F35" s="2" t="s">
        <v>610</v>
      </c>
      <c r="G35" s="2" t="s">
        <v>576</v>
      </c>
      <c r="H35" s="4" t="s">
        <v>603</v>
      </c>
      <c r="I35" s="16">
        <f>_xlfn.XLOOKUP($H35,DASHBOARD!$I$2:$I$27,DASHBOARD!$J$2:$J$27,"",0)</f>
        <v>76</v>
      </c>
      <c r="J35" s="23">
        <f>I35/DASHBOARD!$C$3</f>
        <v>1.9304038608077216</v>
      </c>
      <c r="K35" s="2">
        <v>203</v>
      </c>
      <c r="L35" s="26">
        <f>K35/DASHBOARD!$C$4</f>
        <v>92.063492063492063</v>
      </c>
      <c r="M35" s="26">
        <f t="shared" si="4"/>
        <v>24.705354449720794</v>
      </c>
      <c r="N35" s="5">
        <v>35461</v>
      </c>
      <c r="O35" s="2" t="s">
        <v>557</v>
      </c>
      <c r="P35" s="2" t="str">
        <f>_xlfn.XLOOKUP($O35,DASHBOARD!$L$2:$L$150,DASHBOARD!M$2:M$150,"",0)</f>
        <v>United States</v>
      </c>
      <c r="Q35" s="2" t="str">
        <f>_xlfn.XLOOKUP($O35,DASHBOARD!$L$2:$L$150,DASHBOARD!N$2:N$150,"",0)</f>
        <v>North America</v>
      </c>
      <c r="R35" s="2" t="str">
        <f>_xlfn.XLOOKUP($O35,DASHBOARD!$L$2:$L$150,DASHBOARD!O$2:O$150,"",0)</f>
        <v>Americas</v>
      </c>
      <c r="S35" s="2">
        <v>2</v>
      </c>
      <c r="U35" s="2" t="s">
        <v>635</v>
      </c>
      <c r="V35" s="2" t="s">
        <v>635</v>
      </c>
      <c r="X35" s="2" t="str">
        <f t="shared" si="5"/>
        <v/>
      </c>
      <c r="Y35" s="31">
        <f>_xlfn.XLOOKUP($F35,$AD$27:$AD$48,$AE$27:$AE$48,0,0)</f>
        <v>3044160</v>
      </c>
      <c r="Z35" s="43">
        <f t="shared" si="6"/>
        <v>2.2946451074631957E-2</v>
      </c>
      <c r="AC35" s="1">
        <v>9</v>
      </c>
      <c r="AD35" s="2" t="s">
        <v>610</v>
      </c>
      <c r="AE35" s="6">
        <v>3044160</v>
      </c>
      <c r="AJ35">
        <v>9</v>
      </c>
      <c r="AK35" t="s">
        <v>616</v>
      </c>
      <c r="AL35">
        <v>33</v>
      </c>
      <c r="AM35">
        <v>37</v>
      </c>
      <c r="AN35" s="2">
        <v>713</v>
      </c>
      <c r="AO35" s="61">
        <v>1</v>
      </c>
      <c r="AT35" s="2">
        <v>6</v>
      </c>
      <c r="AU35" s="2">
        <v>0.5</v>
      </c>
      <c r="AV35" s="2">
        <v>18</v>
      </c>
      <c r="AW35" s="2">
        <v>10</v>
      </c>
      <c r="AX35" s="2">
        <v>11</v>
      </c>
      <c r="AY35" s="2">
        <v>3</v>
      </c>
      <c r="AZ35" s="2">
        <v>11</v>
      </c>
      <c r="BA35" s="2">
        <v>6</v>
      </c>
      <c r="BB35" s="2">
        <v>259</v>
      </c>
      <c r="BC35" s="2">
        <v>3</v>
      </c>
      <c r="BD35" s="2">
        <v>15</v>
      </c>
    </row>
    <row r="36" spans="2:56" x14ac:dyDescent="0.2">
      <c r="B36" s="1" t="s">
        <v>18</v>
      </c>
      <c r="C36" s="1" t="s">
        <v>837</v>
      </c>
      <c r="E36" s="2">
        <v>7</v>
      </c>
      <c r="F36" s="2" t="s">
        <v>615</v>
      </c>
      <c r="G36" s="2" t="s">
        <v>576</v>
      </c>
      <c r="H36" s="4" t="s">
        <v>597</v>
      </c>
      <c r="I36" s="16">
        <f>_xlfn.XLOOKUP($H36,DASHBOARD!$I$2:$I$27,DASHBOARD!$J$2:$J$27,"",0)</f>
        <v>74</v>
      </c>
      <c r="J36" s="23">
        <f>I36/DASHBOARD!$C$3</f>
        <v>1.8796037592075185</v>
      </c>
      <c r="K36" s="2">
        <v>205</v>
      </c>
      <c r="L36" s="26">
        <f>K36/DASHBOARD!$C$4</f>
        <v>92.970521541950106</v>
      </c>
      <c r="M36" s="26">
        <f t="shared" si="4"/>
        <v>26.315562487473681</v>
      </c>
      <c r="N36" s="5">
        <v>34173</v>
      </c>
      <c r="O36" s="2" t="s">
        <v>557</v>
      </c>
      <c r="P36" s="2" t="str">
        <f>_xlfn.XLOOKUP($O36,DASHBOARD!$L$2:$L$150,DASHBOARD!M$2:M$150,"",0)</f>
        <v>United States</v>
      </c>
      <c r="Q36" s="2" t="str">
        <f>_xlfn.XLOOKUP($O36,DASHBOARD!$L$2:$L$150,DASHBOARD!N$2:N$150,"",0)</f>
        <v>North America</v>
      </c>
      <c r="R36" s="2" t="str">
        <f>_xlfn.XLOOKUP($O36,DASHBOARD!$L$2:$L$150,DASHBOARD!O$2:O$150,"",0)</f>
        <v>Americas</v>
      </c>
      <c r="S36" s="2">
        <v>4</v>
      </c>
      <c r="U36" s="2" t="s">
        <v>567</v>
      </c>
      <c r="V36" s="2" t="s">
        <v>567</v>
      </c>
      <c r="X36" s="2" t="str">
        <f t="shared" si="5"/>
        <v/>
      </c>
      <c r="Y36" s="31">
        <f>_xlfn.XLOOKUP($F36,$AD$27:$AD$48,$AE$27:$AE$48,0,0)</f>
        <v>2337145</v>
      </c>
      <c r="Z36" s="43">
        <f t="shared" si="6"/>
        <v>1.7617071177868676E-2</v>
      </c>
      <c r="AC36" s="1">
        <v>10</v>
      </c>
      <c r="AD36" s="2" t="s">
        <v>615</v>
      </c>
      <c r="AE36" s="6">
        <v>2337145</v>
      </c>
      <c r="AJ36">
        <v>10</v>
      </c>
      <c r="AK36" t="s">
        <v>620</v>
      </c>
      <c r="AL36">
        <v>28</v>
      </c>
      <c r="AM36">
        <v>57</v>
      </c>
      <c r="AN36" s="2">
        <v>551</v>
      </c>
      <c r="AP36" s="61">
        <v>0.08</v>
      </c>
      <c r="AQ36" s="61">
        <v>0.6</v>
      </c>
      <c r="AR36" s="61">
        <v>0.32</v>
      </c>
      <c r="AS36" s="61">
        <v>0.01</v>
      </c>
      <c r="AT36" s="2">
        <v>3.3</v>
      </c>
      <c r="AU36" s="2">
        <v>-2.6</v>
      </c>
      <c r="AV36" s="2">
        <v>14</v>
      </c>
      <c r="AW36" s="2">
        <v>9</v>
      </c>
      <c r="AX36" s="2">
        <v>37</v>
      </c>
      <c r="AY36" s="2">
        <v>9</v>
      </c>
      <c r="AZ36" s="2">
        <v>25</v>
      </c>
      <c r="BA36" s="2">
        <v>10</v>
      </c>
      <c r="BB36" s="2">
        <v>118</v>
      </c>
      <c r="BC36" s="2">
        <v>6</v>
      </c>
      <c r="BD36" s="2">
        <v>12</v>
      </c>
    </row>
    <row r="37" spans="2:56" x14ac:dyDescent="0.2">
      <c r="B37" s="1" t="s">
        <v>18</v>
      </c>
      <c r="C37" s="1" t="s">
        <v>837</v>
      </c>
      <c r="E37" s="2">
        <v>21</v>
      </c>
      <c r="F37" s="2" t="s">
        <v>608</v>
      </c>
      <c r="G37" s="2" t="s">
        <v>556</v>
      </c>
      <c r="H37" s="4" t="s">
        <v>598</v>
      </c>
      <c r="I37" s="16">
        <f>_xlfn.XLOOKUP($H37,DASHBOARD!$I$2:$I$27,DASHBOARD!$J$2:$J$27,"",0)</f>
        <v>75</v>
      </c>
      <c r="J37" s="23">
        <f>I37/DASHBOARD!$C$3</f>
        <v>1.9050038100076201</v>
      </c>
      <c r="K37" s="2">
        <v>205</v>
      </c>
      <c r="L37" s="26">
        <f>K37/DASHBOARD!$C$4</f>
        <v>92.970521541950106</v>
      </c>
      <c r="M37" s="26">
        <f t="shared" si="4"/>
        <v>25.618492476694374</v>
      </c>
      <c r="N37" s="5">
        <v>33036</v>
      </c>
      <c r="O37" s="2" t="s">
        <v>557</v>
      </c>
      <c r="P37" s="2" t="str">
        <f>_xlfn.XLOOKUP($O37,DASHBOARD!$L$2:$L$150,DASHBOARD!M$2:M$150,"",0)</f>
        <v>United States</v>
      </c>
      <c r="Q37" s="2" t="str">
        <f>_xlfn.XLOOKUP($O37,DASHBOARD!$L$2:$L$150,DASHBOARD!N$2:N$150,"",0)</f>
        <v>North America</v>
      </c>
      <c r="R37" s="2" t="str">
        <f>_xlfn.XLOOKUP($O37,DASHBOARD!$L$2:$L$150,DASHBOARD!O$2:O$150,"",0)</f>
        <v>Americas</v>
      </c>
      <c r="S37" s="2">
        <v>11</v>
      </c>
      <c r="U37" s="2" t="s">
        <v>579</v>
      </c>
      <c r="V37" s="2" t="s">
        <v>579</v>
      </c>
      <c r="X37" s="2" t="str">
        <f t="shared" si="5"/>
        <v/>
      </c>
      <c r="Y37" s="31">
        <f>_xlfn.XLOOKUP($F37,$AD$27:$AD$48,$AE$27:$AE$48,0,0)</f>
        <v>25876111</v>
      </c>
      <c r="Z37" s="43">
        <f t="shared" si="6"/>
        <v>0.1950504950670286</v>
      </c>
      <c r="AC37" s="1">
        <v>11</v>
      </c>
      <c r="AD37" s="2" t="s">
        <v>645</v>
      </c>
      <c r="AE37" s="11">
        <v>1865546</v>
      </c>
      <c r="AJ37">
        <v>11</v>
      </c>
      <c r="AK37" t="s">
        <v>614</v>
      </c>
      <c r="AL37">
        <v>35</v>
      </c>
      <c r="AM37">
        <v>20</v>
      </c>
      <c r="AN37" s="2">
        <v>397</v>
      </c>
      <c r="AQ37" s="61">
        <v>0.22</v>
      </c>
      <c r="AR37" s="61">
        <v>0.74</v>
      </c>
      <c r="AS37" s="61">
        <v>0.04</v>
      </c>
      <c r="AT37" s="2">
        <v>0.5</v>
      </c>
      <c r="AU37" s="2">
        <v>-5.8</v>
      </c>
      <c r="AV37" s="2">
        <v>1</v>
      </c>
      <c r="AW37" s="2">
        <v>1</v>
      </c>
      <c r="AX37" s="2">
        <v>20</v>
      </c>
      <c r="AY37" s="2">
        <v>4</v>
      </c>
      <c r="AZ37" s="2">
        <v>2</v>
      </c>
      <c r="BA37" s="2">
        <v>8</v>
      </c>
      <c r="BB37" s="2">
        <v>42</v>
      </c>
      <c r="BC37" s="2">
        <v>1</v>
      </c>
      <c r="BD37" s="2">
        <v>2</v>
      </c>
    </row>
    <row r="38" spans="2:56" x14ac:dyDescent="0.2">
      <c r="B38" s="1" t="s">
        <v>18</v>
      </c>
      <c r="C38" s="1" t="s">
        <v>837</v>
      </c>
      <c r="E38" s="2">
        <v>44</v>
      </c>
      <c r="F38" s="2" t="s">
        <v>607</v>
      </c>
      <c r="G38" s="2" t="s">
        <v>570</v>
      </c>
      <c r="H38" s="4" t="s">
        <v>600</v>
      </c>
      <c r="I38" s="16">
        <f>_xlfn.XLOOKUP($H38,DASHBOARD!$I$2:$I$27,DASHBOARD!$J$2:$J$27,"",0)</f>
        <v>80</v>
      </c>
      <c r="J38" s="23">
        <f>I38/DASHBOARD!$C$3</f>
        <v>2.0320040640081283</v>
      </c>
      <c r="K38" s="2">
        <v>220</v>
      </c>
      <c r="L38" s="26">
        <f>K38/DASHBOARD!$C$4</f>
        <v>99.773242630385482</v>
      </c>
      <c r="M38" s="26">
        <f t="shared" si="4"/>
        <v>24.163783871882082</v>
      </c>
      <c r="N38" s="5">
        <v>34786</v>
      </c>
      <c r="O38" s="2" t="s">
        <v>557</v>
      </c>
      <c r="P38" s="2" t="str">
        <f>_xlfn.XLOOKUP($O38,DASHBOARD!$L$2:$L$150,DASHBOARD!M$2:M$150,"",0)</f>
        <v>United States</v>
      </c>
      <c r="Q38" s="2" t="str">
        <f>_xlfn.XLOOKUP($O38,DASHBOARD!$L$2:$L$150,DASHBOARD!N$2:N$150,"",0)</f>
        <v>North America</v>
      </c>
      <c r="R38" s="2" t="str">
        <f>_xlfn.XLOOKUP($O38,DASHBOARD!$L$2:$L$150,DASHBOARD!O$2:O$150,"",0)</f>
        <v>Americas</v>
      </c>
      <c r="S38" s="2">
        <v>3</v>
      </c>
      <c r="U38" s="2" t="s">
        <v>636</v>
      </c>
      <c r="V38" s="2" t="s">
        <v>636</v>
      </c>
      <c r="X38" s="2" t="str">
        <f t="shared" si="5"/>
        <v/>
      </c>
      <c r="Y38" s="31">
        <f>_xlfn.XLOOKUP($F38,$AD$27:$AD$48,$AE$27:$AE$48,0,0)</f>
        <v>0</v>
      </c>
      <c r="Z38" s="43">
        <f t="shared" si="6"/>
        <v>0</v>
      </c>
      <c r="AC38" s="1">
        <v>12</v>
      </c>
      <c r="AD38" s="2" t="s">
        <v>625</v>
      </c>
      <c r="AE38" s="6">
        <v>1780152</v>
      </c>
      <c r="AJ38">
        <v>12</v>
      </c>
      <c r="AK38" t="s">
        <v>617</v>
      </c>
      <c r="AL38">
        <v>32</v>
      </c>
      <c r="AM38">
        <v>21</v>
      </c>
      <c r="AN38" s="2">
        <v>334</v>
      </c>
      <c r="AO38" s="61">
        <v>1</v>
      </c>
      <c r="AT38" s="2">
        <v>1</v>
      </c>
      <c r="AU38" s="2">
        <v>-5.0999999999999996</v>
      </c>
      <c r="AV38" s="2">
        <v>17</v>
      </c>
      <c r="AW38" s="2">
        <v>7</v>
      </c>
      <c r="AX38" s="2">
        <v>8</v>
      </c>
      <c r="AY38" s="2">
        <v>1</v>
      </c>
      <c r="AZ38" s="2">
        <v>22</v>
      </c>
      <c r="BA38" s="2">
        <v>0</v>
      </c>
      <c r="BB38" s="2">
        <v>146</v>
      </c>
      <c r="BC38" s="2">
        <v>5</v>
      </c>
      <c r="BD38" s="2">
        <v>7</v>
      </c>
    </row>
    <row r="39" spans="2:56" x14ac:dyDescent="0.2">
      <c r="B39" s="1" t="s">
        <v>18</v>
      </c>
      <c r="C39" s="1" t="s">
        <v>837</v>
      </c>
      <c r="E39" s="2">
        <v>0</v>
      </c>
      <c r="F39" s="2" t="s">
        <v>625</v>
      </c>
      <c r="G39" s="2" t="s">
        <v>570</v>
      </c>
      <c r="H39" s="4" t="s">
        <v>602</v>
      </c>
      <c r="I39" s="16">
        <f>_xlfn.XLOOKUP($H39,DASHBOARD!$I$2:$I$27,DASHBOARD!$J$2:$J$27,"",0)</f>
        <v>81</v>
      </c>
      <c r="J39" s="23">
        <f>I39/DASHBOARD!$C$3</f>
        <v>2.0574041148082296</v>
      </c>
      <c r="K39" s="2">
        <v>228</v>
      </c>
      <c r="L39" s="26">
        <f>K39/DASHBOARD!$C$4</f>
        <v>103.40136054421768</v>
      </c>
      <c r="M39" s="26">
        <f t="shared" si="4"/>
        <v>24.427951272568162</v>
      </c>
      <c r="N39" s="5">
        <v>35831</v>
      </c>
      <c r="O39" s="2" t="s">
        <v>637</v>
      </c>
      <c r="P39" s="2" t="str">
        <f>_xlfn.XLOOKUP($O39,DASHBOARD!$L$2:$L$150,DASHBOARD!M$2:M$150,"",0)</f>
        <v>Latvia</v>
      </c>
      <c r="Q39" s="2" t="str">
        <f>_xlfn.XLOOKUP($O39,DASHBOARD!$L$2:$L$150,DASHBOARD!N$2:N$150,"",0)</f>
        <v>Europe</v>
      </c>
      <c r="R39" s="2" t="str">
        <f>_xlfn.XLOOKUP($O39,DASHBOARD!$L$2:$L$150,DASHBOARD!O$2:O$150,"",0)</f>
        <v>Eurasia</v>
      </c>
      <c r="S39" s="2">
        <v>2</v>
      </c>
      <c r="X39" s="2" t="str">
        <f t="shared" si="5"/>
        <v/>
      </c>
      <c r="Y39" s="31">
        <f>_xlfn.XLOOKUP($F39,$AD$27:$AD$48,$AE$27:$AE$48,0,0)</f>
        <v>1780152</v>
      </c>
      <c r="Z39" s="43">
        <f t="shared" si="6"/>
        <v>1.3418536073467961E-2</v>
      </c>
      <c r="AC39" s="1">
        <v>13</v>
      </c>
      <c r="AD39" s="2" t="s">
        <v>620</v>
      </c>
      <c r="AE39" s="6">
        <v>1701593</v>
      </c>
      <c r="AJ39">
        <v>13</v>
      </c>
      <c r="AK39" t="s">
        <v>621</v>
      </c>
      <c r="AL39">
        <v>22</v>
      </c>
      <c r="AM39">
        <v>30</v>
      </c>
      <c r="AN39" s="2">
        <v>274</v>
      </c>
      <c r="AQ39" s="61">
        <v>0.24</v>
      </c>
      <c r="AR39" s="61">
        <v>0.73</v>
      </c>
      <c r="AS39" s="61">
        <v>0.03</v>
      </c>
      <c r="AT39" s="2">
        <v>1</v>
      </c>
      <c r="AU39" s="2">
        <v>-5</v>
      </c>
      <c r="AV39" s="2">
        <v>10</v>
      </c>
      <c r="AW39" s="2">
        <v>7</v>
      </c>
      <c r="AX39" s="2">
        <v>11</v>
      </c>
      <c r="AY39" s="2">
        <v>1</v>
      </c>
      <c r="AZ39" s="2">
        <v>8</v>
      </c>
      <c r="BA39" s="2">
        <v>1</v>
      </c>
      <c r="BB39" s="2">
        <v>15</v>
      </c>
      <c r="BC39" s="2">
        <v>1</v>
      </c>
      <c r="BD39" s="2">
        <v>14</v>
      </c>
    </row>
    <row r="40" spans="2:56" x14ac:dyDescent="0.2">
      <c r="B40" s="1" t="s">
        <v>18</v>
      </c>
      <c r="C40" s="1" t="s">
        <v>837</v>
      </c>
      <c r="E40" s="2">
        <v>11</v>
      </c>
      <c r="F40" s="2" t="s">
        <v>611</v>
      </c>
      <c r="G40" s="2" t="s">
        <v>552</v>
      </c>
      <c r="H40" s="4" t="s">
        <v>1151</v>
      </c>
      <c r="I40" s="16">
        <f>_xlfn.XLOOKUP($H40,DASHBOARD!$I$2:$I$27,DASHBOARD!$J$2:$J$27,"",0)</f>
        <v>85</v>
      </c>
      <c r="J40" s="23">
        <f>I40/DASHBOARD!$C$3</f>
        <v>2.1590043180086362</v>
      </c>
      <c r="K40" s="2">
        <v>282</v>
      </c>
      <c r="L40" s="26">
        <f>K40/DASHBOARD!$C$4</f>
        <v>127.89115646258503</v>
      </c>
      <c r="M40" s="26">
        <f t="shared" si="4"/>
        <v>27.436802222065289</v>
      </c>
      <c r="N40" s="5">
        <v>32234</v>
      </c>
      <c r="O40" s="2" t="s">
        <v>557</v>
      </c>
      <c r="P40" s="2" t="str">
        <f>_xlfn.XLOOKUP($O40,DASHBOARD!$L$2:$L$150,DASHBOARD!M$2:M$150,"",0)</f>
        <v>United States</v>
      </c>
      <c r="Q40" s="2" t="str">
        <f>_xlfn.XLOOKUP($O40,DASHBOARD!$L$2:$L$150,DASHBOARD!N$2:N$150,"",0)</f>
        <v>North America</v>
      </c>
      <c r="R40" s="2" t="str">
        <f>_xlfn.XLOOKUP($O40,DASHBOARD!$L$2:$L$150,DASHBOARD!O$2:O$150,"",0)</f>
        <v>Americas</v>
      </c>
      <c r="S40" s="2">
        <v>12</v>
      </c>
      <c r="U40" s="2" t="s">
        <v>638</v>
      </c>
      <c r="V40" s="2" t="s">
        <v>638</v>
      </c>
      <c r="X40" s="2" t="str">
        <f t="shared" si="5"/>
        <v/>
      </c>
      <c r="Y40" s="31">
        <f>_xlfn.XLOOKUP($F40,$AD$27:$AD$48,$AE$27:$AE$48,0,0)</f>
        <v>12697675</v>
      </c>
      <c r="Z40" s="43">
        <f t="shared" si="6"/>
        <v>9.5713293042769543E-2</v>
      </c>
      <c r="AC40" s="1">
        <v>14</v>
      </c>
      <c r="AD40" s="2" t="s">
        <v>623</v>
      </c>
      <c r="AE40" s="6">
        <v>898310</v>
      </c>
      <c r="AJ40">
        <v>14</v>
      </c>
      <c r="AK40" t="s">
        <v>623</v>
      </c>
      <c r="AL40">
        <v>24</v>
      </c>
      <c r="AM40">
        <v>30</v>
      </c>
      <c r="AN40" s="2">
        <v>233</v>
      </c>
      <c r="AO40" s="61">
        <v>0.36</v>
      </c>
      <c r="AP40" s="61">
        <v>0.56000000000000005</v>
      </c>
      <c r="AQ40" s="61">
        <v>0.08</v>
      </c>
      <c r="AT40" s="2">
        <v>-6.9</v>
      </c>
      <c r="AU40" s="2">
        <v>-13.4</v>
      </c>
      <c r="AV40" s="2">
        <v>6</v>
      </c>
      <c r="AW40" s="2">
        <v>2</v>
      </c>
      <c r="AX40" s="2">
        <v>7</v>
      </c>
      <c r="AY40" s="2">
        <v>0</v>
      </c>
      <c r="AZ40" s="2">
        <v>1</v>
      </c>
      <c r="BA40" s="2">
        <v>2</v>
      </c>
      <c r="BB40" s="2">
        <v>52</v>
      </c>
      <c r="BC40" s="2">
        <v>0</v>
      </c>
      <c r="BD40" s="2">
        <v>6</v>
      </c>
    </row>
    <row r="41" spans="2:56" x14ac:dyDescent="0.2">
      <c r="B41" s="1" t="s">
        <v>18</v>
      </c>
      <c r="C41" s="1" t="s">
        <v>837</v>
      </c>
      <c r="E41" s="2">
        <v>15</v>
      </c>
      <c r="F41" s="2" t="s">
        <v>623</v>
      </c>
      <c r="G41" s="2" t="s">
        <v>576</v>
      </c>
      <c r="H41" s="4" t="s">
        <v>603</v>
      </c>
      <c r="I41" s="16">
        <f>_xlfn.XLOOKUP($H41,DASHBOARD!$I$2:$I$27,DASHBOARD!$J$2:$J$27,"",0)</f>
        <v>76</v>
      </c>
      <c r="J41" s="23">
        <f>I41/DASHBOARD!$C$3</f>
        <v>1.9304038608077216</v>
      </c>
      <c r="K41" s="2">
        <v>205</v>
      </c>
      <c r="L41" s="26">
        <f>K41/DASHBOARD!$C$4</f>
        <v>92.970521541950106</v>
      </c>
      <c r="M41" s="26">
        <f t="shared" si="4"/>
        <v>24.948756956614591</v>
      </c>
      <c r="N41" s="5">
        <v>35200</v>
      </c>
      <c r="O41" s="2" t="s">
        <v>557</v>
      </c>
      <c r="P41" s="2" t="str">
        <f>_xlfn.XLOOKUP($O41,DASHBOARD!$L$2:$L$150,DASHBOARD!M$2:M$150,"",0)</f>
        <v>United States</v>
      </c>
      <c r="Q41" s="2" t="str">
        <f>_xlfn.XLOOKUP($O41,DASHBOARD!$L$2:$L$150,DASHBOARD!N$2:N$150,"",0)</f>
        <v>North America</v>
      </c>
      <c r="R41" s="2" t="str">
        <f>_xlfn.XLOOKUP($O41,DASHBOARD!$L$2:$L$150,DASHBOARD!O$2:O$150,"",0)</f>
        <v>Americas</v>
      </c>
      <c r="S41" s="2" t="s">
        <v>563</v>
      </c>
      <c r="U41" s="2" t="s">
        <v>639</v>
      </c>
      <c r="V41" s="2" t="s">
        <v>639</v>
      </c>
      <c r="X41" s="2" t="str">
        <f t="shared" si="5"/>
        <v/>
      </c>
      <c r="Y41" s="31">
        <f>_xlfn.XLOOKUP($F41,$AD$27:$AD$48,$AE$27:$AE$48,0,0)</f>
        <v>898310</v>
      </c>
      <c r="Z41" s="43">
        <f t="shared" si="6"/>
        <v>6.7713347737479741E-3</v>
      </c>
      <c r="AC41" s="1">
        <v>15</v>
      </c>
      <c r="AD41" s="2" t="s">
        <v>621</v>
      </c>
      <c r="AE41" s="6">
        <v>898310</v>
      </c>
      <c r="AJ41">
        <v>15</v>
      </c>
      <c r="AK41" t="s">
        <v>618</v>
      </c>
      <c r="AL41">
        <v>30</v>
      </c>
      <c r="AM41">
        <v>18</v>
      </c>
      <c r="AN41" s="2">
        <v>201</v>
      </c>
      <c r="AP41" s="61">
        <v>0.08</v>
      </c>
      <c r="AQ41" s="61">
        <v>0.57999999999999996</v>
      </c>
      <c r="AR41" s="61">
        <v>0.34</v>
      </c>
      <c r="AT41" s="2">
        <v>-10.3</v>
      </c>
      <c r="AU41" s="2">
        <v>-16.8</v>
      </c>
      <c r="AV41" s="2">
        <v>0</v>
      </c>
      <c r="AW41" s="2">
        <v>2</v>
      </c>
      <c r="AX41" s="2">
        <v>14</v>
      </c>
      <c r="AY41" s="2">
        <v>1</v>
      </c>
      <c r="AZ41" s="2">
        <v>1</v>
      </c>
      <c r="BA41" s="2">
        <v>2</v>
      </c>
      <c r="BB41" s="2">
        <v>38</v>
      </c>
      <c r="BC41" s="2">
        <v>0</v>
      </c>
      <c r="BD41" s="2">
        <v>6</v>
      </c>
    </row>
    <row r="42" spans="2:56" x14ac:dyDescent="0.2">
      <c r="B42" s="1" t="s">
        <v>18</v>
      </c>
      <c r="C42" s="1" t="s">
        <v>837</v>
      </c>
      <c r="E42" s="2">
        <v>22</v>
      </c>
      <c r="F42" s="2" t="s">
        <v>605</v>
      </c>
      <c r="G42" s="2" t="s">
        <v>570</v>
      </c>
      <c r="H42" s="4" t="s">
        <v>604</v>
      </c>
      <c r="I42" s="16">
        <f>_xlfn.XLOOKUP($H42,DASHBOARD!$I$2:$I$27,DASHBOARD!$J$2:$J$27,"",0)</f>
        <v>79</v>
      </c>
      <c r="J42" s="23">
        <f>I42/DASHBOARD!$C$3</f>
        <v>2.0066040132080265</v>
      </c>
      <c r="K42" s="2">
        <v>222</v>
      </c>
      <c r="L42" s="26">
        <f>K42/DASHBOARD!$C$4</f>
        <v>100.68027210884354</v>
      </c>
      <c r="M42" s="26">
        <f t="shared" si="4"/>
        <v>25.004664262115675</v>
      </c>
      <c r="N42" s="5">
        <v>33462</v>
      </c>
      <c r="O42" s="2" t="s">
        <v>557</v>
      </c>
      <c r="P42" s="2" t="str">
        <f>_xlfn.XLOOKUP($O42,DASHBOARD!$L$2:$L$150,DASHBOARD!M$2:M$150,"",0)</f>
        <v>United States</v>
      </c>
      <c r="Q42" s="2" t="str">
        <f>_xlfn.XLOOKUP($O42,DASHBOARD!$L$2:$L$150,DASHBOARD!N$2:N$150,"",0)</f>
        <v>North America</v>
      </c>
      <c r="R42" s="2" t="str">
        <f>_xlfn.XLOOKUP($O42,DASHBOARD!$L$2:$L$150,DASHBOARD!O$2:O$150,"",0)</f>
        <v>Americas</v>
      </c>
      <c r="S42" s="2">
        <v>8</v>
      </c>
      <c r="U42" s="2" t="s">
        <v>640</v>
      </c>
      <c r="V42" s="2" t="s">
        <v>640</v>
      </c>
      <c r="X42" s="2" t="str">
        <f t="shared" si="5"/>
        <v/>
      </c>
      <c r="Y42" s="31">
        <f>_xlfn.XLOOKUP($F42,$AD$27:$AD$48,$AE$27:$AE$48,0,0)</f>
        <v>33051724</v>
      </c>
      <c r="Z42" s="43">
        <f t="shared" si="6"/>
        <v>0.24913925933533021</v>
      </c>
      <c r="AC42" s="1">
        <v>16</v>
      </c>
      <c r="AD42" s="2" t="s">
        <v>617</v>
      </c>
      <c r="AE42" s="6">
        <v>510589</v>
      </c>
      <c r="AJ42">
        <v>16</v>
      </c>
      <c r="AK42" t="s">
        <v>619</v>
      </c>
      <c r="AL42">
        <v>24</v>
      </c>
      <c r="AM42">
        <v>14</v>
      </c>
      <c r="AN42" s="2">
        <v>141</v>
      </c>
      <c r="AR42" s="61">
        <v>0.13</v>
      </c>
      <c r="AS42" s="61">
        <v>0.87</v>
      </c>
      <c r="AT42" s="2">
        <v>5.4</v>
      </c>
      <c r="AU42" s="2">
        <v>-0.2</v>
      </c>
      <c r="AV42" s="2">
        <v>1</v>
      </c>
      <c r="AW42" s="2">
        <v>1</v>
      </c>
      <c r="AX42" s="2">
        <v>10</v>
      </c>
      <c r="AY42" s="2">
        <v>1</v>
      </c>
      <c r="AZ42" s="2">
        <v>6</v>
      </c>
      <c r="BA42" s="2">
        <v>2</v>
      </c>
      <c r="BB42" s="2">
        <v>20</v>
      </c>
      <c r="BC42" s="2">
        <v>0</v>
      </c>
      <c r="BD42" s="2">
        <v>4</v>
      </c>
    </row>
    <row r="43" spans="2:56" x14ac:dyDescent="0.2">
      <c r="B43" s="1" t="s">
        <v>18</v>
      </c>
      <c r="C43" s="1" t="s">
        <v>837</v>
      </c>
      <c r="E43" s="2">
        <v>13</v>
      </c>
      <c r="F43" s="2" t="s">
        <v>621</v>
      </c>
      <c r="G43" s="2" t="s">
        <v>570</v>
      </c>
      <c r="H43" s="4" t="s">
        <v>600</v>
      </c>
      <c r="I43" s="16">
        <f>_xlfn.XLOOKUP($H43,DASHBOARD!$I$2:$I$27,DASHBOARD!$J$2:$J$27,"",0)</f>
        <v>80</v>
      </c>
      <c r="J43" s="23">
        <f>I43/DASHBOARD!$C$3</f>
        <v>2.0320040640081283</v>
      </c>
      <c r="K43" s="2">
        <v>225</v>
      </c>
      <c r="L43" s="26">
        <f>K43/DASHBOARD!$C$4</f>
        <v>102.0408163265306</v>
      </c>
      <c r="M43" s="26">
        <f t="shared" si="4"/>
        <v>24.712960778061216</v>
      </c>
      <c r="N43" s="5">
        <v>36047</v>
      </c>
      <c r="O43" s="2" t="s">
        <v>557</v>
      </c>
      <c r="P43" s="2" t="str">
        <f>_xlfn.XLOOKUP($O43,DASHBOARD!$L$2:$L$150,DASHBOARD!M$2:M$150,"",0)</f>
        <v>United States</v>
      </c>
      <c r="Q43" s="2" t="str">
        <f>_xlfn.XLOOKUP($O43,DASHBOARD!$L$2:$L$150,DASHBOARD!N$2:N$150,"",0)</f>
        <v>North America</v>
      </c>
      <c r="R43" s="2" t="str">
        <f>_xlfn.XLOOKUP($O43,DASHBOARD!$L$2:$L$150,DASHBOARD!O$2:O$150,"",0)</f>
        <v>Americas</v>
      </c>
      <c r="S43" s="2" t="s">
        <v>563</v>
      </c>
      <c r="U43" s="2" t="s">
        <v>641</v>
      </c>
      <c r="V43" s="2" t="s">
        <v>641</v>
      </c>
      <c r="X43" s="2" t="str">
        <f t="shared" si="5"/>
        <v/>
      </c>
      <c r="Y43" s="31">
        <f>_xlfn.XLOOKUP($F43,$AD$27:$AD$48,$AE$27:$AE$48,0,0)</f>
        <v>898310</v>
      </c>
      <c r="Z43" s="43">
        <f t="shared" si="6"/>
        <v>6.7713347737479741E-3</v>
      </c>
      <c r="AC43" s="1">
        <v>17</v>
      </c>
      <c r="AD43" s="2" t="s">
        <v>619</v>
      </c>
      <c r="AE43" s="6">
        <v>160173</v>
      </c>
      <c r="AJ43">
        <v>17</v>
      </c>
      <c r="AK43" t="s">
        <v>622</v>
      </c>
      <c r="AL43">
        <v>24</v>
      </c>
      <c r="AM43">
        <v>12</v>
      </c>
      <c r="AN43" s="2">
        <v>105</v>
      </c>
      <c r="AR43" s="61">
        <v>0.53</v>
      </c>
      <c r="AS43" s="61">
        <v>0.47</v>
      </c>
      <c r="AT43" s="2">
        <v>-13.8</v>
      </c>
      <c r="AU43" s="2">
        <v>-20</v>
      </c>
      <c r="AV43" s="2">
        <v>1</v>
      </c>
      <c r="AW43" s="2">
        <v>1</v>
      </c>
      <c r="AX43" s="2">
        <v>10</v>
      </c>
      <c r="AY43" s="2">
        <v>1</v>
      </c>
      <c r="AZ43" s="2">
        <v>1</v>
      </c>
      <c r="BA43" s="2">
        <v>0</v>
      </c>
      <c r="BB43" s="2">
        <v>8</v>
      </c>
      <c r="BC43" s="2">
        <v>0</v>
      </c>
      <c r="BD43" s="2">
        <v>2</v>
      </c>
    </row>
    <row r="44" spans="2:56" x14ac:dyDescent="0.2">
      <c r="B44" s="1" t="s">
        <v>18</v>
      </c>
      <c r="C44" s="1" t="s">
        <v>837</v>
      </c>
      <c r="E44" s="2">
        <v>9</v>
      </c>
      <c r="F44" s="2" t="s">
        <v>613</v>
      </c>
      <c r="G44" s="2" t="s">
        <v>552</v>
      </c>
      <c r="H44" s="4" t="s">
        <v>595</v>
      </c>
      <c r="I44" s="16">
        <f>_xlfn.XLOOKUP($H44,DASHBOARD!$I$2:$I$27,DASHBOARD!$J$2:$J$27,"",0)</f>
        <v>82</v>
      </c>
      <c r="J44" s="23">
        <f>I44/DASHBOARD!$C$3</f>
        <v>2.0828041656083314</v>
      </c>
      <c r="K44" s="2">
        <v>250</v>
      </c>
      <c r="L44" s="26">
        <f>K44/DASHBOARD!$C$4</f>
        <v>113.37868480725623</v>
      </c>
      <c r="M44" s="26">
        <f t="shared" si="4"/>
        <v>26.135724267894741</v>
      </c>
      <c r="N44" s="5">
        <v>34740</v>
      </c>
      <c r="O44" s="2" t="s">
        <v>557</v>
      </c>
      <c r="P44" s="2" t="str">
        <f>_xlfn.XLOOKUP($O44,DASHBOARD!$L$2:$L$150,DASHBOARD!M$2:M$150,"",0)</f>
        <v>United States</v>
      </c>
      <c r="Q44" s="2" t="str">
        <f>_xlfn.XLOOKUP($O44,DASHBOARD!$L$2:$L$150,DASHBOARD!N$2:N$150,"",0)</f>
        <v>North America</v>
      </c>
      <c r="R44" s="2" t="str">
        <f>_xlfn.XLOOKUP($O44,DASHBOARD!$L$2:$L$150,DASHBOARD!O$2:O$150,"",0)</f>
        <v>Americas</v>
      </c>
      <c r="S44" s="2">
        <v>5</v>
      </c>
      <c r="U44" s="2" t="s">
        <v>580</v>
      </c>
      <c r="V44" s="2" t="s">
        <v>580</v>
      </c>
      <c r="X44" s="2" t="str">
        <f t="shared" si="5"/>
        <v/>
      </c>
      <c r="Y44" s="31">
        <f>_xlfn.XLOOKUP($F44,$AD$27:$AD$48,$AE$27:$AE$48,0,0)</f>
        <v>3623000</v>
      </c>
      <c r="Z44" s="43">
        <f t="shared" si="6"/>
        <v>2.7309665800546484E-2</v>
      </c>
      <c r="AC44" s="1">
        <v>18</v>
      </c>
      <c r="AD44" s="2" t="s">
        <v>609</v>
      </c>
      <c r="AE44" s="6">
        <v>24611</v>
      </c>
      <c r="AJ44">
        <v>18</v>
      </c>
      <c r="AK44" t="s">
        <v>624</v>
      </c>
      <c r="AL44">
        <v>28</v>
      </c>
      <c r="AM44">
        <v>8</v>
      </c>
      <c r="AN44" s="2">
        <v>61</v>
      </c>
      <c r="AO44" s="61">
        <v>0.01</v>
      </c>
      <c r="AP44" s="61">
        <v>0.64</v>
      </c>
      <c r="AQ44" s="61">
        <v>0.33</v>
      </c>
      <c r="AR44" s="61">
        <v>0.03</v>
      </c>
      <c r="AT44" s="2">
        <v>1.6</v>
      </c>
      <c r="AU44" s="2">
        <v>-4.0999999999999996</v>
      </c>
      <c r="AV44" s="2">
        <v>0</v>
      </c>
      <c r="AW44" s="2">
        <v>0</v>
      </c>
      <c r="AX44" s="2">
        <v>0</v>
      </c>
      <c r="AY44" s="2">
        <v>0</v>
      </c>
      <c r="AZ44" s="2">
        <v>2</v>
      </c>
      <c r="BA44" s="2">
        <v>0</v>
      </c>
      <c r="BB44" s="2">
        <v>10</v>
      </c>
      <c r="BC44" s="2">
        <v>1</v>
      </c>
      <c r="BD44" s="2">
        <v>2</v>
      </c>
    </row>
    <row r="45" spans="2:56" x14ac:dyDescent="0.2">
      <c r="B45" s="1" t="s">
        <v>18</v>
      </c>
      <c r="C45" s="1" t="s">
        <v>837</v>
      </c>
      <c r="E45" s="2">
        <v>5</v>
      </c>
      <c r="F45" s="2" t="s">
        <v>617</v>
      </c>
      <c r="G45" s="2" t="s">
        <v>556</v>
      </c>
      <c r="H45" s="4" t="s">
        <v>598</v>
      </c>
      <c r="I45" s="16">
        <f>_xlfn.XLOOKUP($H45,DASHBOARD!$I$2:$I$27,DASHBOARD!$J$2:$J$27,"",0)</f>
        <v>75</v>
      </c>
      <c r="J45" s="23">
        <f>I45/DASHBOARD!$C$3</f>
        <v>1.9050038100076201</v>
      </c>
      <c r="K45" s="2">
        <v>195</v>
      </c>
      <c r="L45" s="26">
        <f>K45/DASHBOARD!$C$4</f>
        <v>88.435374149659864</v>
      </c>
      <c r="M45" s="26">
        <f t="shared" si="4"/>
        <v>24.368809916855628</v>
      </c>
      <c r="N45" s="5">
        <v>32304</v>
      </c>
      <c r="O45" s="2" t="s">
        <v>557</v>
      </c>
      <c r="P45" s="2" t="str">
        <f>_xlfn.XLOOKUP($O45,DASHBOARD!$L$2:$L$150,DASHBOARD!M$2:M$150,"",0)</f>
        <v>United States</v>
      </c>
      <c r="Q45" s="2" t="str">
        <f>_xlfn.XLOOKUP($O45,DASHBOARD!$L$2:$L$150,DASHBOARD!N$2:N$150,"",0)</f>
        <v>North America</v>
      </c>
      <c r="R45" s="2" t="str">
        <f>_xlfn.XLOOKUP($O45,DASHBOARD!$L$2:$L$150,DASHBOARD!O$2:O$150,"",0)</f>
        <v>Americas</v>
      </c>
      <c r="S45" s="2">
        <v>11</v>
      </c>
      <c r="U45" s="2" t="s">
        <v>642</v>
      </c>
      <c r="V45" s="2" t="s">
        <v>642</v>
      </c>
      <c r="X45" s="2" t="str">
        <f t="shared" si="5"/>
        <v/>
      </c>
      <c r="Y45" s="31">
        <f>_xlfn.XLOOKUP($F45,$AD$27:$AD$48,$AE$27:$AE$48,0,0)</f>
        <v>510589</v>
      </c>
      <c r="Z45" s="43">
        <f t="shared" si="6"/>
        <v>3.8487482615057211E-3</v>
      </c>
      <c r="AC45" s="1">
        <v>19</v>
      </c>
      <c r="AD45" s="2" t="s">
        <v>607</v>
      </c>
      <c r="AE45" s="6">
        <v>0</v>
      </c>
      <c r="AJ45">
        <v>19</v>
      </c>
      <c r="AK45" t="s">
        <v>625</v>
      </c>
      <c r="AL45">
        <v>22</v>
      </c>
      <c r="AM45">
        <v>5</v>
      </c>
      <c r="AN45" s="2">
        <v>34</v>
      </c>
      <c r="AR45" s="61">
        <v>1</v>
      </c>
      <c r="AT45" s="2">
        <v>13</v>
      </c>
      <c r="AU45" s="2">
        <v>7.5</v>
      </c>
      <c r="AV45" s="2">
        <v>2</v>
      </c>
      <c r="AW45" s="2">
        <v>2</v>
      </c>
      <c r="AX45" s="2">
        <v>3</v>
      </c>
      <c r="AY45" s="2">
        <v>0</v>
      </c>
      <c r="AZ45" s="2">
        <v>0</v>
      </c>
      <c r="BA45" s="2">
        <v>0</v>
      </c>
      <c r="BB45" s="2">
        <v>11</v>
      </c>
      <c r="BC45" s="2">
        <v>0</v>
      </c>
      <c r="BD45" s="2">
        <v>1</v>
      </c>
    </row>
    <row r="46" spans="2:56" x14ac:dyDescent="0.2">
      <c r="B46" s="1" t="s">
        <v>18</v>
      </c>
      <c r="C46" s="1" t="s">
        <v>837</v>
      </c>
      <c r="E46" s="2">
        <v>66</v>
      </c>
      <c r="F46" s="2" t="s">
        <v>624</v>
      </c>
      <c r="G46" s="2" t="s">
        <v>570</v>
      </c>
      <c r="H46" s="4" t="s">
        <v>604</v>
      </c>
      <c r="I46" s="16">
        <f>_xlfn.XLOOKUP($H46,DASHBOARD!$I$2:$I$27,DASHBOARD!$J$2:$J$27,"",0)</f>
        <v>79</v>
      </c>
      <c r="J46" s="23">
        <f>I46/DASHBOARD!$C$3</f>
        <v>2.0066040132080265</v>
      </c>
      <c r="K46" s="2">
        <v>197</v>
      </c>
      <c r="L46" s="26">
        <f>K46/DASHBOARD!$C$4</f>
        <v>89.342403628117907</v>
      </c>
      <c r="M46" s="26">
        <f t="shared" si="4"/>
        <v>22.1888236920576</v>
      </c>
      <c r="N46" s="5">
        <v>33808</v>
      </c>
      <c r="O46" s="2" t="s">
        <v>643</v>
      </c>
      <c r="P46" s="2" t="str">
        <f>_xlfn.XLOOKUP($O46,DASHBOARD!$L$2:$L$150,DASHBOARD!M$2:M$150,"",0)</f>
        <v>France</v>
      </c>
      <c r="Q46" s="2" t="str">
        <f>_xlfn.XLOOKUP($O46,DASHBOARD!$L$2:$L$150,DASHBOARD!N$2:N$150,"",0)</f>
        <v>Europe</v>
      </c>
      <c r="R46" s="2" t="str">
        <f>_xlfn.XLOOKUP($O46,DASHBOARD!$L$2:$L$150,DASHBOARD!O$2:O$150,"",0)</f>
        <v>Eurasia</v>
      </c>
      <c r="S46" s="2">
        <v>2</v>
      </c>
      <c r="X46" s="2" t="str">
        <f t="shared" si="5"/>
        <v/>
      </c>
      <c r="Y46" s="31">
        <f>_xlfn.XLOOKUP($F46,$AD$27:$AD$48,$AE$27:$AE$48,0,0)</f>
        <v>0</v>
      </c>
      <c r="Z46" s="43">
        <f t="shared" si="6"/>
        <v>0</v>
      </c>
      <c r="AC46" s="1">
        <v>20</v>
      </c>
      <c r="AD46" s="2" t="s">
        <v>622</v>
      </c>
      <c r="AE46" s="12">
        <f>AE37/2</f>
        <v>932773</v>
      </c>
      <c r="AJ46">
        <v>20</v>
      </c>
      <c r="AK46" t="s">
        <v>607</v>
      </c>
      <c r="AL46">
        <v>25</v>
      </c>
      <c r="AM46">
        <v>1</v>
      </c>
      <c r="AN46" s="2">
        <v>33</v>
      </c>
      <c r="AQ46" s="61">
        <v>0.65</v>
      </c>
      <c r="AR46" s="61">
        <v>0.35</v>
      </c>
      <c r="AT46" s="2">
        <v>5.6</v>
      </c>
      <c r="AU46" s="2">
        <v>0</v>
      </c>
      <c r="AV46" s="2">
        <v>1</v>
      </c>
      <c r="AW46" s="2">
        <v>0</v>
      </c>
      <c r="AX46" s="2">
        <v>1</v>
      </c>
      <c r="AY46" s="2">
        <v>0</v>
      </c>
      <c r="AZ46" s="2">
        <v>0</v>
      </c>
      <c r="BA46" s="2">
        <v>0</v>
      </c>
      <c r="BB46" s="2">
        <v>3</v>
      </c>
      <c r="BC46" s="2">
        <v>0</v>
      </c>
      <c r="BD46" s="2">
        <v>0</v>
      </c>
    </row>
    <row r="47" spans="2:56" x14ac:dyDescent="0.2">
      <c r="B47" s="1" t="s">
        <v>18</v>
      </c>
      <c r="C47" s="1" t="s">
        <v>837</v>
      </c>
      <c r="E47" s="2">
        <v>17</v>
      </c>
      <c r="F47" s="2" t="s">
        <v>614</v>
      </c>
      <c r="G47" s="2" t="s">
        <v>566</v>
      </c>
      <c r="H47" s="4" t="s">
        <v>601</v>
      </c>
      <c r="I47" s="16">
        <f>_xlfn.XLOOKUP($H47,DASHBOARD!$I$2:$I$27,DASHBOARD!$J$2:$J$27,"",0)</f>
        <v>77</v>
      </c>
      <c r="J47" s="23">
        <f>I47/DASHBOARD!$C$3</f>
        <v>1.9558039116078234</v>
      </c>
      <c r="K47" s="2">
        <v>245</v>
      </c>
      <c r="L47" s="26">
        <f>K47/DASHBOARD!$C$4</f>
        <v>111.11111111111111</v>
      </c>
      <c r="M47" s="26">
        <f t="shared" si="4"/>
        <v>29.047373549970949</v>
      </c>
      <c r="N47" s="5">
        <v>31172</v>
      </c>
      <c r="O47" s="2" t="s">
        <v>557</v>
      </c>
      <c r="P47" s="2" t="str">
        <f>_xlfn.XLOOKUP($O47,DASHBOARD!$L$2:$L$150,DASHBOARD!M$2:M$150,"",0)</f>
        <v>United States</v>
      </c>
      <c r="Q47" s="2" t="str">
        <f>_xlfn.XLOOKUP($O47,DASHBOARD!$L$2:$L$150,DASHBOARD!N$2:N$150,"",0)</f>
        <v>North America</v>
      </c>
      <c r="R47" s="2" t="str">
        <f>_xlfn.XLOOKUP($O47,DASHBOARD!$L$2:$L$150,DASHBOARD!O$2:O$150,"",0)</f>
        <v>Americas</v>
      </c>
      <c r="S47" s="2">
        <v>9</v>
      </c>
      <c r="U47" s="2" t="s">
        <v>629</v>
      </c>
      <c r="V47" s="2" t="s">
        <v>629</v>
      </c>
      <c r="X47" s="2" t="str">
        <f t="shared" si="5"/>
        <v/>
      </c>
      <c r="Y47" s="31">
        <f>_xlfn.XLOOKUP($F47,$AD$27:$AD$48,$AE$27:$AE$48,0,0)</f>
        <v>7969537</v>
      </c>
      <c r="Z47" s="43">
        <f t="shared" si="6"/>
        <v>6.0073252016309635E-2</v>
      </c>
      <c r="AC47" s="1">
        <v>21</v>
      </c>
      <c r="AD47" s="2" t="s">
        <v>616</v>
      </c>
      <c r="AE47" s="12">
        <f>AE34</f>
        <v>3169348</v>
      </c>
      <c r="AJ47">
        <v>21</v>
      </c>
      <c r="AK47" t="s">
        <v>609</v>
      </c>
      <c r="AL47">
        <v>25</v>
      </c>
      <c r="AM47">
        <v>1</v>
      </c>
      <c r="AN47" s="2">
        <v>32</v>
      </c>
      <c r="AO47" s="61">
        <v>0.12</v>
      </c>
      <c r="AP47" s="61">
        <v>0.57999999999999996</v>
      </c>
      <c r="AQ47" s="61">
        <v>0.2</v>
      </c>
      <c r="AR47" s="61">
        <v>0.1</v>
      </c>
      <c r="AT47" s="2">
        <v>14.4</v>
      </c>
      <c r="AU47" s="2">
        <v>8.9</v>
      </c>
      <c r="AV47" s="2">
        <v>1</v>
      </c>
      <c r="AW47" s="2">
        <v>2</v>
      </c>
      <c r="AX47" s="2">
        <v>2</v>
      </c>
      <c r="AY47" s="2">
        <v>0</v>
      </c>
      <c r="AZ47" s="2">
        <v>2</v>
      </c>
      <c r="BA47" s="2">
        <v>0</v>
      </c>
      <c r="BB47" s="2">
        <v>8</v>
      </c>
      <c r="BC47" s="2">
        <v>1</v>
      </c>
      <c r="BD47" s="2">
        <v>0</v>
      </c>
    </row>
    <row r="48" spans="2:56" x14ac:dyDescent="0.2">
      <c r="B48" s="1" t="s">
        <v>18</v>
      </c>
      <c r="C48" s="1" t="s">
        <v>837</v>
      </c>
      <c r="E48" s="2">
        <v>5</v>
      </c>
      <c r="F48" s="2" t="s">
        <v>622</v>
      </c>
      <c r="G48" s="2" t="s">
        <v>566</v>
      </c>
      <c r="H48" s="4" t="s">
        <v>595</v>
      </c>
      <c r="I48" s="16">
        <f>_xlfn.XLOOKUP($H48,DASHBOARD!$I$2:$I$27,DASHBOARD!$J$2:$J$27,"",0)</f>
        <v>82</v>
      </c>
      <c r="J48" s="23">
        <f>I48/DASHBOARD!$C$3</f>
        <v>2.0828041656083314</v>
      </c>
      <c r="K48" s="2">
        <v>231</v>
      </c>
      <c r="L48" s="26">
        <f>K48/DASHBOARD!$C$4</f>
        <v>104.76190476190476</v>
      </c>
      <c r="M48" s="26">
        <f t="shared" si="4"/>
        <v>24.14940922353474</v>
      </c>
      <c r="N48" s="5">
        <v>35114</v>
      </c>
      <c r="O48" s="2" t="s">
        <v>557</v>
      </c>
      <c r="P48" s="2" t="str">
        <f>_xlfn.XLOOKUP($O48,DASHBOARD!$L$2:$L$150,DASHBOARD!M$2:M$150,"",0)</f>
        <v>United States</v>
      </c>
      <c r="Q48" s="2" t="str">
        <f>_xlfn.XLOOKUP($O48,DASHBOARD!$L$2:$L$150,DASHBOARD!N$2:N$150,"",0)</f>
        <v>North America</v>
      </c>
      <c r="R48" s="2" t="str">
        <f>_xlfn.XLOOKUP($O48,DASHBOARD!$L$2:$L$150,DASHBOARD!O$2:O$150,"",0)</f>
        <v>Americas</v>
      </c>
      <c r="S48" s="2">
        <v>3</v>
      </c>
      <c r="U48" s="2" t="s">
        <v>585</v>
      </c>
      <c r="V48" s="2" t="s">
        <v>585</v>
      </c>
      <c r="X48" s="2" t="str">
        <f t="shared" si="5"/>
        <v/>
      </c>
      <c r="Y48" s="31">
        <f>_xlfn.XLOOKUP($F48,$AD$27:$AD$48,$AE$27:$AE$48,0,0)</f>
        <v>932773</v>
      </c>
      <c r="Z48" s="43">
        <f t="shared" si="6"/>
        <v>7.0311120336111355E-3</v>
      </c>
      <c r="AC48" s="1">
        <v>22</v>
      </c>
      <c r="AD48" s="2" t="s">
        <v>618</v>
      </c>
      <c r="AE48" s="12">
        <f>AE35/2</f>
        <v>1522080</v>
      </c>
      <c r="AJ48">
        <v>22</v>
      </c>
      <c r="AK48" t="s">
        <v>626</v>
      </c>
      <c r="AL48">
        <v>24</v>
      </c>
      <c r="AM48">
        <v>7</v>
      </c>
      <c r="AN48" s="2">
        <v>18</v>
      </c>
      <c r="AO48" s="61">
        <v>0.97</v>
      </c>
      <c r="AP48" s="61">
        <v>0.03</v>
      </c>
      <c r="AT48" s="2">
        <v>-38.299999999999997</v>
      </c>
      <c r="AU48" s="2">
        <v>-44.1</v>
      </c>
      <c r="AV48" s="2">
        <v>0</v>
      </c>
      <c r="AW48" s="2">
        <v>0</v>
      </c>
      <c r="AX48" s="2">
        <v>1</v>
      </c>
      <c r="AY48" s="2">
        <v>0</v>
      </c>
      <c r="AZ48" s="2">
        <v>0</v>
      </c>
      <c r="BA48" s="2">
        <v>0</v>
      </c>
      <c r="BB48" s="2">
        <v>5</v>
      </c>
      <c r="BC48" s="2">
        <v>0</v>
      </c>
      <c r="BD48" s="2">
        <v>0</v>
      </c>
    </row>
    <row r="49" spans="1:56" x14ac:dyDescent="0.2">
      <c r="D49" s="1"/>
      <c r="E49" s="1"/>
      <c r="F49" s="1" t="str">
        <f>$F24</f>
        <v>TOTAL / WTD AVG</v>
      </c>
      <c r="G49" s="1"/>
      <c r="H49" s="1"/>
      <c r="I49" s="36"/>
      <c r="J49" s="36"/>
      <c r="K49" s="1"/>
      <c r="L49" s="1"/>
      <c r="M49" s="1"/>
      <c r="N49" s="1"/>
      <c r="O49" s="1"/>
      <c r="P49" s="1"/>
      <c r="Q49" s="1"/>
      <c r="R49" s="1"/>
      <c r="S49" s="1"/>
      <c r="T49" s="1"/>
      <c r="U49" s="1"/>
      <c r="V49" s="1"/>
      <c r="W49" s="1"/>
      <c r="X49" s="1"/>
      <c r="Y49" s="37">
        <f>SUM(Y27:Y48)</f>
        <v>132663652</v>
      </c>
      <c r="Z49" s="41">
        <f>SUM(Z27:Z48)</f>
        <v>1.0000000000000002</v>
      </c>
      <c r="AA49" s="1"/>
      <c r="AB49" s="1"/>
      <c r="AD49" s="37">
        <f>AE49-Y49</f>
        <v>0</v>
      </c>
      <c r="AE49" s="37">
        <f>SUM(AE27:AE48)-AE34-AE37</f>
        <v>132663652</v>
      </c>
    </row>
    <row r="50" spans="1:56" ht="17" thickBot="1" x14ac:dyDescent="0.25">
      <c r="H50" s="4"/>
      <c r="N50" s="5"/>
      <c r="Y50" s="6"/>
      <c r="AE50" s="6"/>
    </row>
    <row r="51" spans="1:56" ht="17" thickBot="1" x14ac:dyDescent="0.25">
      <c r="A51" s="3">
        <v>3</v>
      </c>
      <c r="B51" s="1" t="str">
        <f>B$1</f>
        <v>YEAR</v>
      </c>
      <c r="C51" s="1" t="str">
        <f>C$1</f>
        <v>TEAM</v>
      </c>
      <c r="E51" s="1" t="str">
        <f t="shared" ref="E51:Y51" si="7">E$1</f>
        <v>NUMBER</v>
      </c>
      <c r="F51" s="1" t="str">
        <f t="shared" si="7"/>
        <v>PLAYER</v>
      </c>
      <c r="G51" s="1" t="str">
        <f t="shared" si="7"/>
        <v>POS</v>
      </c>
      <c r="H51" s="1" t="str">
        <f t="shared" si="7"/>
        <v>HEIGHT</v>
      </c>
      <c r="I51" s="1" t="str">
        <f t="shared" si="7"/>
        <v>HEIGHT (IN)</v>
      </c>
      <c r="J51" s="1" t="str">
        <f t="shared" si="7"/>
        <v>HEIGHT (M)</v>
      </c>
      <c r="K51" s="1" t="str">
        <f t="shared" si="7"/>
        <v>WEIGHT (LBS)</v>
      </c>
      <c r="L51" s="1" t="str">
        <f t="shared" si="7"/>
        <v>WEIGHT (KG)</v>
      </c>
      <c r="M51" s="1" t="str">
        <f t="shared" si="7"/>
        <v>BMI</v>
      </c>
      <c r="N51" s="1" t="str">
        <f t="shared" si="7"/>
        <v>BIRTH DATE</v>
      </c>
      <c r="O51" s="1" t="str">
        <f t="shared" si="7"/>
        <v>NATION</v>
      </c>
      <c r="P51" s="1" t="str">
        <f t="shared" si="7"/>
        <v>COUNTRY</v>
      </c>
      <c r="Q51" s="1" t="str">
        <f t="shared" si="7"/>
        <v>CONTINENT</v>
      </c>
      <c r="R51" s="1" t="str">
        <f t="shared" si="7"/>
        <v>GLOBAL REGION</v>
      </c>
      <c r="S51" s="1" t="str">
        <f t="shared" si="7"/>
        <v>EXPERIENCE</v>
      </c>
      <c r="T51" s="1"/>
      <c r="U51" s="1" t="str">
        <f t="shared" si="7"/>
        <v>COLLEGE</v>
      </c>
      <c r="V51" s="1" t="str">
        <f t="shared" si="7"/>
        <v>COLLEGE1</v>
      </c>
      <c r="W51" s="1" t="str">
        <f t="shared" si="7"/>
        <v>COLLEGE2</v>
      </c>
      <c r="X51" s="1" t="str">
        <f t="shared" si="7"/>
        <v>TRANSFER</v>
      </c>
      <c r="Y51" s="1" t="str">
        <f t="shared" si="7"/>
        <v>SALARY</v>
      </c>
      <c r="Z51" s="1" t="s">
        <v>1265</v>
      </c>
      <c r="AC51" s="1" t="str">
        <f>AC$1</f>
        <v>Rk</v>
      </c>
      <c r="AD51" s="1" t="str">
        <f>AD$1</f>
        <v>PLAYER</v>
      </c>
      <c r="AE51" s="1" t="str">
        <f>AE$1</f>
        <v>SALARY</v>
      </c>
      <c r="AJ51" t="s">
        <v>550</v>
      </c>
      <c r="AK51" t="s">
        <v>1382</v>
      </c>
      <c r="AL51" t="s">
        <v>1383</v>
      </c>
      <c r="AM51" t="s">
        <v>1347</v>
      </c>
      <c r="AN51" s="2" t="s">
        <v>1384</v>
      </c>
      <c r="AO51" s="2" t="s">
        <v>1385</v>
      </c>
      <c r="AP51" s="2" t="s">
        <v>1386</v>
      </c>
      <c r="AQ51" s="2" t="s">
        <v>1387</v>
      </c>
      <c r="AR51" s="2" t="s">
        <v>1388</v>
      </c>
      <c r="AS51" s="2" t="s">
        <v>1389</v>
      </c>
      <c r="AT51" s="2" t="s">
        <v>1390</v>
      </c>
      <c r="AU51" s="2" t="s">
        <v>1391</v>
      </c>
      <c r="AV51" s="2" t="s">
        <v>1392</v>
      </c>
      <c r="AW51" s="2" t="s">
        <v>1393</v>
      </c>
      <c r="AX51" s="2" t="s">
        <v>1394</v>
      </c>
      <c r="AY51" s="2" t="s">
        <v>1395</v>
      </c>
      <c r="AZ51" s="2" t="s">
        <v>1394</v>
      </c>
      <c r="BA51" s="2" t="s">
        <v>1395</v>
      </c>
      <c r="BB51" s="2" t="s">
        <v>1396</v>
      </c>
      <c r="BC51" s="2" t="s">
        <v>1397</v>
      </c>
      <c r="BD51" s="2" t="s">
        <v>1398</v>
      </c>
    </row>
    <row r="52" spans="1:56" ht="17" thickBot="1" x14ac:dyDescent="0.25">
      <c r="A52" s="3" t="s">
        <v>838</v>
      </c>
      <c r="B52" s="1" t="s">
        <v>25</v>
      </c>
      <c r="C52" s="1" t="s">
        <v>838</v>
      </c>
      <c r="E52" s="2">
        <v>37</v>
      </c>
      <c r="F52" s="2" t="s">
        <v>668</v>
      </c>
      <c r="G52" s="2" t="s">
        <v>566</v>
      </c>
      <c r="H52" s="4" t="s">
        <v>595</v>
      </c>
      <c r="I52" s="16">
        <f>_xlfn.XLOOKUP($H52,DASHBOARD!$I$2:$I$27,DASHBOARD!$J$2:$J$27,"",0)</f>
        <v>82</v>
      </c>
      <c r="J52" s="23">
        <f>I52/DASHBOARD!$C$3</f>
        <v>2.0828041656083314</v>
      </c>
      <c r="K52" s="2">
        <v>200</v>
      </c>
      <c r="L52" s="26">
        <f>K52/DASHBOARD!$C$4</f>
        <v>90.702947845804985</v>
      </c>
      <c r="M52" s="26">
        <f t="shared" ref="M52:M71" si="8">L52/(J52^2)</f>
        <v>20.908579414315792</v>
      </c>
      <c r="N52" s="5">
        <v>35754</v>
      </c>
      <c r="O52" s="2" t="s">
        <v>628</v>
      </c>
      <c r="P52" s="2" t="str">
        <f>_xlfn.XLOOKUP($O52,DASHBOARD!$L$2:$L$150,DASHBOARD!M$2:M$150,"",0)</f>
        <v>Greece</v>
      </c>
      <c r="Q52" s="2" t="str">
        <f>_xlfn.XLOOKUP($O52,DASHBOARD!$L$2:$L$150,DASHBOARD!N$2:N$150,"",0)</f>
        <v>Europe</v>
      </c>
      <c r="R52" s="2" t="str">
        <f>_xlfn.XLOOKUP($O52,DASHBOARD!$L$2:$L$150,DASHBOARD!O$2:O$150,"",0)</f>
        <v>Eurasia</v>
      </c>
      <c r="S52" s="2">
        <v>1</v>
      </c>
      <c r="U52" s="2" t="s">
        <v>670</v>
      </c>
      <c r="V52" s="2" t="s">
        <v>670</v>
      </c>
      <c r="X52" s="2" t="str">
        <f t="shared" ref="X52:X73" si="9">IF(W52="","","X")</f>
        <v/>
      </c>
      <c r="Y52" s="6">
        <f>_xlfn.XLOOKUP($F52,$AD$52:$AD$73,$AE$52:$AE$73,0,0)</f>
        <v>0</v>
      </c>
      <c r="Z52" s="43">
        <f>Y52/$Y$74</f>
        <v>0</v>
      </c>
      <c r="AC52" s="1">
        <v>1</v>
      </c>
      <c r="AD52" s="2" t="s">
        <v>647</v>
      </c>
      <c r="AE52" s="6">
        <v>37436858</v>
      </c>
      <c r="AJ52">
        <v>1</v>
      </c>
      <c r="AK52" t="s">
        <v>647</v>
      </c>
      <c r="AL52">
        <v>35</v>
      </c>
      <c r="AM52">
        <v>67</v>
      </c>
      <c r="AN52" s="2">
        <v>2316</v>
      </c>
      <c r="AO52" s="61">
        <v>0.56999999999999995</v>
      </c>
      <c r="AP52" s="61">
        <v>0.37</v>
      </c>
      <c r="AQ52" s="61">
        <v>7.0000000000000007E-2</v>
      </c>
      <c r="AT52" s="2">
        <v>9</v>
      </c>
      <c r="AU52" s="2">
        <v>9.9</v>
      </c>
      <c r="AV52" s="2">
        <v>165</v>
      </c>
      <c r="AW52" s="2">
        <v>50</v>
      </c>
      <c r="AX52" s="2">
        <v>33</v>
      </c>
      <c r="AY52" s="2">
        <v>28</v>
      </c>
      <c r="AZ52" s="2">
        <v>184</v>
      </c>
      <c r="BA52" s="2">
        <v>19</v>
      </c>
      <c r="BB52" s="2">
        <v>1602</v>
      </c>
      <c r="BC52" s="2">
        <v>68</v>
      </c>
      <c r="BD52" s="2">
        <v>59</v>
      </c>
    </row>
    <row r="53" spans="1:56" x14ac:dyDescent="0.2">
      <c r="B53" s="1" t="s">
        <v>25</v>
      </c>
      <c r="C53" s="1" t="s">
        <v>838</v>
      </c>
      <c r="E53" s="2">
        <v>11</v>
      </c>
      <c r="F53" s="2" t="s">
        <v>652</v>
      </c>
      <c r="G53" s="2" t="s">
        <v>576</v>
      </c>
      <c r="H53" s="4" t="s">
        <v>598</v>
      </c>
      <c r="I53" s="16">
        <f>_xlfn.XLOOKUP($H53,DASHBOARD!$I$2:$I$27,DASHBOARD!$J$2:$J$27,"",0)</f>
        <v>75</v>
      </c>
      <c r="J53" s="23">
        <f>I53/DASHBOARD!$C$3</f>
        <v>1.9050038100076201</v>
      </c>
      <c r="K53" s="2">
        <v>180</v>
      </c>
      <c r="L53" s="26">
        <f>K53/DASHBOARD!$C$4</f>
        <v>81.632653061224488</v>
      </c>
      <c r="M53" s="26">
        <f t="shared" si="8"/>
        <v>22.494286077097502</v>
      </c>
      <c r="N53" s="5">
        <v>33203</v>
      </c>
      <c r="O53" s="2" t="s">
        <v>557</v>
      </c>
      <c r="P53" s="2" t="str">
        <f>_xlfn.XLOOKUP($O53,DASHBOARD!$L$2:$L$150,DASHBOARD!M$2:M$150,"",0)</f>
        <v>United States</v>
      </c>
      <c r="Q53" s="2" t="str">
        <f>_xlfn.XLOOKUP($O53,DASHBOARD!$L$2:$L$150,DASHBOARD!N$2:N$150,"",0)</f>
        <v>North America</v>
      </c>
      <c r="R53" s="2" t="str">
        <f>_xlfn.XLOOKUP($O53,DASHBOARD!$L$2:$L$150,DASHBOARD!O$2:O$150,"",0)</f>
        <v>Americas</v>
      </c>
      <c r="S53" s="2">
        <v>9</v>
      </c>
      <c r="U53" s="2" t="s">
        <v>629</v>
      </c>
      <c r="V53" s="2" t="s">
        <v>629</v>
      </c>
      <c r="X53" s="2" t="str">
        <f t="shared" si="9"/>
        <v/>
      </c>
      <c r="Y53" s="6">
        <f>_xlfn.XLOOKUP($F53,$AD$52:$AD$73,$AE$52:$AE$73,0,0)</f>
        <v>4767000</v>
      </c>
      <c r="Z53" s="43">
        <f t="shared" ref="Z53:Z73" si="10">Y53/$Y$74</f>
        <v>3.9589890590634079E-2</v>
      </c>
      <c r="AC53" s="1">
        <v>2</v>
      </c>
      <c r="AD53" s="2" t="s">
        <v>648</v>
      </c>
      <c r="AE53" s="6">
        <v>27093019</v>
      </c>
      <c r="AJ53">
        <v>2</v>
      </c>
      <c r="AK53" t="s">
        <v>648</v>
      </c>
      <c r="AL53">
        <v>26</v>
      </c>
      <c r="AM53">
        <v>62</v>
      </c>
      <c r="AN53" s="2">
        <v>2131</v>
      </c>
      <c r="AR53" s="61">
        <v>0.6</v>
      </c>
      <c r="AS53" s="61">
        <v>0.4</v>
      </c>
      <c r="AT53" s="2">
        <v>4.7</v>
      </c>
      <c r="AU53" s="2">
        <v>-3</v>
      </c>
      <c r="AV53" s="2">
        <v>70</v>
      </c>
      <c r="AW53" s="2">
        <v>47</v>
      </c>
      <c r="AX53" s="2">
        <v>99</v>
      </c>
      <c r="AY53" s="2">
        <v>16</v>
      </c>
      <c r="AZ53" s="2">
        <v>179</v>
      </c>
      <c r="BA53" s="2">
        <v>16</v>
      </c>
      <c r="BB53" s="2">
        <v>487</v>
      </c>
      <c r="BC53" s="2">
        <v>54</v>
      </c>
      <c r="BD53" s="2">
        <v>41</v>
      </c>
    </row>
    <row r="54" spans="1:56" x14ac:dyDescent="0.2">
      <c r="B54" s="1" t="s">
        <v>25</v>
      </c>
      <c r="C54" s="1" t="s">
        <v>838</v>
      </c>
      <c r="E54" s="2">
        <v>12</v>
      </c>
      <c r="F54" s="2" t="s">
        <v>669</v>
      </c>
      <c r="G54" s="2" t="s">
        <v>552</v>
      </c>
      <c r="H54" s="4" t="s">
        <v>604</v>
      </c>
      <c r="I54" s="16">
        <f>_xlfn.XLOOKUP($H54,DASHBOARD!$I$2:$I$27,DASHBOARD!$J$2:$J$27,"",0)</f>
        <v>79</v>
      </c>
      <c r="J54" s="23">
        <f>I54/DASHBOARD!$C$3</f>
        <v>2.0066040132080265</v>
      </c>
      <c r="K54" s="2">
        <v>240</v>
      </c>
      <c r="L54" s="26">
        <f>K54/DASHBOARD!$C$4</f>
        <v>108.84353741496598</v>
      </c>
      <c r="M54" s="26">
        <f t="shared" si="8"/>
        <v>27.032069472557485</v>
      </c>
      <c r="N54" s="5">
        <v>35346</v>
      </c>
      <c r="O54" s="2" t="s">
        <v>557</v>
      </c>
      <c r="P54" s="2" t="str">
        <f>_xlfn.XLOOKUP($O54,DASHBOARD!$L$2:$L$150,DASHBOARD!M$2:M$150,"",0)</f>
        <v>United States</v>
      </c>
      <c r="Q54" s="2" t="str">
        <f>_xlfn.XLOOKUP($O54,DASHBOARD!$L$2:$L$150,DASHBOARD!N$2:N$150,"",0)</f>
        <v>North America</v>
      </c>
      <c r="R54" s="2" t="str">
        <f>_xlfn.XLOOKUP($O54,DASHBOARD!$L$2:$L$150,DASHBOARD!O$2:O$150,"",0)</f>
        <v>Americas</v>
      </c>
      <c r="S54" s="2" t="s">
        <v>563</v>
      </c>
      <c r="U54" s="2" t="s">
        <v>671</v>
      </c>
      <c r="V54" s="2" t="s">
        <v>671</v>
      </c>
      <c r="X54" s="2" t="str">
        <f t="shared" si="9"/>
        <v/>
      </c>
      <c r="Y54" s="6">
        <f>_xlfn.XLOOKUP($F54,$AD$52:$AD$73,$AE$52:$AE$73,0,0)</f>
        <v>0</v>
      </c>
      <c r="Z54" s="43">
        <f t="shared" si="10"/>
        <v>0</v>
      </c>
      <c r="AC54" s="1">
        <v>3</v>
      </c>
      <c r="AD54" s="2" t="s">
        <v>649</v>
      </c>
      <c r="AE54" s="6">
        <v>14634146</v>
      </c>
      <c r="AJ54">
        <v>3</v>
      </c>
      <c r="AK54" t="s">
        <v>650</v>
      </c>
      <c r="AL54">
        <v>26</v>
      </c>
      <c r="AM54">
        <v>69</v>
      </c>
      <c r="AN54" s="2">
        <v>1762</v>
      </c>
      <c r="AP54" s="61">
        <v>0.35</v>
      </c>
      <c r="AQ54" s="61">
        <v>0.57999999999999996</v>
      </c>
      <c r="AR54" s="61">
        <v>7.0000000000000007E-2</v>
      </c>
      <c r="AT54" s="2">
        <v>4.5</v>
      </c>
      <c r="AU54" s="2">
        <v>-2.6</v>
      </c>
      <c r="AV54" s="2">
        <v>39</v>
      </c>
      <c r="AW54" s="2">
        <v>15</v>
      </c>
      <c r="AX54" s="2">
        <v>65</v>
      </c>
      <c r="AY54" s="2">
        <v>3</v>
      </c>
      <c r="AZ54" s="2">
        <v>41</v>
      </c>
      <c r="BA54" s="2">
        <v>21</v>
      </c>
      <c r="BB54" s="2">
        <v>267</v>
      </c>
      <c r="BC54" s="2">
        <v>9</v>
      </c>
      <c r="BD54" s="2">
        <v>15</v>
      </c>
    </row>
    <row r="55" spans="1:56" x14ac:dyDescent="0.2">
      <c r="B55" s="1" t="s">
        <v>25</v>
      </c>
      <c r="C55" s="1" t="s">
        <v>838</v>
      </c>
      <c r="E55" s="2">
        <v>1</v>
      </c>
      <c r="F55" s="2" t="s">
        <v>650</v>
      </c>
      <c r="G55" s="2" t="s">
        <v>576</v>
      </c>
      <c r="H55" s="4" t="s">
        <v>601</v>
      </c>
      <c r="I55" s="16">
        <f>_xlfn.XLOOKUP($H55,DASHBOARD!$I$2:$I$27,DASHBOARD!$J$2:$J$27,"",0)</f>
        <v>77</v>
      </c>
      <c r="J55" s="23">
        <f>I55/DASHBOARD!$C$3</f>
        <v>1.9558039116078234</v>
      </c>
      <c r="K55" s="2">
        <v>204</v>
      </c>
      <c r="L55" s="26">
        <f>K55/DASHBOARD!$C$4</f>
        <v>92.517006802721085</v>
      </c>
      <c r="M55" s="26">
        <f t="shared" si="8"/>
        <v>24.186384506914585</v>
      </c>
      <c r="N55" s="5">
        <v>34018</v>
      </c>
      <c r="O55" s="2" t="s">
        <v>557</v>
      </c>
      <c r="P55" s="2" t="str">
        <f>_xlfn.XLOOKUP($O55,DASHBOARD!$L$2:$L$150,DASHBOARD!M$2:M$150,"",0)</f>
        <v>United States</v>
      </c>
      <c r="Q55" s="2" t="str">
        <f>_xlfn.XLOOKUP($O55,DASHBOARD!$L$2:$L$150,DASHBOARD!N$2:N$150,"",0)</f>
        <v>North America</v>
      </c>
      <c r="R55" s="2" t="str">
        <f>_xlfn.XLOOKUP($O55,DASHBOARD!$L$2:$L$150,DASHBOARD!O$2:O$150,"",0)</f>
        <v>Americas</v>
      </c>
      <c r="S55" s="2">
        <v>6</v>
      </c>
      <c r="U55" s="2" t="s">
        <v>672</v>
      </c>
      <c r="V55" s="2" t="s">
        <v>672</v>
      </c>
      <c r="X55" s="2" t="str">
        <f t="shared" si="9"/>
        <v/>
      </c>
      <c r="Y55" s="6">
        <f>_xlfn.XLOOKUP($F55,$AD$52:$AD$73,$AE$52:$AE$73,0,0)</f>
        <v>8089282</v>
      </c>
      <c r="Z55" s="43">
        <f t="shared" si="10"/>
        <v>6.7181411650259204E-2</v>
      </c>
      <c r="AC55" s="1">
        <v>4</v>
      </c>
      <c r="AD55" s="2" t="s">
        <v>650</v>
      </c>
      <c r="AE55" s="6">
        <v>8089282</v>
      </c>
      <c r="AJ55">
        <v>4</v>
      </c>
      <c r="AK55" t="s">
        <v>649</v>
      </c>
      <c r="AL55">
        <v>32</v>
      </c>
      <c r="AM55">
        <v>68</v>
      </c>
      <c r="AN55" s="2">
        <v>1687</v>
      </c>
      <c r="AP55" s="61">
        <v>0.02</v>
      </c>
      <c r="AQ55" s="61">
        <v>0.86</v>
      </c>
      <c r="AR55" s="61">
        <v>0.12</v>
      </c>
      <c r="AT55" s="2">
        <v>6.4</v>
      </c>
      <c r="AU55" s="2">
        <v>1.3</v>
      </c>
      <c r="AV55" s="2">
        <v>32</v>
      </c>
      <c r="AW55" s="2">
        <v>12</v>
      </c>
      <c r="AX55" s="2">
        <v>59</v>
      </c>
      <c r="AY55" s="2">
        <v>9</v>
      </c>
      <c r="AZ55" s="2">
        <v>16</v>
      </c>
      <c r="BA55" s="2">
        <v>19</v>
      </c>
      <c r="BB55" s="2">
        <v>209</v>
      </c>
      <c r="BC55" s="2">
        <v>4</v>
      </c>
      <c r="BD55" s="2">
        <v>7</v>
      </c>
    </row>
    <row r="56" spans="1:56" x14ac:dyDescent="0.2">
      <c r="B56" s="1" t="s">
        <v>25</v>
      </c>
      <c r="C56" s="1" t="s">
        <v>838</v>
      </c>
      <c r="E56" s="2">
        <v>4</v>
      </c>
      <c r="F56" s="2" t="s">
        <v>656</v>
      </c>
      <c r="G56" s="2" t="s">
        <v>556</v>
      </c>
      <c r="H56" s="4" t="s">
        <v>603</v>
      </c>
      <c r="I56" s="16">
        <f>_xlfn.XLOOKUP($H56,DASHBOARD!$I$2:$I$27,DASHBOARD!$J$2:$J$27,"",0)</f>
        <v>76</v>
      </c>
      <c r="J56" s="23">
        <f>I56/DASHBOARD!$C$3</f>
        <v>1.9304038608077216</v>
      </c>
      <c r="K56" s="2">
        <v>186</v>
      </c>
      <c r="L56" s="26">
        <f>K56/DASHBOARD!$C$4</f>
        <v>84.35374149659863</v>
      </c>
      <c r="M56" s="26">
        <f t="shared" si="8"/>
        <v>22.636433141123483</v>
      </c>
      <c r="N56" s="5">
        <v>34393</v>
      </c>
      <c r="O56" s="2" t="s">
        <v>557</v>
      </c>
      <c r="P56" s="2" t="str">
        <f>_xlfn.XLOOKUP($O56,DASHBOARD!$L$2:$L$150,DASHBOARD!M$2:M$150,"",0)</f>
        <v>United States</v>
      </c>
      <c r="Q56" s="2" t="str">
        <f>_xlfn.XLOOKUP($O56,DASHBOARD!$L$2:$L$150,DASHBOARD!N$2:N$150,"",0)</f>
        <v>North America</v>
      </c>
      <c r="R56" s="2" t="str">
        <f>_xlfn.XLOOKUP($O56,DASHBOARD!$L$2:$L$150,DASHBOARD!O$2:O$150,"",0)</f>
        <v>Americas</v>
      </c>
      <c r="S56" s="2">
        <v>2</v>
      </c>
      <c r="U56" s="2" t="s">
        <v>640</v>
      </c>
      <c r="V56" s="2" t="s">
        <v>640</v>
      </c>
      <c r="X56" s="2" t="str">
        <f t="shared" si="9"/>
        <v/>
      </c>
      <c r="Y56" s="6">
        <f>_xlfn.XLOOKUP($F56,$AD$52:$AD$73,$AE$52:$AE$73,0,0)</f>
        <v>2750000</v>
      </c>
      <c r="Z56" s="43">
        <f t="shared" si="10"/>
        <v>2.2838724381003508E-2</v>
      </c>
      <c r="AC56" s="1">
        <v>5</v>
      </c>
      <c r="AD56" s="2" t="s">
        <v>651</v>
      </c>
      <c r="AE56" s="11">
        <v>5000000</v>
      </c>
      <c r="AJ56">
        <v>5</v>
      </c>
      <c r="AK56" t="s">
        <v>661</v>
      </c>
      <c r="AL56">
        <v>24</v>
      </c>
      <c r="AM56">
        <v>61</v>
      </c>
      <c r="AN56" s="2">
        <v>1526</v>
      </c>
      <c r="AQ56" s="61">
        <v>0.09</v>
      </c>
      <c r="AR56" s="61">
        <v>0.88</v>
      </c>
      <c r="AS56" s="61">
        <v>0.04</v>
      </c>
      <c r="AT56" s="2">
        <v>5.7</v>
      </c>
      <c r="AU56" s="2">
        <v>-0.2</v>
      </c>
      <c r="AV56" s="2">
        <v>36</v>
      </c>
      <c r="AW56" s="2">
        <v>21</v>
      </c>
      <c r="AX56" s="2">
        <v>73</v>
      </c>
      <c r="AY56" s="2">
        <v>17</v>
      </c>
      <c r="AZ56" s="2">
        <v>77</v>
      </c>
      <c r="BA56" s="2">
        <v>10</v>
      </c>
      <c r="BB56" s="2">
        <v>194</v>
      </c>
      <c r="BC56" s="2">
        <v>18</v>
      </c>
      <c r="BD56" s="2">
        <v>22</v>
      </c>
    </row>
    <row r="57" spans="1:56" x14ac:dyDescent="0.2">
      <c r="B57" s="1" t="s">
        <v>25</v>
      </c>
      <c r="C57" s="1" t="s">
        <v>838</v>
      </c>
      <c r="E57" s="2" t="s">
        <v>673</v>
      </c>
      <c r="F57" s="2" t="s">
        <v>655</v>
      </c>
      <c r="G57" s="2" t="s">
        <v>556</v>
      </c>
      <c r="H57" s="4" t="s">
        <v>1150</v>
      </c>
      <c r="I57" s="16">
        <f>_xlfn.XLOOKUP($H57,DASHBOARD!$I$2:$I$27,DASHBOARD!$J$2:$J$27,"",0)</f>
        <v>73</v>
      </c>
      <c r="J57" s="23">
        <f>I57/DASHBOARD!$C$3</f>
        <v>1.854203708407417</v>
      </c>
      <c r="K57" s="2">
        <v>180</v>
      </c>
      <c r="L57" s="26">
        <f>K57/DASHBOARD!$C$4</f>
        <v>81.632653061224488</v>
      </c>
      <c r="M57" s="26">
        <f t="shared" si="8"/>
        <v>23.743734130920142</v>
      </c>
      <c r="N57" s="5">
        <v>34051</v>
      </c>
      <c r="O57" s="2" t="s">
        <v>557</v>
      </c>
      <c r="P57" s="2" t="str">
        <f>_xlfn.XLOOKUP($O57,DASHBOARD!$L$2:$L$150,DASHBOARD!M$2:M$150,"",0)</f>
        <v>United States</v>
      </c>
      <c r="Q57" s="2" t="str">
        <f>_xlfn.XLOOKUP($O57,DASHBOARD!$L$2:$L$150,DASHBOARD!N$2:N$150,"",0)</f>
        <v>North America</v>
      </c>
      <c r="R57" s="2" t="str">
        <f>_xlfn.XLOOKUP($O57,DASHBOARD!$L$2:$L$150,DASHBOARD!O$2:O$150,"",0)</f>
        <v>Americas</v>
      </c>
      <c r="S57" s="2">
        <v>3</v>
      </c>
      <c r="U57" s="2" t="s">
        <v>674</v>
      </c>
      <c r="V57" s="2" t="s">
        <v>674</v>
      </c>
      <c r="X57" s="2" t="str">
        <f t="shared" si="9"/>
        <v/>
      </c>
      <c r="Y57" s="6">
        <f>_xlfn.XLOOKUP($F57,$AD$52:$AD$73,$AE$52:$AE$73,0,0)</f>
        <v>3000000</v>
      </c>
      <c r="Z57" s="43">
        <f t="shared" si="10"/>
        <v>2.4914972052003825E-2</v>
      </c>
      <c r="AC57" s="1">
        <v>6</v>
      </c>
      <c r="AD57" s="2" t="s">
        <v>652</v>
      </c>
      <c r="AE57" s="6">
        <v>4767000</v>
      </c>
      <c r="AJ57">
        <v>6</v>
      </c>
      <c r="AK57" t="s">
        <v>659</v>
      </c>
      <c r="AL57">
        <v>34</v>
      </c>
      <c r="AM57">
        <v>69</v>
      </c>
      <c r="AN57" s="2">
        <v>1306</v>
      </c>
      <c r="AS57" s="61">
        <v>1</v>
      </c>
      <c r="AT57" s="2">
        <v>6.6</v>
      </c>
      <c r="AU57" s="2">
        <v>1.2</v>
      </c>
      <c r="AV57" s="2">
        <v>18</v>
      </c>
      <c r="AW57" s="2">
        <v>17</v>
      </c>
      <c r="AX57" s="2">
        <v>103</v>
      </c>
      <c r="AY57" s="2">
        <v>35</v>
      </c>
      <c r="AZ57" s="2">
        <v>92</v>
      </c>
      <c r="BA57" s="2">
        <v>2</v>
      </c>
      <c r="BB57" s="2">
        <v>105</v>
      </c>
      <c r="BC57" s="2">
        <v>23</v>
      </c>
      <c r="BD57" s="2">
        <v>14</v>
      </c>
    </row>
    <row r="58" spans="1:56" x14ac:dyDescent="0.2">
      <c r="B58" s="1" t="s">
        <v>25</v>
      </c>
      <c r="C58" s="1" t="s">
        <v>838</v>
      </c>
      <c r="E58" s="2">
        <v>30</v>
      </c>
      <c r="F58" s="2" t="s">
        <v>660</v>
      </c>
      <c r="G58" s="2" t="s">
        <v>576</v>
      </c>
      <c r="H58" s="4" t="s">
        <v>603</v>
      </c>
      <c r="I58" s="16">
        <f>_xlfn.XLOOKUP($H58,DASHBOARD!$I$2:$I$27,DASHBOARD!$J$2:$J$27,"",0)</f>
        <v>76</v>
      </c>
      <c r="J58" s="23">
        <f>I58/DASHBOARD!$C$3</f>
        <v>1.9304038608077216</v>
      </c>
      <c r="K58" s="2">
        <v>200</v>
      </c>
      <c r="L58" s="26">
        <f>K58/DASHBOARD!$C$4</f>
        <v>90.702947845804985</v>
      </c>
      <c r="M58" s="26">
        <f t="shared" si="8"/>
        <v>24.340250689380092</v>
      </c>
      <c r="N58" s="5">
        <v>33434</v>
      </c>
      <c r="O58" s="2" t="s">
        <v>557</v>
      </c>
      <c r="P58" s="2" t="str">
        <f>_xlfn.XLOOKUP($O58,DASHBOARD!$L$2:$L$150,DASHBOARD!M$2:M$150,"",0)</f>
        <v>United States</v>
      </c>
      <c r="Q58" s="2" t="str">
        <f>_xlfn.XLOOKUP($O58,DASHBOARD!$L$2:$L$150,DASHBOARD!N$2:N$150,"",0)</f>
        <v>North America</v>
      </c>
      <c r="R58" s="2" t="str">
        <f>_xlfn.XLOOKUP($O58,DASHBOARD!$L$2:$L$150,DASHBOARD!O$2:O$150,"",0)</f>
        <v>Americas</v>
      </c>
      <c r="S58" s="2">
        <v>6</v>
      </c>
      <c r="U58" s="2" t="s">
        <v>675</v>
      </c>
      <c r="V58" s="2" t="s">
        <v>675</v>
      </c>
      <c r="X58" s="2" t="str">
        <f t="shared" si="9"/>
        <v/>
      </c>
      <c r="Y58" s="6">
        <f>_xlfn.XLOOKUP($F58,$AD$52:$AD$73,$AE$52:$AE$73,0,0)</f>
        <v>2028594</v>
      </c>
      <c r="Z58" s="43">
        <f t="shared" si="10"/>
        <v>1.6847454271620883E-2</v>
      </c>
      <c r="AC58" s="1">
        <v>7</v>
      </c>
      <c r="AD58" s="2" t="s">
        <v>653</v>
      </c>
      <c r="AE58" s="6">
        <v>4000000</v>
      </c>
      <c r="AJ58">
        <v>7</v>
      </c>
      <c r="AK58" t="s">
        <v>652</v>
      </c>
      <c r="AL58">
        <v>29</v>
      </c>
      <c r="AM58">
        <v>49</v>
      </c>
      <c r="AN58" s="2">
        <v>1186</v>
      </c>
      <c r="AP58" s="61">
        <v>0.85</v>
      </c>
      <c r="AQ58" s="61">
        <v>0.14000000000000001</v>
      </c>
      <c r="AR58" s="61">
        <v>0.01</v>
      </c>
      <c r="AT58" s="2">
        <v>7.6</v>
      </c>
      <c r="AU58" s="2">
        <v>2.8</v>
      </c>
      <c r="AV58" s="2">
        <v>26</v>
      </c>
      <c r="AW58" s="2">
        <v>11</v>
      </c>
      <c r="AX58" s="2">
        <v>41</v>
      </c>
      <c r="AY58" s="2">
        <v>4</v>
      </c>
      <c r="AZ58" s="2">
        <v>9</v>
      </c>
      <c r="BA58" s="2">
        <v>7</v>
      </c>
      <c r="BB58" s="2">
        <v>141</v>
      </c>
      <c r="BC58" s="2">
        <v>2</v>
      </c>
      <c r="BD58" s="2">
        <v>23</v>
      </c>
    </row>
    <row r="59" spans="1:56" x14ac:dyDescent="0.2">
      <c r="B59" s="1" t="s">
        <v>25</v>
      </c>
      <c r="C59" s="1" t="s">
        <v>838</v>
      </c>
      <c r="E59" s="2">
        <v>3</v>
      </c>
      <c r="F59" s="2" t="s">
        <v>648</v>
      </c>
      <c r="G59" s="2" t="s">
        <v>566</v>
      </c>
      <c r="H59" s="4" t="s">
        <v>595</v>
      </c>
      <c r="I59" s="16">
        <f>_xlfn.XLOOKUP($H59,DASHBOARD!$I$2:$I$27,DASHBOARD!$J$2:$J$27,"",0)</f>
        <v>82</v>
      </c>
      <c r="J59" s="23">
        <f>I59/DASHBOARD!$C$3</f>
        <v>2.0828041656083314</v>
      </c>
      <c r="K59" s="2">
        <v>253</v>
      </c>
      <c r="L59" s="26">
        <f>K59/DASHBOARD!$C$4</f>
        <v>114.73922902494331</v>
      </c>
      <c r="M59" s="26">
        <f t="shared" si="8"/>
        <v>26.449352959109479</v>
      </c>
      <c r="N59" s="5">
        <v>34039</v>
      </c>
      <c r="O59" s="2" t="s">
        <v>557</v>
      </c>
      <c r="P59" s="2" t="str">
        <f>_xlfn.XLOOKUP($O59,DASHBOARD!$L$2:$L$150,DASHBOARD!M$2:M$150,"",0)</f>
        <v>United States</v>
      </c>
      <c r="Q59" s="2" t="str">
        <f>_xlfn.XLOOKUP($O59,DASHBOARD!$L$2:$L$150,DASHBOARD!N$2:N$150,"",0)</f>
        <v>North America</v>
      </c>
      <c r="R59" s="2" t="str">
        <f>_xlfn.XLOOKUP($O59,DASHBOARD!$L$2:$L$150,DASHBOARD!O$2:O$150,"",0)</f>
        <v>Americas</v>
      </c>
      <c r="S59" s="2">
        <v>7</v>
      </c>
      <c r="U59" s="2" t="s">
        <v>676</v>
      </c>
      <c r="V59" s="2" t="s">
        <v>676</v>
      </c>
      <c r="X59" s="2" t="str">
        <f t="shared" si="9"/>
        <v/>
      </c>
      <c r="Y59" s="6">
        <f>_xlfn.XLOOKUP($F59,$AD$52:$AD$73,$AE$52:$AE$73,0,0)</f>
        <v>27093019</v>
      </c>
      <c r="Z59" s="43">
        <f t="shared" si="10"/>
        <v>0.22500727039646953</v>
      </c>
      <c r="AC59" s="1">
        <v>8</v>
      </c>
      <c r="AD59" s="2" t="s">
        <v>654</v>
      </c>
      <c r="AE59" s="11">
        <v>3500000</v>
      </c>
      <c r="AJ59">
        <v>8</v>
      </c>
      <c r="AK59" t="s">
        <v>656</v>
      </c>
      <c r="AL59">
        <v>25</v>
      </c>
      <c r="AM59">
        <v>64</v>
      </c>
      <c r="AN59" s="2">
        <v>1175</v>
      </c>
      <c r="AO59" s="61">
        <v>0.53</v>
      </c>
      <c r="AP59" s="61">
        <v>0.46</v>
      </c>
      <c r="AQ59" s="61">
        <v>0.01</v>
      </c>
      <c r="AT59" s="2">
        <v>10.4</v>
      </c>
      <c r="AU59" s="2">
        <v>7.1</v>
      </c>
      <c r="AV59" s="2">
        <v>34</v>
      </c>
      <c r="AW59" s="2">
        <v>15</v>
      </c>
      <c r="AX59" s="2">
        <v>37</v>
      </c>
      <c r="AY59" s="2">
        <v>3</v>
      </c>
      <c r="AZ59" s="2">
        <v>34</v>
      </c>
      <c r="BA59" s="2">
        <v>26</v>
      </c>
      <c r="BB59" s="2">
        <v>291</v>
      </c>
      <c r="BC59" s="2">
        <v>9</v>
      </c>
      <c r="BD59" s="2">
        <v>24</v>
      </c>
    </row>
    <row r="60" spans="1:56" x14ac:dyDescent="0.2">
      <c r="B60" s="1" t="s">
        <v>25</v>
      </c>
      <c r="C60" s="1" t="s">
        <v>838</v>
      </c>
      <c r="E60" s="2">
        <v>10</v>
      </c>
      <c r="F60" s="2" t="s">
        <v>657</v>
      </c>
      <c r="G60" s="2" t="s">
        <v>566</v>
      </c>
      <c r="H60" s="4" t="s">
        <v>599</v>
      </c>
      <c r="I60" s="16">
        <f>_xlfn.XLOOKUP($H60,DASHBOARD!$I$2:$I$27,DASHBOARD!$J$2:$J$27,"",0)</f>
        <v>78</v>
      </c>
      <c r="J60" s="23">
        <f>I60/DASHBOARD!$C$3</f>
        <v>1.981203962407925</v>
      </c>
      <c r="K60" s="2">
        <v>237</v>
      </c>
      <c r="L60" s="26">
        <f>K60/DASHBOARD!$C$4</f>
        <v>107.4829931972789</v>
      </c>
      <c r="M60" s="26">
        <f t="shared" si="8"/>
        <v>27.383022067472613</v>
      </c>
      <c r="N60" s="5">
        <v>31238</v>
      </c>
      <c r="O60" s="2" t="s">
        <v>557</v>
      </c>
      <c r="P60" s="2" t="str">
        <f>_xlfn.XLOOKUP($O60,DASHBOARD!$L$2:$L$150,DASHBOARD!M$2:M$150,"",0)</f>
        <v>United States</v>
      </c>
      <c r="Q60" s="2" t="str">
        <f>_xlfn.XLOOKUP($O60,DASHBOARD!$L$2:$L$150,DASHBOARD!N$2:N$150,"",0)</f>
        <v>North America</v>
      </c>
      <c r="R60" s="2" t="str">
        <f>_xlfn.XLOOKUP($O60,DASHBOARD!$L$2:$L$150,DASHBOARD!O$2:O$150,"",0)</f>
        <v>Americas</v>
      </c>
      <c r="S60" s="2">
        <v>12</v>
      </c>
      <c r="U60" s="2" t="s">
        <v>677</v>
      </c>
      <c r="V60" s="2" t="s">
        <v>677</v>
      </c>
      <c r="X60" s="2" t="str">
        <f t="shared" si="9"/>
        <v/>
      </c>
      <c r="Y60" s="6">
        <f>_xlfn.XLOOKUP($F60,$AD$52:$AD$73,$AE$52:$AE$73,0,0)</f>
        <v>2564753</v>
      </c>
      <c r="Z60" s="43">
        <f t="shared" si="10"/>
        <v>2.1300249771764323E-2</v>
      </c>
      <c r="AC60" s="1">
        <v>9</v>
      </c>
      <c r="AD60" s="2" t="s">
        <v>655</v>
      </c>
      <c r="AE60" s="6">
        <v>3000000</v>
      </c>
      <c r="AJ60">
        <v>9</v>
      </c>
      <c r="AK60" t="s">
        <v>653</v>
      </c>
      <c r="AL60">
        <v>32</v>
      </c>
      <c r="AM60">
        <v>68</v>
      </c>
      <c r="AN60" s="2">
        <v>1130</v>
      </c>
      <c r="AS60" s="61">
        <v>1</v>
      </c>
      <c r="AT60" s="2">
        <v>5.7</v>
      </c>
      <c r="AU60" s="2">
        <v>-0.1</v>
      </c>
      <c r="AV60" s="2">
        <v>19</v>
      </c>
      <c r="AW60" s="2">
        <v>11</v>
      </c>
      <c r="AX60" s="2">
        <v>74</v>
      </c>
      <c r="AY60" s="2">
        <v>13</v>
      </c>
      <c r="AZ60" s="2">
        <v>42</v>
      </c>
      <c r="BA60" s="2">
        <v>1</v>
      </c>
      <c r="BB60" s="2">
        <v>83</v>
      </c>
      <c r="BC60" s="2">
        <v>12</v>
      </c>
      <c r="BD60" s="2">
        <v>19</v>
      </c>
    </row>
    <row r="61" spans="1:56" x14ac:dyDescent="0.2">
      <c r="B61" s="1" t="s">
        <v>25</v>
      </c>
      <c r="C61" s="1" t="s">
        <v>838</v>
      </c>
      <c r="E61" s="2">
        <v>14</v>
      </c>
      <c r="F61" s="2" t="s">
        <v>649</v>
      </c>
      <c r="G61" s="2" t="s">
        <v>576</v>
      </c>
      <c r="H61" s="4" t="s">
        <v>599</v>
      </c>
      <c r="I61" s="16">
        <f>_xlfn.XLOOKUP($H61,DASHBOARD!$I$2:$I$27,DASHBOARD!$J$2:$J$27,"",0)</f>
        <v>78</v>
      </c>
      <c r="J61" s="23">
        <f>I61/DASHBOARD!$C$3</f>
        <v>1.981203962407925</v>
      </c>
      <c r="K61" s="2">
        <v>215</v>
      </c>
      <c r="L61" s="26">
        <f>K61/DASHBOARD!$C$4</f>
        <v>97.505668934240362</v>
      </c>
      <c r="M61" s="26">
        <f t="shared" si="8"/>
        <v>24.841138162475154</v>
      </c>
      <c r="N61" s="5">
        <v>31950</v>
      </c>
      <c r="O61" s="2" t="s">
        <v>557</v>
      </c>
      <c r="P61" s="2" t="str">
        <f>_xlfn.XLOOKUP($O61,DASHBOARD!$L$2:$L$150,DASHBOARD!M$2:M$150,"",0)</f>
        <v>United States</v>
      </c>
      <c r="Q61" s="2" t="str">
        <f>_xlfn.XLOOKUP($O61,DASHBOARD!$L$2:$L$150,DASHBOARD!N$2:N$150,"",0)</f>
        <v>North America</v>
      </c>
      <c r="R61" s="2" t="str">
        <f>_xlfn.XLOOKUP($O61,DASHBOARD!$L$2:$L$150,DASHBOARD!O$2:O$150,"",0)</f>
        <v>Americas</v>
      </c>
      <c r="S61" s="2">
        <v>10</v>
      </c>
      <c r="U61" s="2" t="s">
        <v>636</v>
      </c>
      <c r="V61" s="2" t="s">
        <v>636</v>
      </c>
      <c r="X61" s="2" t="str">
        <f t="shared" si="9"/>
        <v/>
      </c>
      <c r="Y61" s="6">
        <f>_xlfn.XLOOKUP($F61,$AD$52:$AD$73,$AE$52:$AE$73,0,0)</f>
        <v>14634146</v>
      </c>
      <c r="Z61" s="43">
        <f t="shared" si="10"/>
        <v>0.12153644619831452</v>
      </c>
      <c r="AC61" s="1">
        <v>10</v>
      </c>
      <c r="AD61" s="2" t="s">
        <v>656</v>
      </c>
      <c r="AE61" s="6">
        <v>2750000</v>
      </c>
      <c r="AJ61">
        <v>10</v>
      </c>
      <c r="AK61" t="s">
        <v>658</v>
      </c>
      <c r="AL61">
        <v>33</v>
      </c>
      <c r="AM61">
        <v>48</v>
      </c>
      <c r="AN61" s="2">
        <v>984</v>
      </c>
      <c r="AO61" s="61">
        <v>1</v>
      </c>
      <c r="AT61" s="2">
        <v>1.9</v>
      </c>
      <c r="AU61" s="2">
        <v>-5.5</v>
      </c>
      <c r="AV61" s="2">
        <v>67</v>
      </c>
      <c r="AW61" s="2">
        <v>7</v>
      </c>
      <c r="AX61" s="2">
        <v>16</v>
      </c>
      <c r="AY61" s="2">
        <v>6</v>
      </c>
      <c r="AZ61" s="2">
        <v>13</v>
      </c>
      <c r="BA61" s="2">
        <v>11</v>
      </c>
      <c r="BB61" s="2">
        <v>566</v>
      </c>
      <c r="BC61" s="2">
        <v>1</v>
      </c>
      <c r="BD61" s="2">
        <v>15</v>
      </c>
    </row>
    <row r="62" spans="1:56" x14ac:dyDescent="0.2">
      <c r="B62" s="1" t="s">
        <v>25</v>
      </c>
      <c r="C62" s="1" t="s">
        <v>838</v>
      </c>
      <c r="E62" s="2">
        <v>5</v>
      </c>
      <c r="F62" s="2" t="s">
        <v>663</v>
      </c>
      <c r="G62" s="2" t="s">
        <v>576</v>
      </c>
      <c r="H62" s="4" t="s">
        <v>603</v>
      </c>
      <c r="I62" s="16">
        <f>_xlfn.XLOOKUP($H62,DASHBOARD!$I$2:$I$27,DASHBOARD!$J$2:$J$27,"",0)</f>
        <v>76</v>
      </c>
      <c r="J62" s="23">
        <f>I62/DASHBOARD!$C$3</f>
        <v>1.9304038608077216</v>
      </c>
      <c r="K62" s="2">
        <v>234</v>
      </c>
      <c r="L62" s="26">
        <f>K62/DASHBOARD!$C$4</f>
        <v>106.12244897959184</v>
      </c>
      <c r="M62" s="26">
        <f t="shared" si="8"/>
        <v>28.478093306574706</v>
      </c>
      <c r="N62" s="5">
        <v>36855</v>
      </c>
      <c r="O62" s="2" t="s">
        <v>557</v>
      </c>
      <c r="P62" s="2" t="str">
        <f>_xlfn.XLOOKUP($O62,DASHBOARD!$L$2:$L$150,DASHBOARD!M$2:M$150,"",0)</f>
        <v>United States</v>
      </c>
      <c r="Q62" s="2" t="str">
        <f>_xlfn.XLOOKUP($O62,DASHBOARD!$L$2:$L$150,DASHBOARD!N$2:N$150,"",0)</f>
        <v>North America</v>
      </c>
      <c r="R62" s="2" t="str">
        <f>_xlfn.XLOOKUP($O62,DASHBOARD!$L$2:$L$150,DASHBOARD!O$2:O$150,"",0)</f>
        <v>Americas</v>
      </c>
      <c r="S62" s="2" t="s">
        <v>563</v>
      </c>
      <c r="U62" s="2" t="s">
        <v>678</v>
      </c>
      <c r="V62" s="2" t="s">
        <v>678</v>
      </c>
      <c r="X62" s="2" t="str">
        <f t="shared" si="9"/>
        <v/>
      </c>
      <c r="Y62" s="6">
        <f>_xlfn.XLOOKUP($F62,$AD$52:$AD$73,$AE$52:$AE$73,0,0)</f>
        <v>898310</v>
      </c>
      <c r="Z62" s="43">
        <f t="shared" si="10"/>
        <v>7.4604561813451853E-3</v>
      </c>
      <c r="AC62" s="1">
        <v>11</v>
      </c>
      <c r="AD62" s="2" t="s">
        <v>657</v>
      </c>
      <c r="AE62" s="6">
        <v>2564753</v>
      </c>
      <c r="AJ62">
        <v>11</v>
      </c>
      <c r="AK62" t="s">
        <v>655</v>
      </c>
      <c r="AL62">
        <v>26</v>
      </c>
      <c r="AM62">
        <v>44</v>
      </c>
      <c r="AN62" s="2">
        <v>508</v>
      </c>
      <c r="AO62" s="61">
        <v>0.92</v>
      </c>
      <c r="AP62" s="61">
        <v>0.08</v>
      </c>
      <c r="AT62" s="2">
        <v>5</v>
      </c>
      <c r="AU62" s="2">
        <v>-1</v>
      </c>
      <c r="AV62" s="2">
        <v>16</v>
      </c>
      <c r="AW62" s="2">
        <v>11</v>
      </c>
      <c r="AX62" s="2">
        <v>11</v>
      </c>
      <c r="AY62" s="2">
        <v>1</v>
      </c>
      <c r="AZ62" s="2">
        <v>7</v>
      </c>
      <c r="BA62" s="2">
        <v>4</v>
      </c>
      <c r="BB62" s="2">
        <v>119</v>
      </c>
      <c r="BC62" s="2">
        <v>2</v>
      </c>
      <c r="BD62" s="2">
        <v>12</v>
      </c>
    </row>
    <row r="63" spans="1:56" x14ac:dyDescent="0.2">
      <c r="B63" s="1" t="s">
        <v>25</v>
      </c>
      <c r="C63" s="1" t="s">
        <v>838</v>
      </c>
      <c r="E63" s="2">
        <v>39</v>
      </c>
      <c r="F63" s="2" t="s">
        <v>659</v>
      </c>
      <c r="G63" s="2" t="s">
        <v>552</v>
      </c>
      <c r="H63" s="4" t="s">
        <v>595</v>
      </c>
      <c r="I63" s="16">
        <f>_xlfn.XLOOKUP($H63,DASHBOARD!$I$2:$I$27,DASHBOARD!$J$2:$J$27,"",0)</f>
        <v>82</v>
      </c>
      <c r="J63" s="23">
        <f>I63/DASHBOARD!$C$3</f>
        <v>2.0828041656083314</v>
      </c>
      <c r="K63" s="2">
        <v>265</v>
      </c>
      <c r="L63" s="26">
        <f>K63/DASHBOARD!$C$4</f>
        <v>120.18140589569161</v>
      </c>
      <c r="M63" s="26">
        <f t="shared" si="8"/>
        <v>27.703867723968425</v>
      </c>
      <c r="N63" s="5">
        <v>31389</v>
      </c>
      <c r="O63" s="2" t="s">
        <v>557</v>
      </c>
      <c r="P63" s="2" t="str">
        <f>_xlfn.XLOOKUP($O63,DASHBOARD!$L$2:$L$150,DASHBOARD!M$2:M$150,"",0)</f>
        <v>United States</v>
      </c>
      <c r="Q63" s="2" t="str">
        <f>_xlfn.XLOOKUP($O63,DASHBOARD!$L$2:$L$150,DASHBOARD!N$2:N$150,"",0)</f>
        <v>North America</v>
      </c>
      <c r="R63" s="2" t="str">
        <f>_xlfn.XLOOKUP($O63,DASHBOARD!$L$2:$L$150,DASHBOARD!O$2:O$150,"",0)</f>
        <v>Americas</v>
      </c>
      <c r="S63" s="2">
        <v>15</v>
      </c>
      <c r="X63" s="2" t="str">
        <f t="shared" si="9"/>
        <v/>
      </c>
      <c r="Y63" s="6">
        <f>_xlfn.XLOOKUP($F63,$AD$52:$AD$73,$AE$52:$AE$73,0,0)</f>
        <v>2564753</v>
      </c>
      <c r="Z63" s="43">
        <f t="shared" si="10"/>
        <v>2.1300249771764323E-2</v>
      </c>
      <c r="AC63" s="1">
        <v>12</v>
      </c>
      <c r="AD63" s="2" t="s">
        <v>658</v>
      </c>
      <c r="AE63" s="6">
        <v>2564753</v>
      </c>
      <c r="AJ63">
        <v>12</v>
      </c>
      <c r="AK63" t="s">
        <v>660</v>
      </c>
      <c r="AL63">
        <v>28</v>
      </c>
      <c r="AM63">
        <v>41</v>
      </c>
      <c r="AN63" s="2">
        <v>456</v>
      </c>
      <c r="AP63" s="61">
        <v>0.37</v>
      </c>
      <c r="AQ63" s="61">
        <v>0.61</v>
      </c>
      <c r="AR63" s="61">
        <v>0.02</v>
      </c>
      <c r="AT63" s="2">
        <v>3</v>
      </c>
      <c r="AU63" s="2">
        <v>-3.3</v>
      </c>
      <c r="AV63" s="2">
        <v>2</v>
      </c>
      <c r="AW63" s="2">
        <v>3</v>
      </c>
      <c r="AX63" s="2">
        <v>15</v>
      </c>
      <c r="AY63" s="2">
        <v>1</v>
      </c>
      <c r="AZ63" s="2">
        <v>7</v>
      </c>
      <c r="BA63" s="2">
        <v>1</v>
      </c>
      <c r="BB63" s="2">
        <v>35</v>
      </c>
      <c r="BC63" s="2">
        <v>4</v>
      </c>
      <c r="BD63" s="2">
        <v>4</v>
      </c>
    </row>
    <row r="64" spans="1:56" x14ac:dyDescent="0.2">
      <c r="B64" s="1" t="s">
        <v>25</v>
      </c>
      <c r="C64" s="1" t="s">
        <v>838</v>
      </c>
      <c r="E64" s="2">
        <v>23</v>
      </c>
      <c r="F64" s="2" t="s">
        <v>647</v>
      </c>
      <c r="G64" s="2" t="s">
        <v>556</v>
      </c>
      <c r="H64" s="4" t="s">
        <v>602</v>
      </c>
      <c r="I64" s="16">
        <f>_xlfn.XLOOKUP($H64,DASHBOARD!$I$2:$I$27,DASHBOARD!$J$2:$J$27,"",0)</f>
        <v>81</v>
      </c>
      <c r="J64" s="23">
        <f>I64/DASHBOARD!$C$3</f>
        <v>2.0574041148082296</v>
      </c>
      <c r="K64" s="2">
        <v>250</v>
      </c>
      <c r="L64" s="26">
        <f>K64/DASHBOARD!$C$4</f>
        <v>113.37868480725623</v>
      </c>
      <c r="M64" s="26">
        <f t="shared" si="8"/>
        <v>26.785034290096672</v>
      </c>
      <c r="N64" s="5">
        <v>31046</v>
      </c>
      <c r="O64" s="2" t="s">
        <v>557</v>
      </c>
      <c r="P64" s="2" t="str">
        <f>_xlfn.XLOOKUP($O64,DASHBOARD!$L$2:$L$150,DASHBOARD!M$2:M$150,"",0)</f>
        <v>United States</v>
      </c>
      <c r="Q64" s="2" t="str">
        <f>_xlfn.XLOOKUP($O64,DASHBOARD!$L$2:$L$150,DASHBOARD!N$2:N$150,"",0)</f>
        <v>North America</v>
      </c>
      <c r="R64" s="2" t="str">
        <f>_xlfn.XLOOKUP($O64,DASHBOARD!$L$2:$L$150,DASHBOARD!O$2:O$150,"",0)</f>
        <v>Americas</v>
      </c>
      <c r="S64" s="2">
        <v>16</v>
      </c>
      <c r="X64" s="2" t="str">
        <f t="shared" si="9"/>
        <v/>
      </c>
      <c r="Y64" s="6">
        <f>_xlfn.XLOOKUP($F64,$AD$52:$AD$73,$AE$52:$AE$73,0,0)</f>
        <v>37436858</v>
      </c>
      <c r="Z64" s="43">
        <f t="shared" si="10"/>
        <v>0.31091275692827863</v>
      </c>
      <c r="AC64" s="1">
        <v>13</v>
      </c>
      <c r="AD64" s="2" t="s">
        <v>659</v>
      </c>
      <c r="AE64" s="6">
        <v>2564753</v>
      </c>
      <c r="AJ64">
        <v>13</v>
      </c>
      <c r="AK64" t="s">
        <v>657</v>
      </c>
      <c r="AL64">
        <v>34</v>
      </c>
      <c r="AM64">
        <v>45</v>
      </c>
      <c r="AN64" s="2">
        <v>364</v>
      </c>
      <c r="AQ64" s="61">
        <v>0.18</v>
      </c>
      <c r="AR64" s="61">
        <v>0.79</v>
      </c>
      <c r="AS64" s="61">
        <v>0.03</v>
      </c>
      <c r="AT64" s="2">
        <v>3.7</v>
      </c>
      <c r="AU64" s="2">
        <v>-2.2999999999999998</v>
      </c>
      <c r="AV64" s="2">
        <v>6</v>
      </c>
      <c r="AW64" s="2">
        <v>1</v>
      </c>
      <c r="AX64" s="2">
        <v>19</v>
      </c>
      <c r="AY64" s="2">
        <v>0</v>
      </c>
      <c r="AZ64" s="2">
        <v>0</v>
      </c>
      <c r="BA64" s="2">
        <v>5</v>
      </c>
      <c r="BB64" s="2">
        <v>67</v>
      </c>
      <c r="BC64" s="2">
        <v>0</v>
      </c>
      <c r="BD64" s="2">
        <v>2</v>
      </c>
    </row>
    <row r="65" spans="1:56" x14ac:dyDescent="0.2">
      <c r="B65" s="1" t="s">
        <v>25</v>
      </c>
      <c r="C65" s="1" t="s">
        <v>838</v>
      </c>
      <c r="E65" s="2">
        <v>0</v>
      </c>
      <c r="F65" s="2" t="s">
        <v>661</v>
      </c>
      <c r="G65" s="2" t="s">
        <v>566</v>
      </c>
      <c r="H65" s="4" t="s">
        <v>602</v>
      </c>
      <c r="I65" s="16">
        <f>_xlfn.XLOOKUP($H65,DASHBOARD!$I$2:$I$27,DASHBOARD!$J$2:$J$27,"",0)</f>
        <v>81</v>
      </c>
      <c r="J65" s="23">
        <f>I65/DASHBOARD!$C$3</f>
        <v>2.0574041148082296</v>
      </c>
      <c r="K65" s="2">
        <v>221</v>
      </c>
      <c r="L65" s="26">
        <f>K65/DASHBOARD!$C$4</f>
        <v>100.2267573696145</v>
      </c>
      <c r="M65" s="26">
        <f t="shared" si="8"/>
        <v>23.677970312445456</v>
      </c>
      <c r="N65" s="5">
        <v>34904</v>
      </c>
      <c r="O65" s="2" t="s">
        <v>557</v>
      </c>
      <c r="P65" s="2" t="str">
        <f>_xlfn.XLOOKUP($O65,DASHBOARD!$L$2:$L$150,DASHBOARD!M$2:M$150,"",0)</f>
        <v>United States</v>
      </c>
      <c r="Q65" s="2" t="str">
        <f>_xlfn.XLOOKUP($O65,DASHBOARD!$L$2:$L$150,DASHBOARD!N$2:N$150,"",0)</f>
        <v>North America</v>
      </c>
      <c r="R65" s="2" t="str">
        <f>_xlfn.XLOOKUP($O65,DASHBOARD!$L$2:$L$150,DASHBOARD!O$2:O$150,"",0)</f>
        <v>Americas</v>
      </c>
      <c r="S65" s="2">
        <v>2</v>
      </c>
      <c r="U65" s="2" t="s">
        <v>679</v>
      </c>
      <c r="V65" s="2" t="s">
        <v>679</v>
      </c>
      <c r="X65" s="2" t="str">
        <f t="shared" si="9"/>
        <v/>
      </c>
      <c r="Y65" s="6">
        <f>_xlfn.XLOOKUP($F65,$AD$52:$AD$73,$AE$52:$AE$73,0,0)</f>
        <v>1974600</v>
      </c>
      <c r="Z65" s="43">
        <f t="shared" si="10"/>
        <v>1.6399034604628916E-2</v>
      </c>
      <c r="AC65" s="1">
        <v>14</v>
      </c>
      <c r="AD65" s="2" t="s">
        <v>660</v>
      </c>
      <c r="AE65" s="6">
        <v>2028594</v>
      </c>
      <c r="AJ65">
        <v>14</v>
      </c>
      <c r="AK65" t="s">
        <v>662</v>
      </c>
      <c r="AL65">
        <v>30</v>
      </c>
      <c r="AM65">
        <v>14</v>
      </c>
      <c r="AN65" s="2">
        <v>199</v>
      </c>
      <c r="AR65" s="61">
        <v>0.81</v>
      </c>
      <c r="AS65" s="61">
        <v>0.19</v>
      </c>
      <c r="AT65" s="2">
        <v>-8</v>
      </c>
      <c r="AU65" s="2">
        <v>-14.7</v>
      </c>
      <c r="AV65" s="2">
        <v>4</v>
      </c>
      <c r="AW65" s="2">
        <v>2</v>
      </c>
      <c r="AX65" s="2">
        <v>16</v>
      </c>
      <c r="AY65" s="2">
        <v>0</v>
      </c>
      <c r="AZ65" s="2">
        <v>3</v>
      </c>
      <c r="BA65" s="2">
        <v>1</v>
      </c>
      <c r="BB65" s="2">
        <v>17</v>
      </c>
      <c r="BC65" s="2">
        <v>0</v>
      </c>
      <c r="BD65" s="2">
        <v>2</v>
      </c>
    </row>
    <row r="66" spans="1:56" x14ac:dyDescent="0.2">
      <c r="B66" s="1" t="s">
        <v>25</v>
      </c>
      <c r="C66" s="1" t="s">
        <v>838</v>
      </c>
      <c r="E66" s="2">
        <v>7</v>
      </c>
      <c r="F66" s="2" t="s">
        <v>653</v>
      </c>
      <c r="G66" s="2" t="s">
        <v>552</v>
      </c>
      <c r="H66" s="4" t="s">
        <v>1151</v>
      </c>
      <c r="I66" s="16">
        <f>_xlfn.XLOOKUP($H66,DASHBOARD!$I$2:$I$27,DASHBOARD!$J$2:$J$27,"",0)</f>
        <v>85</v>
      </c>
      <c r="J66" s="23">
        <f>I66/DASHBOARD!$C$3</f>
        <v>2.1590043180086362</v>
      </c>
      <c r="K66" s="2">
        <v>270</v>
      </c>
      <c r="L66" s="26">
        <f>K66/DASHBOARD!$C$4</f>
        <v>122.44897959183673</v>
      </c>
      <c r="M66" s="26">
        <f t="shared" si="8"/>
        <v>26.269278723254001</v>
      </c>
      <c r="N66" s="5">
        <v>32161</v>
      </c>
      <c r="O66" s="2" t="s">
        <v>557</v>
      </c>
      <c r="P66" s="2" t="str">
        <f>_xlfn.XLOOKUP($O66,DASHBOARD!$L$2:$L$150,DASHBOARD!M$2:M$150,"",0)</f>
        <v>United States</v>
      </c>
      <c r="Q66" s="2" t="str">
        <f>_xlfn.XLOOKUP($O66,DASHBOARD!$L$2:$L$150,DASHBOARD!N$2:N$150,"",0)</f>
        <v>North America</v>
      </c>
      <c r="R66" s="2" t="str">
        <f>_xlfn.XLOOKUP($O66,DASHBOARD!$L$2:$L$150,DASHBOARD!O$2:O$150,"",0)</f>
        <v>Americas</v>
      </c>
      <c r="S66" s="2">
        <v>11</v>
      </c>
      <c r="U66" s="2" t="s">
        <v>680</v>
      </c>
      <c r="V66" s="2" t="s">
        <v>680</v>
      </c>
      <c r="X66" s="2" t="str">
        <f t="shared" si="9"/>
        <v/>
      </c>
      <c r="Y66" s="6">
        <f>_xlfn.XLOOKUP($F66,$AD$52:$AD$73,$AE$52:$AE$73,0,0)</f>
        <v>4000000</v>
      </c>
      <c r="Z66" s="43">
        <f t="shared" si="10"/>
        <v>3.3219962736005103E-2</v>
      </c>
      <c r="AC66" s="1">
        <v>15</v>
      </c>
      <c r="AD66" s="2" t="s">
        <v>661</v>
      </c>
      <c r="AE66" s="6">
        <v>1974600</v>
      </c>
      <c r="AJ66">
        <v>15</v>
      </c>
      <c r="AK66" t="s">
        <v>664</v>
      </c>
      <c r="AL66">
        <v>28</v>
      </c>
      <c r="AM66">
        <v>7</v>
      </c>
      <c r="AN66" s="2">
        <v>165</v>
      </c>
      <c r="AO66" s="61">
        <v>0.17</v>
      </c>
      <c r="AP66" s="61">
        <v>0.68</v>
      </c>
      <c r="AQ66" s="61">
        <v>0.15</v>
      </c>
      <c r="AT66" s="2">
        <v>3.6</v>
      </c>
      <c r="AU66" s="2">
        <v>-2.2999999999999998</v>
      </c>
      <c r="AV66" s="2">
        <v>8</v>
      </c>
      <c r="AW66" s="2">
        <v>3</v>
      </c>
      <c r="AX66" s="2">
        <v>2</v>
      </c>
      <c r="AY66" s="2">
        <v>2</v>
      </c>
      <c r="AZ66" s="2">
        <v>7</v>
      </c>
      <c r="BA66" s="2">
        <v>1</v>
      </c>
      <c r="BB66" s="2">
        <v>45</v>
      </c>
      <c r="BC66" s="2">
        <v>4</v>
      </c>
      <c r="BD66" s="2">
        <v>3</v>
      </c>
    </row>
    <row r="67" spans="1:56" x14ac:dyDescent="0.2">
      <c r="B67" s="1" t="s">
        <v>25</v>
      </c>
      <c r="C67" s="1" t="s">
        <v>838</v>
      </c>
      <c r="E67" s="2">
        <v>88</v>
      </c>
      <c r="F67" s="2" t="s">
        <v>662</v>
      </c>
      <c r="G67" s="2" t="s">
        <v>566</v>
      </c>
      <c r="H67" s="4" t="s">
        <v>602</v>
      </c>
      <c r="I67" s="16">
        <f>_xlfn.XLOOKUP($H67,DASHBOARD!$I$2:$I$27,DASHBOARD!$J$2:$J$27,"",0)</f>
        <v>81</v>
      </c>
      <c r="J67" s="23">
        <f>I67/DASHBOARD!$C$3</f>
        <v>2.0574041148082296</v>
      </c>
      <c r="K67" s="2">
        <v>245</v>
      </c>
      <c r="L67" s="26">
        <f>K67/DASHBOARD!$C$4</f>
        <v>111.11111111111111</v>
      </c>
      <c r="M67" s="26">
        <f t="shared" si="8"/>
        <v>26.24933360429474</v>
      </c>
      <c r="N67" s="5">
        <v>32753</v>
      </c>
      <c r="O67" s="2" t="s">
        <v>557</v>
      </c>
      <c r="P67" s="2" t="str">
        <f>_xlfn.XLOOKUP($O67,DASHBOARD!$L$2:$L$150,DASHBOARD!M$2:M$150,"",0)</f>
        <v>United States</v>
      </c>
      <c r="Q67" s="2" t="str">
        <f>_xlfn.XLOOKUP($O67,DASHBOARD!$L$2:$L$150,DASHBOARD!N$2:N$150,"",0)</f>
        <v>North America</v>
      </c>
      <c r="R67" s="2" t="str">
        <f>_xlfn.XLOOKUP($O67,DASHBOARD!$L$2:$L$150,DASHBOARD!O$2:O$150,"",0)</f>
        <v>Americas</v>
      </c>
      <c r="S67" s="2">
        <v>8</v>
      </c>
      <c r="U67" s="2" t="s">
        <v>594</v>
      </c>
      <c r="V67" s="2" t="s">
        <v>594</v>
      </c>
      <c r="X67" s="2" t="str">
        <f t="shared" si="9"/>
        <v/>
      </c>
      <c r="Y67" s="6">
        <f>_xlfn.XLOOKUP($F67,$AD$52:$AD$73,$AE$52:$AE$73,0,0)</f>
        <v>1750000</v>
      </c>
      <c r="Z67" s="43">
        <f t="shared" si="10"/>
        <v>1.4533733697002232E-2</v>
      </c>
      <c r="AC67" s="1">
        <v>16</v>
      </c>
      <c r="AD67" s="2" t="s">
        <v>662</v>
      </c>
      <c r="AE67" s="6">
        <v>1750000</v>
      </c>
      <c r="AJ67">
        <v>16</v>
      </c>
      <c r="AK67" t="s">
        <v>663</v>
      </c>
      <c r="AL67">
        <v>19</v>
      </c>
      <c r="AM67">
        <v>6</v>
      </c>
      <c r="AN67" s="2">
        <v>81</v>
      </c>
      <c r="AP67" s="61">
        <v>0.61</v>
      </c>
      <c r="AQ67" s="61">
        <v>0.39</v>
      </c>
      <c r="AT67" s="2">
        <v>-9.6</v>
      </c>
      <c r="AU67" s="2">
        <v>-15.8</v>
      </c>
      <c r="AV67" s="2">
        <v>4</v>
      </c>
      <c r="AW67" s="2">
        <v>1</v>
      </c>
      <c r="AX67" s="2">
        <v>6</v>
      </c>
      <c r="AY67" s="2">
        <v>0</v>
      </c>
      <c r="AZ67" s="2">
        <v>2</v>
      </c>
      <c r="BA67" s="2">
        <v>0</v>
      </c>
      <c r="BB67" s="2">
        <v>13</v>
      </c>
      <c r="BC67" s="2">
        <v>0</v>
      </c>
      <c r="BD67" s="2">
        <v>1</v>
      </c>
    </row>
    <row r="68" spans="1:56" x14ac:dyDescent="0.2">
      <c r="B68" s="1" t="s">
        <v>25</v>
      </c>
      <c r="C68" s="1" t="s">
        <v>838</v>
      </c>
      <c r="E68" s="2">
        <v>21</v>
      </c>
      <c r="F68" s="2" t="s">
        <v>681</v>
      </c>
      <c r="G68" s="2" t="s">
        <v>576</v>
      </c>
      <c r="H68" s="4" t="s">
        <v>601</v>
      </c>
      <c r="I68" s="16">
        <f>_xlfn.XLOOKUP($H68,DASHBOARD!$I$2:$I$27,DASHBOARD!$J$2:$J$27,"",0)</f>
        <v>77</v>
      </c>
      <c r="J68" s="23">
        <f>I68/DASHBOARD!$C$3</f>
        <v>1.9558039116078234</v>
      </c>
      <c r="K68" s="2">
        <v>206</v>
      </c>
      <c r="L68" s="26">
        <f>K68/DASHBOARD!$C$4</f>
        <v>93.424036281179141</v>
      </c>
      <c r="M68" s="26">
        <f t="shared" si="8"/>
        <v>24.423505923649042</v>
      </c>
      <c r="N68" s="5">
        <v>35773</v>
      </c>
      <c r="O68" s="2" t="s">
        <v>557</v>
      </c>
      <c r="P68" s="2" t="str">
        <f>_xlfn.XLOOKUP($O68,DASHBOARD!$L$2:$L$150,DASHBOARD!M$2:M$150,"",0)</f>
        <v>United States</v>
      </c>
      <c r="Q68" s="2" t="str">
        <f>_xlfn.XLOOKUP($O68,DASHBOARD!$L$2:$L$150,DASHBOARD!N$2:N$150,"",0)</f>
        <v>North America</v>
      </c>
      <c r="R68" s="2" t="str">
        <f>_xlfn.XLOOKUP($O68,DASHBOARD!$L$2:$L$150,DASHBOARD!O$2:O$150,"",0)</f>
        <v>Americas</v>
      </c>
      <c r="S68" s="2" t="s">
        <v>563</v>
      </c>
      <c r="U68" s="2" t="s">
        <v>682</v>
      </c>
      <c r="V68" s="2" t="s">
        <v>682</v>
      </c>
      <c r="X68" s="2" t="str">
        <f t="shared" si="9"/>
        <v/>
      </c>
      <c r="Y68" s="6">
        <f>_xlfn.XLOOKUP($F68,$AD$52:$AD$73,$AE$52:$AE$73,0,0)</f>
        <v>0</v>
      </c>
      <c r="Z68" s="43">
        <f t="shared" si="10"/>
        <v>0</v>
      </c>
      <c r="AC68" s="1">
        <v>17</v>
      </c>
      <c r="AD68" s="2" t="s">
        <v>663</v>
      </c>
      <c r="AE68" s="6">
        <v>898310</v>
      </c>
      <c r="AJ68">
        <v>17</v>
      </c>
      <c r="AK68" t="s">
        <v>665</v>
      </c>
      <c r="AL68">
        <v>34</v>
      </c>
      <c r="AM68">
        <v>6</v>
      </c>
      <c r="AN68" s="2">
        <v>79</v>
      </c>
      <c r="AQ68" s="61">
        <v>0.98</v>
      </c>
      <c r="AR68" s="61">
        <v>0.02</v>
      </c>
      <c r="AT68" s="2">
        <v>-16.399999999999999</v>
      </c>
      <c r="AU68" s="2">
        <v>-22.7</v>
      </c>
      <c r="AV68" s="2">
        <v>3</v>
      </c>
      <c r="AW68" s="2">
        <v>0</v>
      </c>
      <c r="AX68" s="2">
        <v>2</v>
      </c>
      <c r="AY68" s="2">
        <v>1</v>
      </c>
      <c r="AZ68" s="2">
        <v>1</v>
      </c>
      <c r="BA68" s="2">
        <v>0</v>
      </c>
      <c r="BB68" s="2">
        <v>8</v>
      </c>
      <c r="BC68" s="2">
        <v>0</v>
      </c>
      <c r="BD68" s="2">
        <v>0</v>
      </c>
    </row>
    <row r="69" spans="1:56" x14ac:dyDescent="0.2">
      <c r="B69" s="1" t="s">
        <v>25</v>
      </c>
      <c r="C69" s="1" t="s">
        <v>838</v>
      </c>
      <c r="E69" s="2">
        <v>9</v>
      </c>
      <c r="F69" s="2" t="s">
        <v>658</v>
      </c>
      <c r="G69" s="2" t="s">
        <v>556</v>
      </c>
      <c r="H69" s="4" t="s">
        <v>1150</v>
      </c>
      <c r="I69" s="16">
        <f>_xlfn.XLOOKUP($H69,DASHBOARD!$I$2:$I$27,DASHBOARD!$J$2:$J$27,"",0)</f>
        <v>73</v>
      </c>
      <c r="J69" s="23">
        <f>I69/DASHBOARD!$C$3</f>
        <v>1.854203708407417</v>
      </c>
      <c r="K69" s="2">
        <v>180</v>
      </c>
      <c r="L69" s="26">
        <f>K69/DASHBOARD!$C$4</f>
        <v>81.632653061224488</v>
      </c>
      <c r="M69" s="26">
        <f t="shared" si="8"/>
        <v>23.743734130920142</v>
      </c>
      <c r="N69" s="5">
        <v>31465</v>
      </c>
      <c r="O69" s="2" t="s">
        <v>557</v>
      </c>
      <c r="P69" s="2" t="str">
        <f>_xlfn.XLOOKUP($O69,DASHBOARD!$L$2:$L$150,DASHBOARD!M$2:M$150,"",0)</f>
        <v>United States</v>
      </c>
      <c r="Q69" s="2" t="str">
        <f>_xlfn.XLOOKUP($O69,DASHBOARD!$L$2:$L$150,DASHBOARD!N$2:N$150,"",0)</f>
        <v>North America</v>
      </c>
      <c r="R69" s="2" t="str">
        <f>_xlfn.XLOOKUP($O69,DASHBOARD!$L$2:$L$150,DASHBOARD!O$2:O$150,"",0)</f>
        <v>Americas</v>
      </c>
      <c r="S69" s="2">
        <v>13</v>
      </c>
      <c r="U69" s="2" t="s">
        <v>676</v>
      </c>
      <c r="V69" s="2" t="s">
        <v>676</v>
      </c>
      <c r="X69" s="2" t="str">
        <f t="shared" si="9"/>
        <v/>
      </c>
      <c r="Y69" s="6">
        <f>_xlfn.XLOOKUP($F69,$AD$52:$AD$73,$AE$52:$AE$73,0,0)</f>
        <v>2564753</v>
      </c>
      <c r="Z69" s="43">
        <f t="shared" si="10"/>
        <v>2.1300249771764323E-2</v>
      </c>
      <c r="AC69" s="1">
        <v>18</v>
      </c>
      <c r="AD69" s="2" t="s">
        <v>664</v>
      </c>
      <c r="AE69" s="6">
        <v>503656</v>
      </c>
      <c r="AJ69">
        <v>18</v>
      </c>
      <c r="AK69" t="s">
        <v>668</v>
      </c>
      <c r="AL69">
        <v>22</v>
      </c>
      <c r="AM69">
        <v>5</v>
      </c>
      <c r="AN69" s="2">
        <v>20</v>
      </c>
      <c r="AR69" s="61">
        <v>0.28000000000000003</v>
      </c>
      <c r="AS69" s="61">
        <v>0.72</v>
      </c>
      <c r="AT69" s="2">
        <v>18.3</v>
      </c>
      <c r="AU69" s="2">
        <v>12.6</v>
      </c>
      <c r="AV69" s="2">
        <v>0</v>
      </c>
      <c r="AW69" s="2">
        <v>1</v>
      </c>
      <c r="AX69" s="2">
        <v>1</v>
      </c>
      <c r="AY69" s="2">
        <v>0</v>
      </c>
      <c r="AZ69" s="2">
        <v>1</v>
      </c>
      <c r="BA69" s="2">
        <v>0</v>
      </c>
      <c r="BB69" s="2">
        <v>5</v>
      </c>
      <c r="BC69" s="2">
        <v>0</v>
      </c>
      <c r="BD69" s="2">
        <v>0</v>
      </c>
    </row>
    <row r="70" spans="1:56" x14ac:dyDescent="0.2">
      <c r="B70" s="1" t="s">
        <v>25</v>
      </c>
      <c r="C70" s="1" t="s">
        <v>838</v>
      </c>
      <c r="E70" s="2">
        <v>21</v>
      </c>
      <c r="F70" s="2" t="s">
        <v>665</v>
      </c>
      <c r="G70" s="2" t="s">
        <v>576</v>
      </c>
      <c r="H70" s="4" t="s">
        <v>599</v>
      </c>
      <c r="I70" s="16">
        <f>_xlfn.XLOOKUP($H70,DASHBOARD!$I$2:$I$27,DASHBOARD!$J$2:$J$27,"",0)</f>
        <v>78</v>
      </c>
      <c r="J70" s="23">
        <f>I70/DASHBOARD!$C$3</f>
        <v>1.981203962407925</v>
      </c>
      <c r="K70" s="2">
        <v>225</v>
      </c>
      <c r="L70" s="26">
        <f>K70/DASHBOARD!$C$4</f>
        <v>102.0408163265306</v>
      </c>
      <c r="M70" s="26">
        <f t="shared" si="8"/>
        <v>25.996539937473997</v>
      </c>
      <c r="N70" s="5">
        <v>31299</v>
      </c>
      <c r="O70" s="2" t="s">
        <v>557</v>
      </c>
      <c r="P70" s="2" t="str">
        <f>_xlfn.XLOOKUP($O70,DASHBOARD!$L$2:$L$150,DASHBOARD!M$2:M$150,"",0)</f>
        <v>United States</v>
      </c>
      <c r="Q70" s="2" t="str">
        <f>_xlfn.XLOOKUP($O70,DASHBOARD!$L$2:$L$150,DASHBOARD!N$2:N$150,"",0)</f>
        <v>North America</v>
      </c>
      <c r="R70" s="2" t="str">
        <f>_xlfn.XLOOKUP($O70,DASHBOARD!$L$2:$L$150,DASHBOARD!O$2:O$150,"",0)</f>
        <v>Americas</v>
      </c>
      <c r="S70" s="2">
        <v>15</v>
      </c>
      <c r="X70" s="2" t="str">
        <f t="shared" si="9"/>
        <v/>
      </c>
      <c r="Y70" s="6">
        <f>_xlfn.XLOOKUP($F70,$AD$52:$AD$73,$AE$52:$AE$73,0,0)</f>
        <v>289803</v>
      </c>
      <c r="Z70" s="43">
        <f t="shared" si="10"/>
        <v>2.4068112151956213E-3</v>
      </c>
      <c r="AC70" s="1">
        <v>19</v>
      </c>
      <c r="AD70" s="2" t="s">
        <v>665</v>
      </c>
      <c r="AE70" s="6">
        <v>289803</v>
      </c>
      <c r="AJ70">
        <v>19</v>
      </c>
      <c r="AK70" t="s">
        <v>669</v>
      </c>
      <c r="AL70">
        <v>23</v>
      </c>
      <c r="AM70">
        <v>1</v>
      </c>
      <c r="AN70" s="2">
        <v>9</v>
      </c>
      <c r="AS70" s="61">
        <v>1</v>
      </c>
      <c r="AT70" s="2">
        <v>17.5</v>
      </c>
      <c r="AU70" s="2">
        <v>11.8</v>
      </c>
      <c r="AV70" s="2">
        <v>0</v>
      </c>
      <c r="AW70" s="2">
        <v>0</v>
      </c>
      <c r="AX70" s="2">
        <v>0</v>
      </c>
      <c r="AY70" s="2">
        <v>0</v>
      </c>
      <c r="AZ70" s="2">
        <v>0</v>
      </c>
      <c r="BA70" s="2">
        <v>0</v>
      </c>
      <c r="BB70" s="2">
        <v>2</v>
      </c>
      <c r="BC70" s="2">
        <v>0</v>
      </c>
      <c r="BD70" s="2">
        <v>0</v>
      </c>
    </row>
    <row r="71" spans="1:56" x14ac:dyDescent="0.2">
      <c r="B71" s="1" t="s">
        <v>25</v>
      </c>
      <c r="C71" s="1" t="s">
        <v>838</v>
      </c>
      <c r="E71" s="2">
        <v>18</v>
      </c>
      <c r="F71" s="2" t="s">
        <v>664</v>
      </c>
      <c r="G71" s="2" t="s">
        <v>576</v>
      </c>
      <c r="H71" s="4" t="s">
        <v>598</v>
      </c>
      <c r="I71" s="16">
        <f>_xlfn.XLOOKUP($H71,DASHBOARD!$I$2:$I$27,DASHBOARD!$J$2:$J$27,"",0)</f>
        <v>75</v>
      </c>
      <c r="J71" s="23">
        <f>I71/DASHBOARD!$C$3</f>
        <v>1.9050038100076201</v>
      </c>
      <c r="K71" s="2">
        <v>215</v>
      </c>
      <c r="L71" s="26">
        <f>K71/DASHBOARD!$C$4</f>
        <v>97.505668934240362</v>
      </c>
      <c r="M71" s="26">
        <f t="shared" si="8"/>
        <v>26.868175036533128</v>
      </c>
      <c r="N71" s="5">
        <v>33582</v>
      </c>
      <c r="O71" s="2" t="s">
        <v>557</v>
      </c>
      <c r="P71" s="2" t="str">
        <f>_xlfn.XLOOKUP($O71,DASHBOARD!$L$2:$L$150,DASHBOARD!M$2:M$150,"",0)</f>
        <v>United States</v>
      </c>
      <c r="Q71" s="2" t="str">
        <f>_xlfn.XLOOKUP($O71,DASHBOARD!$L$2:$L$150,DASHBOARD!N$2:N$150,"",0)</f>
        <v>North America</v>
      </c>
      <c r="R71" s="2" t="str">
        <f>_xlfn.XLOOKUP($O71,DASHBOARD!$L$2:$L$150,DASHBOARD!O$2:O$150,"",0)</f>
        <v>Americas</v>
      </c>
      <c r="S71" s="2">
        <v>7</v>
      </c>
      <c r="U71" s="2" t="s">
        <v>683</v>
      </c>
      <c r="V71" s="2" t="s">
        <v>683</v>
      </c>
      <c r="X71" s="2" t="str">
        <f t="shared" si="9"/>
        <v/>
      </c>
      <c r="Y71" s="6">
        <f>_xlfn.XLOOKUP($F71,$AD$52:$AD$73,$AE$52:$AE$73,0,0)</f>
        <v>503656</v>
      </c>
      <c r="Z71" s="43">
        <f t="shared" si="10"/>
        <v>4.1828583879413459E-3</v>
      </c>
      <c r="AC71" s="1">
        <v>20</v>
      </c>
      <c r="AD71" s="2" t="s">
        <v>666</v>
      </c>
      <c r="AE71" s="11">
        <v>18312</v>
      </c>
      <c r="AJ71">
        <v>20</v>
      </c>
      <c r="AK71" t="s">
        <v>681</v>
      </c>
      <c r="AL71">
        <v>22</v>
      </c>
      <c r="AM71">
        <v>2</v>
      </c>
      <c r="AN71" s="2">
        <v>5</v>
      </c>
      <c r="AR71" s="61">
        <v>1</v>
      </c>
      <c r="AT71" s="2">
        <v>-18.2</v>
      </c>
      <c r="AU71" s="2">
        <v>-24</v>
      </c>
      <c r="AV71" s="2">
        <v>0</v>
      </c>
      <c r="AW71" s="2">
        <v>0</v>
      </c>
      <c r="AX71" s="2">
        <v>0</v>
      </c>
      <c r="AY71" s="2">
        <v>0</v>
      </c>
      <c r="AZ71" s="2">
        <v>0</v>
      </c>
      <c r="BA71" s="2">
        <v>0</v>
      </c>
      <c r="BB71" s="2">
        <v>0</v>
      </c>
      <c r="BC71" s="2">
        <v>0</v>
      </c>
      <c r="BD71" s="2">
        <v>0</v>
      </c>
    </row>
    <row r="72" spans="1:56" x14ac:dyDescent="0.2">
      <c r="B72" s="1" t="s">
        <v>25</v>
      </c>
      <c r="C72" s="1" t="s">
        <v>838</v>
      </c>
      <c r="F72" s="2" t="s">
        <v>654</v>
      </c>
      <c r="H72" s="4"/>
      <c r="N72" s="5"/>
      <c r="X72" s="2" t="str">
        <f t="shared" si="9"/>
        <v/>
      </c>
      <c r="Y72" s="6">
        <f>_xlfn.XLOOKUP($F72,$AD$52:$AD$73,$AE$52:$AE$73,0,0)</f>
        <v>3500000</v>
      </c>
      <c r="Z72" s="43">
        <f t="shared" si="10"/>
        <v>2.9067467394004464E-2</v>
      </c>
      <c r="AC72" s="1">
        <v>21</v>
      </c>
      <c r="AD72" s="2" t="s">
        <v>667</v>
      </c>
      <c r="AE72" s="11">
        <v>6000</v>
      </c>
    </row>
    <row r="73" spans="1:56" x14ac:dyDescent="0.2">
      <c r="H73" s="4"/>
      <c r="N73" s="5"/>
      <c r="X73" s="2" t="str">
        <f t="shared" si="9"/>
        <v/>
      </c>
      <c r="Y73" s="6"/>
      <c r="Z73" s="43">
        <f t="shared" si="10"/>
        <v>0</v>
      </c>
      <c r="AC73" s="1">
        <v>22</v>
      </c>
      <c r="AD73" s="2" t="s">
        <v>668</v>
      </c>
      <c r="AE73" s="6">
        <v>0</v>
      </c>
    </row>
    <row r="74" spans="1:56" x14ac:dyDescent="0.2">
      <c r="D74" s="1"/>
      <c r="E74" s="1"/>
      <c r="F74" s="1"/>
      <c r="G74" s="1"/>
      <c r="H74" s="1"/>
      <c r="I74" s="36"/>
      <c r="J74" s="36"/>
      <c r="K74" s="1"/>
      <c r="L74" s="1"/>
      <c r="M74" s="1"/>
      <c r="N74" s="1"/>
      <c r="O74" s="1"/>
      <c r="P74" s="1"/>
      <c r="Q74" s="1"/>
      <c r="R74" s="1"/>
      <c r="S74" s="1"/>
      <c r="T74" s="1"/>
      <c r="U74" s="1"/>
      <c r="V74" s="1"/>
      <c r="W74" s="1"/>
      <c r="X74" s="1"/>
      <c r="Y74" s="37">
        <f>SUM(Y52:Y73)</f>
        <v>120409527</v>
      </c>
      <c r="Z74" s="41">
        <f>SUM(Z52:Z73)</f>
        <v>1.0000000000000002</v>
      </c>
      <c r="AA74" s="1"/>
      <c r="AB74" s="1"/>
      <c r="AD74" s="37">
        <f>AE74-Y74</f>
        <v>0</v>
      </c>
      <c r="AE74" s="37">
        <f>SUM(AE52:AE73)-AE56-AE71-AE72</f>
        <v>120409527</v>
      </c>
    </row>
    <row r="75" spans="1:56" x14ac:dyDescent="0.2">
      <c r="AE75" s="6"/>
    </row>
    <row r="76" spans="1:56" x14ac:dyDescent="0.2">
      <c r="AE76" s="6"/>
    </row>
    <row r="77" spans="1:56" ht="17" thickBot="1" x14ac:dyDescent="0.25"/>
    <row r="78" spans="1:56" ht="17" thickBot="1" x14ac:dyDescent="0.25">
      <c r="A78" s="3">
        <v>4</v>
      </c>
      <c r="B78" s="1" t="str">
        <f>B$1</f>
        <v>YEAR</v>
      </c>
      <c r="C78" s="1" t="str">
        <f>C$1</f>
        <v>TEAM</v>
      </c>
      <c r="E78" s="1" t="str">
        <f t="shared" ref="E78:Y78" si="11">E$1</f>
        <v>NUMBER</v>
      </c>
      <c r="F78" s="1" t="str">
        <f t="shared" si="11"/>
        <v>PLAYER</v>
      </c>
      <c r="G78" s="1" t="str">
        <f t="shared" si="11"/>
        <v>POS</v>
      </c>
      <c r="H78" s="1" t="str">
        <f t="shared" si="11"/>
        <v>HEIGHT</v>
      </c>
      <c r="I78" s="1" t="str">
        <f t="shared" si="11"/>
        <v>HEIGHT (IN)</v>
      </c>
      <c r="J78" s="1" t="str">
        <f t="shared" si="11"/>
        <v>HEIGHT (M)</v>
      </c>
      <c r="K78" s="1" t="str">
        <f t="shared" si="11"/>
        <v>WEIGHT (LBS)</v>
      </c>
      <c r="L78" s="1" t="str">
        <f t="shared" si="11"/>
        <v>WEIGHT (KG)</v>
      </c>
      <c r="M78" s="1" t="str">
        <f t="shared" si="11"/>
        <v>BMI</v>
      </c>
      <c r="N78" s="1" t="str">
        <f t="shared" si="11"/>
        <v>BIRTH DATE</v>
      </c>
      <c r="O78" s="1" t="str">
        <f t="shared" si="11"/>
        <v>NATION</v>
      </c>
      <c r="P78" s="1" t="str">
        <f t="shared" si="11"/>
        <v>COUNTRY</v>
      </c>
      <c r="Q78" s="1" t="str">
        <f t="shared" si="11"/>
        <v>CONTINENT</v>
      </c>
      <c r="R78" s="1" t="str">
        <f t="shared" si="11"/>
        <v>GLOBAL REGION</v>
      </c>
      <c r="S78" s="1" t="str">
        <f t="shared" si="11"/>
        <v>EXPERIENCE</v>
      </c>
      <c r="T78" s="1"/>
      <c r="U78" s="1" t="str">
        <f t="shared" si="11"/>
        <v>COLLEGE</v>
      </c>
      <c r="V78" s="1" t="str">
        <f t="shared" si="11"/>
        <v>COLLEGE1</v>
      </c>
      <c r="W78" s="1" t="str">
        <f t="shared" si="11"/>
        <v>COLLEGE2</v>
      </c>
      <c r="X78" s="1" t="str">
        <f t="shared" si="11"/>
        <v>TRANSFER</v>
      </c>
      <c r="Y78" s="1" t="str">
        <f t="shared" si="11"/>
        <v>SALARY</v>
      </c>
      <c r="Z78" s="1" t="s">
        <v>1265</v>
      </c>
      <c r="AA78" s="1"/>
      <c r="AC78" s="1" t="str">
        <f>AC$1</f>
        <v>Rk</v>
      </c>
      <c r="AD78" s="1" t="str">
        <f>AD$1</f>
        <v>PLAYER</v>
      </c>
      <c r="AE78" s="1" t="str">
        <f>AE$1</f>
        <v>SALARY</v>
      </c>
      <c r="AJ78" t="s">
        <v>550</v>
      </c>
      <c r="AK78" t="s">
        <v>1382</v>
      </c>
      <c r="AL78" t="s">
        <v>1383</v>
      </c>
      <c r="AM78" t="s">
        <v>1347</v>
      </c>
      <c r="AN78" s="2" t="s">
        <v>1384</v>
      </c>
      <c r="AO78" s="2" t="s">
        <v>1385</v>
      </c>
      <c r="AP78" s="2" t="s">
        <v>1386</v>
      </c>
      <c r="AQ78" s="2" t="s">
        <v>1387</v>
      </c>
      <c r="AR78" s="2" t="s">
        <v>1388</v>
      </c>
      <c r="AS78" s="2" t="s">
        <v>1389</v>
      </c>
      <c r="AT78" s="2" t="s">
        <v>1390</v>
      </c>
      <c r="AU78" s="2" t="s">
        <v>1391</v>
      </c>
      <c r="AV78" s="2" t="s">
        <v>1392</v>
      </c>
      <c r="AW78" s="2" t="s">
        <v>1393</v>
      </c>
      <c r="AX78" s="2" t="s">
        <v>1394</v>
      </c>
      <c r="AY78" s="2" t="s">
        <v>1395</v>
      </c>
      <c r="AZ78" s="2" t="s">
        <v>1394</v>
      </c>
      <c r="BA78" s="2" t="s">
        <v>1395</v>
      </c>
      <c r="BB78" s="2" t="s">
        <v>1396</v>
      </c>
      <c r="BC78" s="2" t="s">
        <v>1397</v>
      </c>
      <c r="BD78" s="2" t="s">
        <v>1398</v>
      </c>
    </row>
    <row r="79" spans="1:56" ht="17" thickBot="1" x14ac:dyDescent="0.25">
      <c r="A79" s="3" t="s">
        <v>836</v>
      </c>
      <c r="B79" s="1" t="s">
        <v>33</v>
      </c>
      <c r="C79" s="1" t="s">
        <v>836</v>
      </c>
      <c r="E79" s="2">
        <v>3</v>
      </c>
      <c r="F79" s="2" t="s">
        <v>684</v>
      </c>
      <c r="G79" s="2" t="s">
        <v>570</v>
      </c>
      <c r="H79" s="4" t="s">
        <v>604</v>
      </c>
      <c r="I79" s="16">
        <f>_xlfn.XLOOKUP($H79,DASHBOARD!$I$2:$I$27,DASHBOARD!$J$2:$J$27,"",0)</f>
        <v>79</v>
      </c>
      <c r="J79" s="23">
        <f>I79/DASHBOARD!$C$3</f>
        <v>2.0066040132080265</v>
      </c>
      <c r="K79" s="2">
        <v>232</v>
      </c>
      <c r="L79" s="26">
        <f>K79/DASHBOARD!$C$4</f>
        <v>105.21541950113378</v>
      </c>
      <c r="M79" s="26">
        <f t="shared" ref="M79:M100" si="12">L79/(J79^2)</f>
        <v>26.131000490138902</v>
      </c>
      <c r="N79" s="5">
        <v>35628</v>
      </c>
      <c r="O79" s="2" t="s">
        <v>685</v>
      </c>
      <c r="P79" s="2" t="str">
        <f>_xlfn.XLOOKUP($O79,DASHBOARD!$L$2:$L$150,DASHBOARD!M$2:M$150,"",0)</f>
        <v>United Kingdom</v>
      </c>
      <c r="Q79" s="2" t="str">
        <f>_xlfn.XLOOKUP($O79,DASHBOARD!$L$2:$L$150,DASHBOARD!N$2:N$150,"",0)</f>
        <v>Europe</v>
      </c>
      <c r="R79" s="2" t="str">
        <f>_xlfn.XLOOKUP($O79,DASHBOARD!$L$2:$L$150,DASHBOARD!O$2:O$150,"",0)</f>
        <v>Eurasia</v>
      </c>
      <c r="S79" s="2">
        <v>1</v>
      </c>
      <c r="U79" s="2" t="s">
        <v>686</v>
      </c>
      <c r="V79" s="2" t="s">
        <v>686</v>
      </c>
      <c r="X79" s="2" t="str">
        <f t="shared" ref="X79:X101" si="13">IF(W79="","","X")</f>
        <v/>
      </c>
      <c r="Y79" s="6">
        <f>_xlfn.XLOOKUP($F79,$AD$79:$AD$101,$AE$79:$AE$101,0,0)</f>
        <v>1952760</v>
      </c>
      <c r="Z79" s="43">
        <f t="shared" ref="Z79:Z101" si="14">Y79/$Y$102</f>
        <v>1.4332974771642071E-2</v>
      </c>
      <c r="AA79" s="43"/>
      <c r="AC79" s="1">
        <v>1</v>
      </c>
      <c r="AD79" s="6" t="s">
        <v>700</v>
      </c>
      <c r="AE79" s="6">
        <v>31200000</v>
      </c>
      <c r="AJ79">
        <v>1</v>
      </c>
      <c r="AK79" t="s">
        <v>713</v>
      </c>
      <c r="AL79">
        <v>24</v>
      </c>
      <c r="AM79">
        <v>80</v>
      </c>
      <c r="AN79" s="2">
        <v>2548</v>
      </c>
      <c r="AR79" s="61">
        <v>0.91</v>
      </c>
      <c r="AS79" s="61">
        <v>0.09</v>
      </c>
      <c r="AT79" s="2">
        <v>11.1</v>
      </c>
      <c r="AU79" s="2">
        <v>14.4</v>
      </c>
      <c r="AV79" s="2">
        <v>63</v>
      </c>
      <c r="AW79" s="2">
        <v>46</v>
      </c>
      <c r="AX79" s="2">
        <v>75</v>
      </c>
      <c r="AY79" s="2">
        <v>31</v>
      </c>
      <c r="AZ79" s="2">
        <v>149</v>
      </c>
      <c r="BA79" s="2">
        <v>5</v>
      </c>
      <c r="BB79" s="2">
        <v>624</v>
      </c>
      <c r="BC79" s="2">
        <v>47</v>
      </c>
      <c r="BD79" s="2">
        <v>42</v>
      </c>
    </row>
    <row r="80" spans="1:56" x14ac:dyDescent="0.2">
      <c r="B80" s="1" t="s">
        <v>33</v>
      </c>
      <c r="C80" s="1" t="s">
        <v>836</v>
      </c>
      <c r="E80" s="2">
        <v>25</v>
      </c>
      <c r="F80" s="2" t="s">
        <v>687</v>
      </c>
      <c r="G80" s="2" t="s">
        <v>566</v>
      </c>
      <c r="H80" s="4" t="s">
        <v>602</v>
      </c>
      <c r="I80" s="16">
        <f>_xlfn.XLOOKUP($H80,DASHBOARD!$I$2:$I$27,DASHBOARD!$J$2:$J$27,"",0)</f>
        <v>81</v>
      </c>
      <c r="J80" s="23">
        <f>I80/DASHBOARD!$C$3</f>
        <v>2.0574041148082296</v>
      </c>
      <c r="K80" s="2">
        <v>200</v>
      </c>
      <c r="L80" s="26">
        <f>K80/DASHBOARD!$C$4</f>
        <v>90.702947845804985</v>
      </c>
      <c r="M80" s="26">
        <f t="shared" si="12"/>
        <v>21.428027432077336</v>
      </c>
      <c r="N80" s="5">
        <v>33980</v>
      </c>
      <c r="O80" s="2" t="s">
        <v>688</v>
      </c>
      <c r="P80" s="2" t="str">
        <f>_xlfn.XLOOKUP($O80,DASHBOARD!$L$2:$L$150,DASHBOARD!M$2:M$150,"",0)</f>
        <v>Saint Lucia</v>
      </c>
      <c r="Q80" s="2" t="str">
        <f>_xlfn.XLOOKUP($O80,DASHBOARD!$L$2:$L$150,DASHBOARD!N$2:N$150,"",0)</f>
        <v>North America</v>
      </c>
      <c r="R80" s="2" t="str">
        <f>_xlfn.XLOOKUP($O80,DASHBOARD!$L$2:$L$150,DASHBOARD!O$2:O$150,"",0)</f>
        <v>Caribbean</v>
      </c>
      <c r="S80" s="2">
        <v>1</v>
      </c>
      <c r="U80" s="2" t="s">
        <v>689</v>
      </c>
      <c r="V80" s="2" t="s">
        <v>689</v>
      </c>
      <c r="X80" s="2" t="str">
        <f t="shared" si="13"/>
        <v/>
      </c>
      <c r="Y80" s="6">
        <f>_xlfn.XLOOKUP($F80,$AD$79:$AD$101,$AE$79:$AE$101,0,0)</f>
        <v>457418</v>
      </c>
      <c r="Z80" s="43">
        <f t="shared" si="14"/>
        <v>3.3573816823854303E-3</v>
      </c>
      <c r="AA80" s="43"/>
      <c r="AC80" s="1">
        <v>2</v>
      </c>
      <c r="AD80" s="6" t="s">
        <v>692</v>
      </c>
      <c r="AE80" s="6">
        <v>24119025</v>
      </c>
      <c r="AJ80">
        <v>2</v>
      </c>
      <c r="AK80" t="s">
        <v>649</v>
      </c>
      <c r="AL80">
        <v>31</v>
      </c>
      <c r="AM80">
        <v>80</v>
      </c>
      <c r="AN80" s="2">
        <v>2216</v>
      </c>
      <c r="AP80" s="61">
        <v>0.68</v>
      </c>
      <c r="AQ80" s="61">
        <v>0.31</v>
      </c>
      <c r="AR80" s="61">
        <v>0.01</v>
      </c>
      <c r="AT80" s="2">
        <v>13.7</v>
      </c>
      <c r="AU80" s="2">
        <v>17.600000000000001</v>
      </c>
      <c r="AV80" s="2">
        <v>42</v>
      </c>
      <c r="AW80" s="2">
        <v>14</v>
      </c>
      <c r="AX80" s="2">
        <v>82</v>
      </c>
      <c r="AY80" s="2">
        <v>5</v>
      </c>
      <c r="AZ80" s="2">
        <v>12</v>
      </c>
      <c r="BA80" s="2">
        <v>17</v>
      </c>
      <c r="BB80" s="2">
        <v>305</v>
      </c>
      <c r="BC80" s="2">
        <v>0</v>
      </c>
      <c r="BD80" s="2">
        <v>17</v>
      </c>
    </row>
    <row r="81" spans="2:56" x14ac:dyDescent="0.2">
      <c r="B81" s="1" t="s">
        <v>33</v>
      </c>
      <c r="C81" s="1" t="s">
        <v>836</v>
      </c>
      <c r="E81" s="2">
        <v>4</v>
      </c>
      <c r="F81" s="2" t="s">
        <v>690</v>
      </c>
      <c r="G81" s="2" t="s">
        <v>556</v>
      </c>
      <c r="H81" s="4" t="s">
        <v>601</v>
      </c>
      <c r="I81" s="16">
        <f>_xlfn.XLOOKUP($H81,DASHBOARD!$I$2:$I$27,DASHBOARD!$J$2:$J$27,"",0)</f>
        <v>77</v>
      </c>
      <c r="J81" s="23">
        <f>I81/DASHBOARD!$C$3</f>
        <v>1.9558039116078234</v>
      </c>
      <c r="K81" s="2">
        <v>189</v>
      </c>
      <c r="L81" s="26">
        <f>K81/DASHBOARD!$C$4</f>
        <v>85.714285714285708</v>
      </c>
      <c r="M81" s="26">
        <f t="shared" si="12"/>
        <v>22.407973881406157</v>
      </c>
      <c r="N81" s="5">
        <v>33111</v>
      </c>
      <c r="O81" s="2" t="s">
        <v>557</v>
      </c>
      <c r="P81" s="2" t="str">
        <f>_xlfn.XLOOKUP($O81,DASHBOARD!$L$2:$L$150,DASHBOARD!M$2:M$150,"",0)</f>
        <v>United States</v>
      </c>
      <c r="Q81" s="2" t="str">
        <f>_xlfn.XLOOKUP($O81,DASHBOARD!$L$2:$L$150,DASHBOARD!N$2:N$150,"",0)</f>
        <v>North America</v>
      </c>
      <c r="R81" s="2" t="str">
        <f>_xlfn.XLOOKUP($O81,DASHBOARD!$L$2:$L$150,DASHBOARD!O$2:O$150,"",0)</f>
        <v>Americas</v>
      </c>
      <c r="S81" s="2">
        <v>4</v>
      </c>
      <c r="U81" s="2" t="s">
        <v>691</v>
      </c>
      <c r="V81" s="2" t="s">
        <v>691</v>
      </c>
      <c r="X81" s="2" t="str">
        <f t="shared" si="13"/>
        <v/>
      </c>
      <c r="Y81" s="6">
        <f>_xlfn.XLOOKUP($F81,$AD$79:$AD$101,$AE$79:$AE$101,0,0)</f>
        <v>800000</v>
      </c>
      <c r="Z81" s="43">
        <f t="shared" si="14"/>
        <v>5.871883804109905E-3</v>
      </c>
      <c r="AA81" s="43"/>
      <c r="AC81" s="1">
        <v>3</v>
      </c>
      <c r="AD81" s="6" t="s">
        <v>696</v>
      </c>
      <c r="AE81" s="6">
        <v>23114067</v>
      </c>
      <c r="AJ81">
        <v>3</v>
      </c>
      <c r="AK81" t="s">
        <v>700</v>
      </c>
      <c r="AL81">
        <v>32</v>
      </c>
      <c r="AM81">
        <v>65</v>
      </c>
      <c r="AN81" s="2">
        <v>2213</v>
      </c>
      <c r="AO81" s="61">
        <v>0.7</v>
      </c>
      <c r="AP81" s="61">
        <v>0.3</v>
      </c>
      <c r="AT81" s="2">
        <v>11.2</v>
      </c>
      <c r="AU81" s="2">
        <v>12.2</v>
      </c>
      <c r="AV81" s="2">
        <v>135</v>
      </c>
      <c r="AW81" s="2">
        <v>24</v>
      </c>
      <c r="AX81" s="2">
        <v>60</v>
      </c>
      <c r="AY81" s="2">
        <v>11</v>
      </c>
      <c r="AZ81" s="2">
        <v>69</v>
      </c>
      <c r="BA81" s="2">
        <v>48</v>
      </c>
      <c r="BB81" s="2">
        <v>1282</v>
      </c>
      <c r="BC81" s="2">
        <v>18</v>
      </c>
      <c r="BD81" s="2">
        <v>30</v>
      </c>
    </row>
    <row r="82" spans="2:56" x14ac:dyDescent="0.2">
      <c r="B82" s="1" t="s">
        <v>33</v>
      </c>
      <c r="C82" s="1" t="s">
        <v>836</v>
      </c>
      <c r="E82" s="2">
        <v>33</v>
      </c>
      <c r="F82" s="2" t="s">
        <v>692</v>
      </c>
      <c r="G82" s="2" t="s">
        <v>552</v>
      </c>
      <c r="H82" s="4" t="s">
        <v>1149</v>
      </c>
      <c r="I82" s="16">
        <f>_xlfn.XLOOKUP($H82,DASHBOARD!$I$2:$I$27,DASHBOARD!$J$2:$J$27,"",0)</f>
        <v>83</v>
      </c>
      <c r="J82" s="23">
        <f>I82/DASHBOARD!$C$3</f>
        <v>2.1082042164084331</v>
      </c>
      <c r="K82" s="2">
        <v>255</v>
      </c>
      <c r="L82" s="26">
        <f>K82/DASHBOARD!$C$4</f>
        <v>115.64625850340136</v>
      </c>
      <c r="M82" s="26">
        <f t="shared" si="12"/>
        <v>26.019936446054682</v>
      </c>
      <c r="N82" s="5">
        <v>31076</v>
      </c>
      <c r="O82" s="2" t="s">
        <v>693</v>
      </c>
      <c r="P82" s="2" t="str">
        <f>_xlfn.XLOOKUP($O82,DASHBOARD!$L$2:$L$150,DASHBOARD!M$2:M$150,"",0)</f>
        <v>Spain</v>
      </c>
      <c r="Q82" s="2" t="str">
        <f>_xlfn.XLOOKUP($O82,DASHBOARD!$L$2:$L$150,DASHBOARD!N$2:N$150,"",0)</f>
        <v>Europe</v>
      </c>
      <c r="R82" s="2" t="str">
        <f>_xlfn.XLOOKUP($O82,DASHBOARD!$L$2:$L$150,DASHBOARD!O$2:O$150,"",0)</f>
        <v>Eurasia</v>
      </c>
      <c r="S82" s="2">
        <v>10</v>
      </c>
      <c r="X82" s="2" t="str">
        <f t="shared" si="13"/>
        <v/>
      </c>
      <c r="Y82" s="6">
        <f>_xlfn.XLOOKUP($F82,$AD$79:$AD$101,$AE$79:$AE$101,0,0)</f>
        <v>24119025</v>
      </c>
      <c r="Z82" s="43">
        <f t="shared" si="14"/>
        <v>0.17703014033552736</v>
      </c>
      <c r="AA82" s="43"/>
      <c r="AC82" s="1">
        <v>4</v>
      </c>
      <c r="AD82" s="6" t="s">
        <v>694</v>
      </c>
      <c r="AE82" s="6">
        <v>21666667</v>
      </c>
      <c r="AJ82">
        <v>4</v>
      </c>
      <c r="AK82" t="s">
        <v>696</v>
      </c>
      <c r="AL82">
        <v>27</v>
      </c>
      <c r="AM82">
        <v>60</v>
      </c>
      <c r="AN82" s="2">
        <v>2040</v>
      </c>
      <c r="AP82" s="61">
        <v>0.01</v>
      </c>
      <c r="AQ82" s="61">
        <v>0.87</v>
      </c>
      <c r="AR82" s="61">
        <v>0.12</v>
      </c>
      <c r="AT82" s="2">
        <v>8.5</v>
      </c>
      <c r="AU82" s="2">
        <v>5.3</v>
      </c>
      <c r="AV82" s="2">
        <v>43</v>
      </c>
      <c r="AW82" s="2">
        <v>49</v>
      </c>
      <c r="AX82" s="2">
        <v>33</v>
      </c>
      <c r="AY82" s="2">
        <v>11</v>
      </c>
      <c r="AZ82" s="2">
        <v>181</v>
      </c>
      <c r="BA82" s="2">
        <v>7</v>
      </c>
      <c r="BB82" s="2">
        <v>501</v>
      </c>
      <c r="BC82" s="2">
        <v>48</v>
      </c>
      <c r="BD82" s="2">
        <v>49</v>
      </c>
    </row>
    <row r="83" spans="2:56" x14ac:dyDescent="0.2">
      <c r="B83" s="1" t="s">
        <v>33</v>
      </c>
      <c r="C83" s="1" t="s">
        <v>836</v>
      </c>
      <c r="E83" s="2">
        <v>14</v>
      </c>
      <c r="F83" s="2" t="s">
        <v>649</v>
      </c>
      <c r="G83" s="2" t="s">
        <v>576</v>
      </c>
      <c r="H83" s="4" t="s">
        <v>599</v>
      </c>
      <c r="I83" s="16">
        <f>_xlfn.XLOOKUP($H83,DASHBOARD!$I$2:$I$27,DASHBOARD!$J$2:$J$27,"",0)</f>
        <v>78</v>
      </c>
      <c r="J83" s="23">
        <f>I83/DASHBOARD!$C$3</f>
        <v>1.981203962407925</v>
      </c>
      <c r="K83" s="2">
        <v>215</v>
      </c>
      <c r="L83" s="26">
        <f>K83/DASHBOARD!$C$4</f>
        <v>97.505668934240362</v>
      </c>
      <c r="M83" s="26">
        <f t="shared" si="12"/>
        <v>24.841138162475154</v>
      </c>
      <c r="N83" s="5">
        <v>31950</v>
      </c>
      <c r="O83" s="2" t="s">
        <v>557</v>
      </c>
      <c r="P83" s="2" t="str">
        <f>_xlfn.XLOOKUP($O83,DASHBOARD!$L$2:$L$150,DASHBOARD!M$2:M$150,"",0)</f>
        <v>United States</v>
      </c>
      <c r="Q83" s="2" t="str">
        <f>_xlfn.XLOOKUP($O83,DASHBOARD!$L$2:$L$150,DASHBOARD!N$2:N$150,"",0)</f>
        <v>North America</v>
      </c>
      <c r="R83" s="2" t="str">
        <f>_xlfn.XLOOKUP($O83,DASHBOARD!$L$2:$L$150,DASHBOARD!O$2:O$150,"",0)</f>
        <v>Americas</v>
      </c>
      <c r="S83" s="2">
        <v>9</v>
      </c>
      <c r="U83" s="2" t="s">
        <v>636</v>
      </c>
      <c r="V83" s="2" t="s">
        <v>636</v>
      </c>
      <c r="X83" s="2" t="str">
        <f t="shared" si="13"/>
        <v/>
      </c>
      <c r="Y83" s="6">
        <f>_xlfn.XLOOKUP($F83,$AD$79:$AD$101,$AE$79:$AE$101,0,0)</f>
        <v>10000000</v>
      </c>
      <c r="Z83" s="43">
        <f t="shared" si="14"/>
        <v>7.3398547551373802E-2</v>
      </c>
      <c r="AA83" s="43"/>
      <c r="AC83" s="1">
        <v>5</v>
      </c>
      <c r="AD83" s="6" t="s">
        <v>649</v>
      </c>
      <c r="AE83" s="6">
        <v>10000000</v>
      </c>
      <c r="AJ83">
        <v>5</v>
      </c>
      <c r="AK83" t="s">
        <v>694</v>
      </c>
      <c r="AL83">
        <v>29</v>
      </c>
      <c r="AM83">
        <v>74</v>
      </c>
      <c r="AN83" s="2">
        <v>2010</v>
      </c>
      <c r="AR83" s="61">
        <v>0.03</v>
      </c>
      <c r="AS83" s="61">
        <v>0.97</v>
      </c>
      <c r="AT83" s="2">
        <v>6.4</v>
      </c>
      <c r="AU83" s="2">
        <v>1.1000000000000001</v>
      </c>
      <c r="AV83" s="2">
        <v>16</v>
      </c>
      <c r="AW83" s="2">
        <v>32</v>
      </c>
      <c r="AX83" s="2">
        <v>91</v>
      </c>
      <c r="AY83" s="2">
        <v>36</v>
      </c>
      <c r="AZ83" s="2">
        <v>79</v>
      </c>
      <c r="BA83" s="2">
        <v>0</v>
      </c>
      <c r="BB83" s="2">
        <v>257</v>
      </c>
      <c r="BC83" s="2">
        <v>16</v>
      </c>
      <c r="BD83" s="2">
        <v>30</v>
      </c>
    </row>
    <row r="84" spans="2:56" x14ac:dyDescent="0.2">
      <c r="B84" s="1" t="s">
        <v>33</v>
      </c>
      <c r="C84" s="1" t="s">
        <v>836</v>
      </c>
      <c r="E84" s="2">
        <v>9</v>
      </c>
      <c r="F84" s="2" t="s">
        <v>694</v>
      </c>
      <c r="G84" s="2" t="s">
        <v>552</v>
      </c>
      <c r="H84" s="4" t="s">
        <v>595</v>
      </c>
      <c r="I84" s="16">
        <f>_xlfn.XLOOKUP($H84,DASHBOARD!$I$2:$I$27,DASHBOARD!$J$2:$J$27,"",0)</f>
        <v>82</v>
      </c>
      <c r="J84" s="23">
        <f>I84/DASHBOARD!$C$3</f>
        <v>2.0828041656083314</v>
      </c>
      <c r="K84" s="2">
        <v>235</v>
      </c>
      <c r="L84" s="26">
        <f>K84/DASHBOARD!$C$4</f>
        <v>106.57596371882086</v>
      </c>
      <c r="M84" s="26">
        <f t="shared" si="12"/>
        <v>24.567580811821056</v>
      </c>
      <c r="N84" s="5">
        <v>32769</v>
      </c>
      <c r="O84" s="2" t="s">
        <v>695</v>
      </c>
      <c r="P84" s="2" t="str">
        <f>_xlfn.XLOOKUP($O84,DASHBOARD!$L$2:$L$150,DASHBOARD!M$2:M$150,"",0)</f>
        <v>Congo</v>
      </c>
      <c r="Q84" s="2" t="str">
        <f>_xlfn.XLOOKUP($O84,DASHBOARD!$L$2:$L$150,DASHBOARD!N$2:N$150,"",0)</f>
        <v>Africa</v>
      </c>
      <c r="R84" s="2" t="str">
        <f>_xlfn.XLOOKUP($O84,DASHBOARD!$L$2:$L$150,DASHBOARD!O$2:O$150,"",0)</f>
        <v>Africa</v>
      </c>
      <c r="S84" s="2">
        <v>9</v>
      </c>
      <c r="X84" s="2" t="str">
        <f t="shared" si="13"/>
        <v/>
      </c>
      <c r="Y84" s="6">
        <f>_xlfn.XLOOKUP($F84,$AD$79:$AD$101,$AE$79:$AE$101,0,0)</f>
        <v>21666667</v>
      </c>
      <c r="Z84" s="43">
        <f t="shared" si="14"/>
        <v>0.15903018880792816</v>
      </c>
      <c r="AA84" s="43"/>
      <c r="AC84" s="1">
        <v>6</v>
      </c>
      <c r="AD84" s="6" t="s">
        <v>711</v>
      </c>
      <c r="AE84" s="6">
        <v>9367200</v>
      </c>
      <c r="AJ84">
        <v>6</v>
      </c>
      <c r="AK84" t="s">
        <v>718</v>
      </c>
      <c r="AL84">
        <v>24</v>
      </c>
      <c r="AM84">
        <v>64</v>
      </c>
      <c r="AN84" s="2">
        <v>1760</v>
      </c>
      <c r="AO84" s="61">
        <v>1</v>
      </c>
      <c r="AT84" s="2">
        <v>8.1999999999999993</v>
      </c>
      <c r="AU84" s="2">
        <v>4.0999999999999996</v>
      </c>
      <c r="AV84" s="2">
        <v>55</v>
      </c>
      <c r="AW84" s="2">
        <v>18</v>
      </c>
      <c r="AX84" s="2">
        <v>51</v>
      </c>
      <c r="AY84" s="2">
        <v>5</v>
      </c>
      <c r="AZ84" s="2">
        <v>48</v>
      </c>
      <c r="BA84" s="2">
        <v>10</v>
      </c>
      <c r="BB84" s="2">
        <v>731</v>
      </c>
      <c r="BC84" s="2">
        <v>15</v>
      </c>
      <c r="BD84" s="2">
        <v>39</v>
      </c>
    </row>
    <row r="85" spans="2:56" x14ac:dyDescent="0.2">
      <c r="B85" s="1" t="s">
        <v>33</v>
      </c>
      <c r="C85" s="1" t="s">
        <v>836</v>
      </c>
      <c r="E85" s="2">
        <v>2</v>
      </c>
      <c r="F85" s="2" t="s">
        <v>696</v>
      </c>
      <c r="G85" s="2" t="s">
        <v>570</v>
      </c>
      <c r="H85" s="4" t="s">
        <v>604</v>
      </c>
      <c r="I85" s="16">
        <f>_xlfn.XLOOKUP($H85,DASHBOARD!$I$2:$I$27,DASHBOARD!$J$2:$J$27,"",0)</f>
        <v>79</v>
      </c>
      <c r="J85" s="23">
        <f>I85/DASHBOARD!$C$3</f>
        <v>2.0066040132080265</v>
      </c>
      <c r="K85" s="2">
        <v>225</v>
      </c>
      <c r="L85" s="26">
        <f>K85/DASHBOARD!$C$4</f>
        <v>102.0408163265306</v>
      </c>
      <c r="M85" s="26">
        <f t="shared" si="12"/>
        <v>25.34256513052264</v>
      </c>
      <c r="N85" s="5">
        <v>33418</v>
      </c>
      <c r="O85" s="2" t="s">
        <v>557</v>
      </c>
      <c r="P85" s="2" t="str">
        <f>_xlfn.XLOOKUP($O85,DASHBOARD!$L$2:$L$150,DASHBOARD!M$2:M$150,"",0)</f>
        <v>United States</v>
      </c>
      <c r="Q85" s="2" t="str">
        <f>_xlfn.XLOOKUP($O85,DASHBOARD!$L$2:$L$150,DASHBOARD!N$2:N$150,"",0)</f>
        <v>North America</v>
      </c>
      <c r="R85" s="2" t="str">
        <f>_xlfn.XLOOKUP($O85,DASHBOARD!$L$2:$L$150,DASHBOARD!O$2:O$150,"",0)</f>
        <v>Americas</v>
      </c>
      <c r="S85" s="2">
        <v>7</v>
      </c>
      <c r="U85" s="2" t="s">
        <v>697</v>
      </c>
      <c r="V85" s="2" t="s">
        <v>697</v>
      </c>
      <c r="X85" s="2" t="str">
        <f t="shared" si="13"/>
        <v/>
      </c>
      <c r="Y85" s="6">
        <f>_xlfn.XLOOKUP($F85,$AD$79:$AD$101,$AE$79:$AE$101,0,0)</f>
        <v>23114067</v>
      </c>
      <c r="Z85" s="43">
        <f t="shared" si="14"/>
        <v>0.16965389458051403</v>
      </c>
      <c r="AA85" s="43"/>
      <c r="AC85" s="1">
        <v>7</v>
      </c>
      <c r="AD85" s="6" t="s">
        <v>718</v>
      </c>
      <c r="AE85" s="6">
        <v>8653847</v>
      </c>
      <c r="AJ85">
        <v>7</v>
      </c>
      <c r="AK85" t="s">
        <v>684</v>
      </c>
      <c r="AL85">
        <v>21</v>
      </c>
      <c r="AM85">
        <v>67</v>
      </c>
      <c r="AN85" s="2">
        <v>1352</v>
      </c>
      <c r="AQ85" s="61">
        <v>0.23</v>
      </c>
      <c r="AR85" s="61">
        <v>0.75</v>
      </c>
      <c r="AS85" s="61">
        <v>0.02</v>
      </c>
      <c r="AT85" s="2">
        <v>-2</v>
      </c>
      <c r="AU85" s="2">
        <v>-12.1</v>
      </c>
      <c r="AV85" s="2">
        <v>21</v>
      </c>
      <c r="AW85" s="2">
        <v>13</v>
      </c>
      <c r="AX85" s="2">
        <v>63</v>
      </c>
      <c r="AY85" s="2">
        <v>11</v>
      </c>
      <c r="AZ85" s="2">
        <v>32</v>
      </c>
      <c r="BA85" s="2">
        <v>11</v>
      </c>
      <c r="BB85" s="2">
        <v>113</v>
      </c>
      <c r="BC85" s="2">
        <v>10</v>
      </c>
      <c r="BD85" s="2">
        <v>32</v>
      </c>
    </row>
    <row r="86" spans="2:56" x14ac:dyDescent="0.2">
      <c r="B86" s="1" t="s">
        <v>33</v>
      </c>
      <c r="C86" s="1" t="s">
        <v>836</v>
      </c>
      <c r="E86" s="2">
        <v>17</v>
      </c>
      <c r="F86" s="2" t="s">
        <v>698</v>
      </c>
      <c r="G86" s="2" t="s">
        <v>556</v>
      </c>
      <c r="H86" s="4" t="s">
        <v>598</v>
      </c>
      <c r="I86" s="16">
        <f>_xlfn.XLOOKUP($H86,DASHBOARD!$I$2:$I$27,DASHBOARD!$J$2:$J$27,"",0)</f>
        <v>75</v>
      </c>
      <c r="J86" s="23">
        <f>I86/DASHBOARD!$C$3</f>
        <v>1.9050038100076201</v>
      </c>
      <c r="K86" s="2">
        <v>200</v>
      </c>
      <c r="L86" s="26">
        <f>K86/DASHBOARD!$C$4</f>
        <v>90.702947845804985</v>
      </c>
      <c r="M86" s="26">
        <f t="shared" si="12"/>
        <v>24.993651196775001</v>
      </c>
      <c r="N86" s="5">
        <v>32378</v>
      </c>
      <c r="O86" s="2" t="s">
        <v>557</v>
      </c>
      <c r="P86" s="2" t="str">
        <f>_xlfn.XLOOKUP($O86,DASHBOARD!$L$2:$L$150,DASHBOARD!M$2:M$150,"",0)</f>
        <v>United States</v>
      </c>
      <c r="Q86" s="2" t="str">
        <f>_xlfn.XLOOKUP($O86,DASHBOARD!$L$2:$L$150,DASHBOARD!N$2:N$150,"",0)</f>
        <v>North America</v>
      </c>
      <c r="R86" s="2" t="str">
        <f>_xlfn.XLOOKUP($O86,DASHBOARD!$L$2:$L$150,DASHBOARD!O$2:O$150,"",0)</f>
        <v>Americas</v>
      </c>
      <c r="S86" s="2">
        <v>8</v>
      </c>
      <c r="U86" s="2" t="s">
        <v>699</v>
      </c>
      <c r="V86" s="2" t="s">
        <v>699</v>
      </c>
      <c r="X86" s="2" t="str">
        <f t="shared" si="13"/>
        <v/>
      </c>
      <c r="Y86" s="6">
        <f>_xlfn.XLOOKUP($F86,$AD$79:$AD$101,$AE$79:$AE$101,0,0)</f>
        <v>697000</v>
      </c>
      <c r="Z86" s="43">
        <f t="shared" si="14"/>
        <v>5.1158787643307549E-3</v>
      </c>
      <c r="AA86" s="43"/>
      <c r="AC86" s="1">
        <v>8</v>
      </c>
      <c r="AD86" s="6" t="s">
        <v>684</v>
      </c>
      <c r="AE86" s="6">
        <v>1952760</v>
      </c>
      <c r="AJ86">
        <v>8</v>
      </c>
      <c r="AK86" t="s">
        <v>711</v>
      </c>
      <c r="AL86">
        <v>25</v>
      </c>
      <c r="AM86">
        <v>60</v>
      </c>
      <c r="AN86" s="2">
        <v>1126</v>
      </c>
      <c r="AO86" s="61">
        <v>0.04</v>
      </c>
      <c r="AP86" s="61">
        <v>0.56000000000000005</v>
      </c>
      <c r="AQ86" s="61">
        <v>0.37</v>
      </c>
      <c r="AR86" s="61">
        <v>0.03</v>
      </c>
      <c r="AT86" s="2">
        <v>0</v>
      </c>
      <c r="AU86" s="2">
        <v>-8.1999999999999993</v>
      </c>
      <c r="AV86" s="2">
        <v>36</v>
      </c>
      <c r="AW86" s="2">
        <v>16</v>
      </c>
      <c r="AX86" s="2">
        <v>26</v>
      </c>
      <c r="AY86" s="2">
        <v>4</v>
      </c>
      <c r="AZ86" s="2">
        <v>33</v>
      </c>
      <c r="BA86" s="2">
        <v>5</v>
      </c>
      <c r="BB86" s="2">
        <v>219</v>
      </c>
      <c r="BC86" s="2">
        <v>9</v>
      </c>
      <c r="BD86" s="2">
        <v>21</v>
      </c>
    </row>
    <row r="87" spans="2:56" x14ac:dyDescent="0.2">
      <c r="B87" s="1" t="s">
        <v>33</v>
      </c>
      <c r="C87" s="1" t="s">
        <v>836</v>
      </c>
      <c r="E87" s="2">
        <v>7</v>
      </c>
      <c r="F87" s="2" t="s">
        <v>700</v>
      </c>
      <c r="G87" s="2" t="s">
        <v>556</v>
      </c>
      <c r="H87" s="4" t="s">
        <v>1150</v>
      </c>
      <c r="I87" s="16">
        <f>_xlfn.XLOOKUP($H87,DASHBOARD!$I$2:$I$27,DASHBOARD!$J$2:$J$27,"",0)</f>
        <v>73</v>
      </c>
      <c r="J87" s="23">
        <f>I87/DASHBOARD!$C$3</f>
        <v>1.854203708407417</v>
      </c>
      <c r="K87" s="2">
        <v>196</v>
      </c>
      <c r="L87" s="26">
        <f>K87/DASHBOARD!$C$4</f>
        <v>88.888888888888886</v>
      </c>
      <c r="M87" s="26">
        <f t="shared" si="12"/>
        <v>25.85428827589082</v>
      </c>
      <c r="N87" s="5">
        <v>31496</v>
      </c>
      <c r="O87" s="2" t="s">
        <v>557</v>
      </c>
      <c r="P87" s="2" t="str">
        <f>_xlfn.XLOOKUP($O87,DASHBOARD!$L$2:$L$150,DASHBOARD!M$2:M$150,"",0)</f>
        <v>United States</v>
      </c>
      <c r="Q87" s="2" t="str">
        <f>_xlfn.XLOOKUP($O87,DASHBOARD!$L$2:$L$150,DASHBOARD!N$2:N$150,"",0)</f>
        <v>North America</v>
      </c>
      <c r="R87" s="2" t="str">
        <f>_xlfn.XLOOKUP($O87,DASHBOARD!$L$2:$L$150,DASHBOARD!O$2:O$150,"",0)</f>
        <v>Americas</v>
      </c>
      <c r="S87" s="2">
        <v>12</v>
      </c>
      <c r="U87" s="2" t="s">
        <v>635</v>
      </c>
      <c r="V87" s="2" t="s">
        <v>635</v>
      </c>
      <c r="X87" s="2" t="str">
        <f t="shared" si="13"/>
        <v/>
      </c>
      <c r="Y87" s="6">
        <f>_xlfn.XLOOKUP($F87,$AD$79:$AD$101,$AE$79:$AE$101,0,0)</f>
        <v>31200000</v>
      </c>
      <c r="Z87" s="43">
        <f t="shared" si="14"/>
        <v>0.22900346836028629</v>
      </c>
      <c r="AA87" s="43"/>
      <c r="AC87" s="1">
        <v>9</v>
      </c>
      <c r="AD87" s="6" t="s">
        <v>713</v>
      </c>
      <c r="AE87" s="6">
        <v>1544951</v>
      </c>
      <c r="AJ87">
        <v>9</v>
      </c>
      <c r="AK87" t="s">
        <v>720</v>
      </c>
      <c r="AL87">
        <v>26</v>
      </c>
      <c r="AM87">
        <v>49</v>
      </c>
      <c r="AN87" s="2">
        <v>897</v>
      </c>
      <c r="AO87" s="61">
        <v>0.36</v>
      </c>
      <c r="AP87" s="61">
        <v>0.59</v>
      </c>
      <c r="AQ87" s="61">
        <v>0.05</v>
      </c>
      <c r="AT87" s="2">
        <v>-3.3</v>
      </c>
      <c r="AU87" s="2">
        <v>-11.8</v>
      </c>
      <c r="AV87" s="2">
        <v>18</v>
      </c>
      <c r="AW87" s="2">
        <v>14</v>
      </c>
      <c r="AX87" s="2">
        <v>23</v>
      </c>
      <c r="AY87" s="2">
        <v>1</v>
      </c>
      <c r="AZ87" s="2">
        <v>27</v>
      </c>
      <c r="BA87" s="2">
        <v>11</v>
      </c>
      <c r="BB87" s="2">
        <v>280</v>
      </c>
      <c r="BC87" s="2">
        <v>10</v>
      </c>
      <c r="BD87" s="2">
        <v>19</v>
      </c>
    </row>
    <row r="88" spans="2:56" x14ac:dyDescent="0.2">
      <c r="B88" s="1" t="s">
        <v>33</v>
      </c>
      <c r="C88" s="1" t="s">
        <v>836</v>
      </c>
      <c r="E88" s="2">
        <v>8</v>
      </c>
      <c r="F88" s="2" t="s">
        <v>701</v>
      </c>
      <c r="G88" s="2" t="s">
        <v>556</v>
      </c>
      <c r="H88" s="4" t="s">
        <v>603</v>
      </c>
      <c r="I88" s="16">
        <f>_xlfn.XLOOKUP($H88,DASHBOARD!$I$2:$I$27,DASHBOARD!$J$2:$J$27,"",0)</f>
        <v>76</v>
      </c>
      <c r="J88" s="23">
        <f>I88/DASHBOARD!$C$3</f>
        <v>1.9304038608077216</v>
      </c>
      <c r="K88" s="2">
        <v>210</v>
      </c>
      <c r="L88" s="26">
        <f>K88/DASHBOARD!$C$4</f>
        <v>95.238095238095241</v>
      </c>
      <c r="M88" s="26">
        <f t="shared" si="12"/>
        <v>25.557263223849098</v>
      </c>
      <c r="N88" s="5">
        <v>34177</v>
      </c>
      <c r="O88" s="2" t="s">
        <v>557</v>
      </c>
      <c r="P88" s="2" t="str">
        <f>_xlfn.XLOOKUP($O88,DASHBOARD!$L$2:$L$150,DASHBOARD!M$2:M$150,"",0)</f>
        <v>United States</v>
      </c>
      <c r="Q88" s="2" t="str">
        <f>_xlfn.XLOOKUP($O88,DASHBOARD!$L$2:$L$150,DASHBOARD!N$2:N$150,"",0)</f>
        <v>North America</v>
      </c>
      <c r="R88" s="2" t="str">
        <f>_xlfn.XLOOKUP($O88,DASHBOARD!$L$2:$L$150,DASHBOARD!O$2:O$150,"",0)</f>
        <v>Americas</v>
      </c>
      <c r="S88" s="2" t="s">
        <v>563</v>
      </c>
      <c r="U88" s="2" t="s">
        <v>702</v>
      </c>
      <c r="V88" s="2" t="s">
        <v>1241</v>
      </c>
      <c r="W88" s="2" t="s">
        <v>1242</v>
      </c>
      <c r="X88" s="2" t="str">
        <f t="shared" si="13"/>
        <v>X</v>
      </c>
      <c r="Y88" s="6">
        <f>_xlfn.XLOOKUP($F88,$AD$79:$AD$101,$AE$79:$AE$101,0,0)</f>
        <v>0</v>
      </c>
      <c r="Z88" s="43">
        <f t="shared" si="14"/>
        <v>0</v>
      </c>
      <c r="AA88" s="43"/>
      <c r="AC88" s="1">
        <v>10</v>
      </c>
      <c r="AD88" s="6" t="s">
        <v>721</v>
      </c>
      <c r="AE88" s="11">
        <v>1000000</v>
      </c>
      <c r="AJ88">
        <v>10</v>
      </c>
      <c r="AK88" t="s">
        <v>692</v>
      </c>
      <c r="AL88">
        <v>34</v>
      </c>
      <c r="AM88">
        <v>26</v>
      </c>
      <c r="AN88" s="2">
        <v>648</v>
      </c>
      <c r="AS88" s="61">
        <v>1</v>
      </c>
      <c r="AT88" s="2">
        <v>14.5</v>
      </c>
      <c r="AU88" s="2">
        <v>10.3</v>
      </c>
      <c r="AV88" s="2">
        <v>21</v>
      </c>
      <c r="AW88" s="2">
        <v>5</v>
      </c>
      <c r="AX88" s="2">
        <v>38</v>
      </c>
      <c r="AY88" s="2">
        <v>7</v>
      </c>
      <c r="AZ88" s="2">
        <v>23</v>
      </c>
      <c r="BA88" s="2">
        <v>15</v>
      </c>
      <c r="BB88" s="2">
        <v>253</v>
      </c>
      <c r="BC88" s="2">
        <v>5</v>
      </c>
      <c r="BD88" s="2">
        <v>9</v>
      </c>
    </row>
    <row r="89" spans="2:56" x14ac:dyDescent="0.2">
      <c r="B89" s="1" t="s">
        <v>33</v>
      </c>
      <c r="C89" s="1" t="s">
        <v>836</v>
      </c>
      <c r="E89" s="2">
        <v>1</v>
      </c>
      <c r="F89" s="2" t="s">
        <v>703</v>
      </c>
      <c r="G89" s="2" t="s">
        <v>576</v>
      </c>
      <c r="H89" s="4" t="s">
        <v>604</v>
      </c>
      <c r="I89" s="16">
        <f>_xlfn.XLOOKUP($H89,DASHBOARD!$I$2:$I$27,DASHBOARD!$J$2:$J$27,"",0)</f>
        <v>79</v>
      </c>
      <c r="J89" s="23">
        <f>I89/DASHBOARD!$C$3</f>
        <v>2.0066040132080265</v>
      </c>
      <c r="K89" s="2">
        <v>181</v>
      </c>
      <c r="L89" s="26">
        <f>K89/DASHBOARD!$C$4</f>
        <v>82.086167800453509</v>
      </c>
      <c r="M89" s="26">
        <f t="shared" si="12"/>
        <v>20.386685727220435</v>
      </c>
      <c r="N89" s="5">
        <v>34997</v>
      </c>
      <c r="O89" s="2" t="s">
        <v>557</v>
      </c>
      <c r="P89" s="2" t="str">
        <f>_xlfn.XLOOKUP($O89,DASHBOARD!$L$2:$L$150,DASHBOARD!M$2:M$150,"",0)</f>
        <v>United States</v>
      </c>
      <c r="Q89" s="2" t="str">
        <f>_xlfn.XLOOKUP($O89,DASHBOARD!$L$2:$L$150,DASHBOARD!N$2:N$150,"",0)</f>
        <v>North America</v>
      </c>
      <c r="R89" s="2" t="str">
        <f>_xlfn.XLOOKUP($O89,DASHBOARD!$L$2:$L$150,DASHBOARD!O$2:O$150,"",0)</f>
        <v>Americas</v>
      </c>
      <c r="S89" s="2">
        <v>2</v>
      </c>
      <c r="U89" s="2" t="s">
        <v>704</v>
      </c>
      <c r="V89" s="2" t="s">
        <v>704</v>
      </c>
      <c r="X89" s="2" t="str">
        <f t="shared" si="13"/>
        <v/>
      </c>
      <c r="Y89" s="6">
        <f>_xlfn.XLOOKUP($F89,$AD$79:$AD$101,$AE$79:$AE$101,0,0)</f>
        <v>786211</v>
      </c>
      <c r="Z89" s="43">
        <f t="shared" si="14"/>
        <v>5.7706745468913152E-3</v>
      </c>
      <c r="AA89" s="43"/>
      <c r="AC89" s="1">
        <v>11</v>
      </c>
      <c r="AD89" s="6" t="s">
        <v>690</v>
      </c>
      <c r="AE89" s="6">
        <v>800000</v>
      </c>
      <c r="AJ89">
        <v>11</v>
      </c>
      <c r="AK89" t="s">
        <v>716</v>
      </c>
      <c r="AL89">
        <v>26</v>
      </c>
      <c r="AM89">
        <v>30</v>
      </c>
      <c r="AN89" s="2">
        <v>564</v>
      </c>
      <c r="AS89" s="61">
        <v>1</v>
      </c>
      <c r="AT89" s="2">
        <v>5.3</v>
      </c>
      <c r="AU89" s="2">
        <v>-0.7</v>
      </c>
      <c r="AV89" s="2">
        <v>15</v>
      </c>
      <c r="AW89" s="2">
        <v>6</v>
      </c>
      <c r="AX89" s="2">
        <v>46</v>
      </c>
      <c r="AY89" s="2">
        <v>11</v>
      </c>
      <c r="AZ89" s="2">
        <v>36</v>
      </c>
      <c r="BA89" s="2">
        <v>2</v>
      </c>
      <c r="BB89" s="2">
        <v>73</v>
      </c>
      <c r="BC89" s="2">
        <v>5</v>
      </c>
      <c r="BD89" s="2">
        <v>16</v>
      </c>
    </row>
    <row r="90" spans="2:56" x14ac:dyDescent="0.2">
      <c r="B90" s="1" t="s">
        <v>33</v>
      </c>
      <c r="C90" s="1" t="s">
        <v>836</v>
      </c>
      <c r="E90" s="2">
        <v>20</v>
      </c>
      <c r="F90" s="2" t="s">
        <v>705</v>
      </c>
      <c r="G90" s="2" t="s">
        <v>576</v>
      </c>
      <c r="H90" s="4" t="s">
        <v>603</v>
      </c>
      <c r="I90" s="16">
        <f>_xlfn.XLOOKUP($H90,DASHBOARD!$I$2:$I$27,DASHBOARD!$J$2:$J$27,"",0)</f>
        <v>76</v>
      </c>
      <c r="J90" s="23">
        <f>I90/DASHBOARD!$C$3</f>
        <v>1.9304038608077216</v>
      </c>
      <c r="K90" s="2">
        <v>210</v>
      </c>
      <c r="L90" s="26">
        <f>K90/DASHBOARD!$C$4</f>
        <v>95.238095238095241</v>
      </c>
      <c r="M90" s="26">
        <f t="shared" si="12"/>
        <v>25.557263223849098</v>
      </c>
      <c r="N90" s="5">
        <v>32010</v>
      </c>
      <c r="O90" s="2" t="s">
        <v>557</v>
      </c>
      <c r="P90" s="2" t="str">
        <f>_xlfn.XLOOKUP($O90,DASHBOARD!$L$2:$L$150,DASHBOARD!M$2:M$150,"",0)</f>
        <v>United States</v>
      </c>
      <c r="Q90" s="2" t="str">
        <f>_xlfn.XLOOKUP($O90,DASHBOARD!$L$2:$L$150,DASHBOARD!N$2:N$150,"",0)</f>
        <v>North America</v>
      </c>
      <c r="R90" s="2" t="str">
        <f>_xlfn.XLOOKUP($O90,DASHBOARD!$L$2:$L$150,DASHBOARD!O$2:O$150,"",0)</f>
        <v>Americas</v>
      </c>
      <c r="S90" s="2">
        <v>9</v>
      </c>
      <c r="U90" s="2" t="s">
        <v>676</v>
      </c>
      <c r="V90" s="2" t="s">
        <v>676</v>
      </c>
      <c r="X90" s="2" t="str">
        <f t="shared" si="13"/>
        <v/>
      </c>
      <c r="Y90" s="6">
        <f>_xlfn.XLOOKUP($F90,$AD$79:$AD$101,$AE$79:$AE$101,0,0)</f>
        <v>319677</v>
      </c>
      <c r="Z90" s="43">
        <f t="shared" si="14"/>
        <v>2.3463827485580525E-3</v>
      </c>
      <c r="AA90" s="43"/>
      <c r="AC90" s="1">
        <v>12</v>
      </c>
      <c r="AD90" s="6" t="s">
        <v>703</v>
      </c>
      <c r="AE90" s="6">
        <v>786211</v>
      </c>
      <c r="AJ90">
        <v>12</v>
      </c>
      <c r="AK90" t="s">
        <v>706</v>
      </c>
      <c r="AL90">
        <v>31</v>
      </c>
      <c r="AM90">
        <v>40</v>
      </c>
      <c r="AN90" s="2">
        <v>562</v>
      </c>
      <c r="AP90" s="61">
        <v>0.11</v>
      </c>
      <c r="AQ90" s="61">
        <v>0.64</v>
      </c>
      <c r="AR90" s="61">
        <v>0.25</v>
      </c>
      <c r="AT90" s="2">
        <v>-10.199999999999999</v>
      </c>
      <c r="AU90" s="2">
        <v>-18.8</v>
      </c>
      <c r="AV90" s="2">
        <v>12</v>
      </c>
      <c r="AW90" s="2">
        <v>5</v>
      </c>
      <c r="AX90" s="2">
        <v>29</v>
      </c>
      <c r="AY90" s="2">
        <v>2</v>
      </c>
      <c r="AZ90" s="2">
        <v>19</v>
      </c>
      <c r="BA90" s="2">
        <v>2</v>
      </c>
      <c r="BB90" s="2">
        <v>47</v>
      </c>
      <c r="BC90" s="2">
        <v>5</v>
      </c>
      <c r="BD90" s="2">
        <v>12</v>
      </c>
    </row>
    <row r="91" spans="2:56" x14ac:dyDescent="0.2">
      <c r="B91" s="1" t="s">
        <v>33</v>
      </c>
      <c r="C91" s="1" t="s">
        <v>836</v>
      </c>
      <c r="E91" s="2">
        <v>0</v>
      </c>
      <c r="F91" s="2" t="s">
        <v>706</v>
      </c>
      <c r="G91" s="2" t="s">
        <v>570</v>
      </c>
      <c r="H91" s="4" t="s">
        <v>599</v>
      </c>
      <c r="I91" s="16">
        <f>_xlfn.XLOOKUP($H91,DASHBOARD!$I$2:$I$27,DASHBOARD!$J$2:$J$27,"",0)</f>
        <v>78</v>
      </c>
      <c r="J91" s="23">
        <f>I91/DASHBOARD!$C$3</f>
        <v>1.981203962407925</v>
      </c>
      <c r="K91" s="2">
        <v>220</v>
      </c>
      <c r="L91" s="26">
        <f>K91/DASHBOARD!$C$4</f>
        <v>99.773242630385482</v>
      </c>
      <c r="M91" s="26">
        <f t="shared" si="12"/>
        <v>25.418839049974576</v>
      </c>
      <c r="N91" s="5">
        <v>31854</v>
      </c>
      <c r="O91" s="2" t="s">
        <v>557</v>
      </c>
      <c r="P91" s="2" t="str">
        <f>_xlfn.XLOOKUP($O91,DASHBOARD!$L$2:$L$150,DASHBOARD!M$2:M$150,"",0)</f>
        <v>United States</v>
      </c>
      <c r="Q91" s="2" t="str">
        <f>_xlfn.XLOOKUP($O91,DASHBOARD!$L$2:$L$150,DASHBOARD!N$2:N$150,"",0)</f>
        <v>North America</v>
      </c>
      <c r="R91" s="2" t="str">
        <f>_xlfn.XLOOKUP($O91,DASHBOARD!$L$2:$L$150,DASHBOARD!O$2:O$150,"",0)</f>
        <v>Americas</v>
      </c>
      <c r="S91" s="2">
        <v>13</v>
      </c>
      <c r="X91" s="2" t="str">
        <f t="shared" si="13"/>
        <v/>
      </c>
      <c r="Y91" s="6">
        <f>_xlfn.XLOOKUP($F91,$AD$79:$AD$101,$AE$79:$AE$101,0,0)</f>
        <v>0</v>
      </c>
      <c r="Z91" s="43">
        <f t="shared" si="14"/>
        <v>0</v>
      </c>
      <c r="AA91" s="43"/>
      <c r="AC91" s="1">
        <v>13</v>
      </c>
      <c r="AD91" s="6" t="s">
        <v>698</v>
      </c>
      <c r="AE91" s="6">
        <v>697000</v>
      </c>
      <c r="AJ91">
        <v>13</v>
      </c>
      <c r="AK91" t="s">
        <v>698</v>
      </c>
      <c r="AL91">
        <v>30</v>
      </c>
      <c r="AM91">
        <v>23</v>
      </c>
      <c r="AN91" s="2">
        <v>433</v>
      </c>
      <c r="AO91" s="61">
        <v>0.52</v>
      </c>
      <c r="AP91" s="61">
        <v>0.48</v>
      </c>
      <c r="AT91" s="2">
        <v>-7.1</v>
      </c>
      <c r="AU91" s="2">
        <v>-14.6</v>
      </c>
      <c r="AV91" s="2">
        <v>17</v>
      </c>
      <c r="AW91" s="2">
        <v>5</v>
      </c>
      <c r="AX91" s="2">
        <v>32</v>
      </c>
      <c r="AY91" s="2">
        <v>1</v>
      </c>
      <c r="AZ91" s="2">
        <v>17</v>
      </c>
      <c r="BA91" s="2">
        <v>8</v>
      </c>
      <c r="BB91" s="2">
        <v>118</v>
      </c>
      <c r="BC91" s="2">
        <v>2</v>
      </c>
      <c r="BD91" s="2">
        <v>11</v>
      </c>
    </row>
    <row r="92" spans="2:56" x14ac:dyDescent="0.2">
      <c r="B92" s="1" t="s">
        <v>33</v>
      </c>
      <c r="C92" s="1" t="s">
        <v>836</v>
      </c>
      <c r="E92" s="2">
        <v>13</v>
      </c>
      <c r="F92" s="2" t="s">
        <v>707</v>
      </c>
      <c r="G92" s="2" t="s">
        <v>570</v>
      </c>
      <c r="H92" s="4" t="s">
        <v>604</v>
      </c>
      <c r="I92" s="16">
        <f>_xlfn.XLOOKUP($H92,DASHBOARD!$I$2:$I$27,DASHBOARD!$J$2:$J$27,"",0)</f>
        <v>79</v>
      </c>
      <c r="J92" s="23">
        <f>I92/DASHBOARD!$C$3</f>
        <v>2.0066040132080265</v>
      </c>
      <c r="K92" s="2">
        <v>210</v>
      </c>
      <c r="L92" s="26">
        <f>K92/DASHBOARD!$C$4</f>
        <v>95.238095238095241</v>
      </c>
      <c r="M92" s="26">
        <f t="shared" si="12"/>
        <v>23.653060788487799</v>
      </c>
      <c r="N92" s="5">
        <v>34034</v>
      </c>
      <c r="O92" s="2" t="s">
        <v>557</v>
      </c>
      <c r="P92" s="2" t="str">
        <f>_xlfn.XLOOKUP($O92,DASHBOARD!$L$2:$L$150,DASHBOARD!M$2:M$150,"",0)</f>
        <v>United States</v>
      </c>
      <c r="Q92" s="2" t="str">
        <f>_xlfn.XLOOKUP($O92,DASHBOARD!$L$2:$L$150,DASHBOARD!N$2:N$150,"",0)</f>
        <v>North America</v>
      </c>
      <c r="R92" s="2" t="str">
        <f>_xlfn.XLOOKUP($O92,DASHBOARD!$L$2:$L$150,DASHBOARD!O$2:O$150,"",0)</f>
        <v>Americas</v>
      </c>
      <c r="S92" s="2">
        <v>1</v>
      </c>
      <c r="U92" s="2" t="s">
        <v>708</v>
      </c>
      <c r="V92" s="2" t="s">
        <v>708</v>
      </c>
      <c r="X92" s="2" t="str">
        <f t="shared" si="13"/>
        <v/>
      </c>
      <c r="Y92" s="6">
        <f>_xlfn.XLOOKUP($F92,$AD$79:$AD$101,$AE$79:$AE$101,0,0)</f>
        <v>457418</v>
      </c>
      <c r="Z92" s="43">
        <f t="shared" si="14"/>
        <v>3.3573816823854303E-3</v>
      </c>
      <c r="AA92" s="43"/>
      <c r="AC92" s="1">
        <v>14</v>
      </c>
      <c r="AD92" s="6" t="s">
        <v>707</v>
      </c>
      <c r="AE92" s="6">
        <v>457418</v>
      </c>
      <c r="AJ92">
        <v>14</v>
      </c>
      <c r="AK92" t="s">
        <v>709</v>
      </c>
      <c r="AL92">
        <v>28</v>
      </c>
      <c r="AM92">
        <v>38</v>
      </c>
      <c r="AN92" s="2">
        <v>423</v>
      </c>
      <c r="AS92" s="61">
        <v>1</v>
      </c>
      <c r="AT92" s="2">
        <v>-9.1999999999999993</v>
      </c>
      <c r="AU92" s="2">
        <v>-16.899999999999999</v>
      </c>
      <c r="AV92" s="2">
        <v>8</v>
      </c>
      <c r="AW92" s="2">
        <v>13</v>
      </c>
      <c r="AX92" s="2">
        <v>35</v>
      </c>
      <c r="AY92" s="2">
        <v>6</v>
      </c>
      <c r="AZ92" s="2">
        <v>31</v>
      </c>
      <c r="BA92" s="2">
        <v>2</v>
      </c>
      <c r="BB92" s="2">
        <v>38</v>
      </c>
      <c r="BC92" s="2">
        <v>5</v>
      </c>
      <c r="BD92" s="2">
        <v>18</v>
      </c>
    </row>
    <row r="93" spans="2:56" x14ac:dyDescent="0.2">
      <c r="B93" s="1" t="s">
        <v>33</v>
      </c>
      <c r="C93" s="1" t="s">
        <v>836</v>
      </c>
      <c r="E93" s="2">
        <v>15</v>
      </c>
      <c r="F93" s="2" t="s">
        <v>709</v>
      </c>
      <c r="G93" s="2" t="s">
        <v>552</v>
      </c>
      <c r="H93" s="4" t="s">
        <v>1149</v>
      </c>
      <c r="I93" s="16">
        <f>_xlfn.XLOOKUP($H93,DASHBOARD!$I$2:$I$27,DASHBOARD!$J$2:$J$27,"",0)</f>
        <v>83</v>
      </c>
      <c r="J93" s="23">
        <f>I93/DASHBOARD!$C$3</f>
        <v>2.1082042164084331</v>
      </c>
      <c r="K93" s="2">
        <v>265</v>
      </c>
      <c r="L93" s="26">
        <f>K93/DASHBOARD!$C$4</f>
        <v>120.18140589569161</v>
      </c>
      <c r="M93" s="26">
        <f t="shared" si="12"/>
        <v>27.040326110605847</v>
      </c>
      <c r="N93" s="5">
        <v>33028</v>
      </c>
      <c r="O93" s="2" t="s">
        <v>557</v>
      </c>
      <c r="P93" s="2" t="str">
        <f>_xlfn.XLOOKUP($O93,DASHBOARD!$L$2:$L$150,DASHBOARD!M$2:M$150,"",0)</f>
        <v>United States</v>
      </c>
      <c r="Q93" s="2" t="str">
        <f>_xlfn.XLOOKUP($O93,DASHBOARD!$L$2:$L$150,DASHBOARD!N$2:N$150,"",0)</f>
        <v>North America</v>
      </c>
      <c r="R93" s="2" t="str">
        <f>_xlfn.XLOOKUP($O93,DASHBOARD!$L$2:$L$150,DASHBOARD!O$2:O$150,"",0)</f>
        <v>Americas</v>
      </c>
      <c r="S93" s="2">
        <v>8</v>
      </c>
      <c r="U93" s="2" t="s">
        <v>586</v>
      </c>
      <c r="V93" s="2" t="s">
        <v>586</v>
      </c>
      <c r="X93" s="2" t="str">
        <f t="shared" si="13"/>
        <v/>
      </c>
      <c r="Y93" s="6">
        <f>_xlfn.XLOOKUP($F93,$AD$79:$AD$101,$AE$79:$AE$101,0,0)</f>
        <v>0</v>
      </c>
      <c r="Z93" s="43">
        <f t="shared" si="14"/>
        <v>0</v>
      </c>
      <c r="AA93" s="43"/>
      <c r="AC93" s="1">
        <v>15</v>
      </c>
      <c r="AD93" s="6" t="s">
        <v>687</v>
      </c>
      <c r="AE93" s="6">
        <v>457418</v>
      </c>
      <c r="AJ93">
        <v>15</v>
      </c>
      <c r="AK93" t="s">
        <v>703</v>
      </c>
      <c r="AL93">
        <v>23</v>
      </c>
      <c r="AM93">
        <v>26</v>
      </c>
      <c r="AN93" s="2">
        <v>344</v>
      </c>
      <c r="AO93" s="61">
        <v>0.02</v>
      </c>
      <c r="AP93" s="61">
        <v>0.41</v>
      </c>
      <c r="AQ93" s="61">
        <v>0.49</v>
      </c>
      <c r="AR93" s="61">
        <v>0.09</v>
      </c>
      <c r="AT93" s="2">
        <v>-2.2999999999999998</v>
      </c>
      <c r="AU93" s="2">
        <v>-8.9</v>
      </c>
      <c r="AV93" s="2">
        <v>8</v>
      </c>
      <c r="AW93" s="2">
        <v>4</v>
      </c>
      <c r="AX93" s="2">
        <v>19</v>
      </c>
      <c r="AY93" s="2">
        <v>1</v>
      </c>
      <c r="AZ93" s="2">
        <v>8</v>
      </c>
      <c r="BA93" s="2">
        <v>2</v>
      </c>
      <c r="BB93" s="2">
        <v>72</v>
      </c>
      <c r="BC93" s="2">
        <v>1</v>
      </c>
      <c r="BD93" s="2">
        <v>2</v>
      </c>
    </row>
    <row r="94" spans="2:56" x14ac:dyDescent="0.2">
      <c r="B94" s="1" t="s">
        <v>33</v>
      </c>
      <c r="C94" s="1" t="s">
        <v>836</v>
      </c>
      <c r="E94" s="2">
        <v>15</v>
      </c>
      <c r="F94" s="2" t="s">
        <v>710</v>
      </c>
      <c r="G94" s="2" t="s">
        <v>566</v>
      </c>
      <c r="H94" s="4" t="s">
        <v>595</v>
      </c>
      <c r="I94" s="16">
        <f>_xlfn.XLOOKUP($H94,DASHBOARD!$I$2:$I$27,DASHBOARD!$J$2:$J$27,"",0)</f>
        <v>82</v>
      </c>
      <c r="J94" s="23">
        <f>I94/DASHBOARD!$C$3</f>
        <v>2.0828041656083314</v>
      </c>
      <c r="K94" s="2">
        <v>238</v>
      </c>
      <c r="L94" s="26">
        <f>K94/DASHBOARD!$C$4</f>
        <v>107.93650793650794</v>
      </c>
      <c r="M94" s="26">
        <f t="shared" si="12"/>
        <v>24.881209503035794</v>
      </c>
      <c r="N94" s="5">
        <v>33596</v>
      </c>
      <c r="O94" s="2" t="s">
        <v>557</v>
      </c>
      <c r="P94" s="2" t="str">
        <f>_xlfn.XLOOKUP($O94,DASHBOARD!$L$2:$L$150,DASHBOARD!M$2:M$150,"",0)</f>
        <v>United States</v>
      </c>
      <c r="Q94" s="2" t="str">
        <f>_xlfn.XLOOKUP($O94,DASHBOARD!$L$2:$L$150,DASHBOARD!N$2:N$150,"",0)</f>
        <v>North America</v>
      </c>
      <c r="R94" s="2" t="str">
        <f>_xlfn.XLOOKUP($O94,DASHBOARD!$L$2:$L$150,DASHBOARD!O$2:O$150,"",0)</f>
        <v>Americas</v>
      </c>
      <c r="S94" s="2">
        <v>3</v>
      </c>
      <c r="U94" s="2" t="s">
        <v>583</v>
      </c>
      <c r="V94" s="2" t="s">
        <v>583</v>
      </c>
      <c r="X94" s="2" t="str">
        <f t="shared" si="13"/>
        <v/>
      </c>
      <c r="Y94" s="6">
        <f>_xlfn.XLOOKUP($F94,$AD$79:$AD$101,$AE$79:$AE$101,0,0)</f>
        <v>106237</v>
      </c>
      <c r="Z94" s="43">
        <f t="shared" si="14"/>
        <v>7.7976414962152997E-4</v>
      </c>
      <c r="AA94" s="43"/>
      <c r="AC94" s="1">
        <v>16</v>
      </c>
      <c r="AD94" s="6" t="s">
        <v>705</v>
      </c>
      <c r="AE94" s="6">
        <v>319677</v>
      </c>
      <c r="AJ94">
        <v>16</v>
      </c>
      <c r="AK94" t="s">
        <v>690</v>
      </c>
      <c r="AL94">
        <v>28</v>
      </c>
      <c r="AM94">
        <v>26</v>
      </c>
      <c r="AN94" s="2">
        <v>212</v>
      </c>
      <c r="AO94" s="61">
        <v>0.24</v>
      </c>
      <c r="AP94" s="61">
        <v>0.59</v>
      </c>
      <c r="AQ94" s="61">
        <v>0.17</v>
      </c>
      <c r="AT94" s="2">
        <v>-5.8</v>
      </c>
      <c r="AU94" s="2">
        <v>-12.4</v>
      </c>
      <c r="AV94" s="2">
        <v>13</v>
      </c>
      <c r="AW94" s="2">
        <v>2</v>
      </c>
      <c r="AX94" s="2">
        <v>7</v>
      </c>
      <c r="AY94" s="2">
        <v>1</v>
      </c>
      <c r="AZ94" s="2">
        <v>2</v>
      </c>
      <c r="BA94" s="2">
        <v>0</v>
      </c>
      <c r="BB94" s="2">
        <v>69</v>
      </c>
      <c r="BC94" s="2">
        <v>1</v>
      </c>
      <c r="BD94" s="2">
        <v>7</v>
      </c>
    </row>
    <row r="95" spans="2:56" x14ac:dyDescent="0.2">
      <c r="B95" s="1" t="s">
        <v>33</v>
      </c>
      <c r="C95" s="1" t="s">
        <v>836</v>
      </c>
      <c r="E95" s="2">
        <v>24</v>
      </c>
      <c r="F95" s="2" t="s">
        <v>711</v>
      </c>
      <c r="G95" s="2" t="s">
        <v>576</v>
      </c>
      <c r="H95" s="4" t="s">
        <v>598</v>
      </c>
      <c r="I95" s="16">
        <f>_xlfn.XLOOKUP($H95,DASHBOARD!$I$2:$I$27,DASHBOARD!$J$2:$J$27,"",0)</f>
        <v>75</v>
      </c>
      <c r="J95" s="23">
        <f>I95/DASHBOARD!$C$3</f>
        <v>1.9050038100076201</v>
      </c>
      <c r="K95" s="2">
        <v>215</v>
      </c>
      <c r="L95" s="26">
        <f>K95/DASHBOARD!$C$4</f>
        <v>97.505668934240362</v>
      </c>
      <c r="M95" s="26">
        <f t="shared" si="12"/>
        <v>26.868175036533128</v>
      </c>
      <c r="N95" s="5">
        <v>34114</v>
      </c>
      <c r="O95" s="2" t="s">
        <v>557</v>
      </c>
      <c r="P95" s="2" t="str">
        <f>_xlfn.XLOOKUP($O95,DASHBOARD!$L$2:$L$150,DASHBOARD!M$2:M$150,"",0)</f>
        <v>United States</v>
      </c>
      <c r="Q95" s="2" t="str">
        <f>_xlfn.XLOOKUP($O95,DASHBOARD!$L$2:$L$150,DASHBOARD!N$2:N$150,"",0)</f>
        <v>North America</v>
      </c>
      <c r="R95" s="2" t="str">
        <f>_xlfn.XLOOKUP($O95,DASHBOARD!$L$2:$L$150,DASHBOARD!O$2:O$150,"",0)</f>
        <v>Americas</v>
      </c>
      <c r="S95" s="2">
        <v>3</v>
      </c>
      <c r="U95" s="2" t="s">
        <v>579</v>
      </c>
      <c r="V95" s="2" t="s">
        <v>579</v>
      </c>
      <c r="X95" s="2" t="str">
        <f t="shared" si="13"/>
        <v/>
      </c>
      <c r="Y95" s="6">
        <f>_xlfn.XLOOKUP($F95,$AD$79:$AD$101,$AE$79:$AE$101,0,0)</f>
        <v>9367200</v>
      </c>
      <c r="Z95" s="43">
        <f t="shared" si="14"/>
        <v>6.8753887462322874E-2</v>
      </c>
      <c r="AA95" s="43"/>
      <c r="AC95" s="1">
        <v>17</v>
      </c>
      <c r="AD95" s="6" t="s">
        <v>710</v>
      </c>
      <c r="AE95" s="6">
        <v>106237</v>
      </c>
      <c r="AJ95">
        <v>17</v>
      </c>
      <c r="AK95" t="s">
        <v>687</v>
      </c>
      <c r="AL95">
        <v>26</v>
      </c>
      <c r="AM95">
        <v>28</v>
      </c>
      <c r="AN95" s="2">
        <v>163</v>
      </c>
      <c r="AR95" s="61">
        <v>0.36</v>
      </c>
      <c r="AS95" s="61">
        <v>0.64</v>
      </c>
      <c r="AT95" s="2">
        <v>-3.1</v>
      </c>
      <c r="AU95" s="2">
        <v>-9.3000000000000007</v>
      </c>
      <c r="AV95" s="2">
        <v>2</v>
      </c>
      <c r="AW95" s="2">
        <v>2</v>
      </c>
      <c r="AX95" s="2">
        <v>24</v>
      </c>
      <c r="AY95" s="2">
        <v>1</v>
      </c>
      <c r="AZ95" s="2">
        <v>4</v>
      </c>
      <c r="BA95" s="2">
        <v>0</v>
      </c>
      <c r="BB95" s="2">
        <v>5</v>
      </c>
      <c r="BC95" s="2">
        <v>0</v>
      </c>
      <c r="BD95" s="2">
        <v>7</v>
      </c>
    </row>
    <row r="96" spans="2:56" x14ac:dyDescent="0.2">
      <c r="B96" s="1" t="s">
        <v>33</v>
      </c>
      <c r="C96" s="1" t="s">
        <v>836</v>
      </c>
      <c r="E96" s="2">
        <v>22</v>
      </c>
      <c r="F96" s="2" t="s">
        <v>712</v>
      </c>
      <c r="G96" s="2" t="s">
        <v>576</v>
      </c>
      <c r="H96" s="4" t="s">
        <v>599</v>
      </c>
      <c r="I96" s="16">
        <f>_xlfn.XLOOKUP($H96,DASHBOARD!$I$2:$I$27,DASHBOARD!$J$2:$J$27,"",0)</f>
        <v>78</v>
      </c>
      <c r="J96" s="23">
        <f>I96/DASHBOARD!$C$3</f>
        <v>1.981203962407925</v>
      </c>
      <c r="K96" s="2">
        <v>205</v>
      </c>
      <c r="L96" s="26">
        <f>K96/DASHBOARD!$C$4</f>
        <v>92.970521541950106</v>
      </c>
      <c r="M96" s="26">
        <f t="shared" si="12"/>
        <v>23.685736387476311</v>
      </c>
      <c r="N96" s="5">
        <v>35069</v>
      </c>
      <c r="O96" s="2" t="s">
        <v>557</v>
      </c>
      <c r="P96" s="2" t="str">
        <f>_xlfn.XLOOKUP($O96,DASHBOARD!$L$2:$L$150,DASHBOARD!M$2:M$150,"",0)</f>
        <v>United States</v>
      </c>
      <c r="Q96" s="2" t="str">
        <f>_xlfn.XLOOKUP($O96,DASHBOARD!$L$2:$L$150,DASHBOARD!N$2:N$150,"",0)</f>
        <v>North America</v>
      </c>
      <c r="R96" s="2" t="str">
        <f>_xlfn.XLOOKUP($O96,DASHBOARD!$L$2:$L$150,DASHBOARD!O$2:O$150,"",0)</f>
        <v>Americas</v>
      </c>
      <c r="S96" s="2">
        <v>2</v>
      </c>
      <c r="U96" s="2" t="s">
        <v>683</v>
      </c>
      <c r="V96" s="2" t="s">
        <v>683</v>
      </c>
      <c r="X96" s="2" t="str">
        <f t="shared" si="13"/>
        <v/>
      </c>
      <c r="Y96" s="6">
        <f>_xlfn.XLOOKUP($F96,$AD$79:$AD$101,$AE$79:$AE$101,0,0)</f>
        <v>0</v>
      </c>
      <c r="Z96" s="43">
        <f t="shared" si="14"/>
        <v>0</v>
      </c>
      <c r="AA96" s="43"/>
      <c r="AC96" s="1">
        <v>17</v>
      </c>
      <c r="AD96" s="6"/>
      <c r="AE96" s="6"/>
      <c r="AJ96">
        <v>18</v>
      </c>
      <c r="AK96" t="s">
        <v>705</v>
      </c>
      <c r="AL96">
        <v>31</v>
      </c>
      <c r="AM96">
        <v>8</v>
      </c>
      <c r="AN96" s="2">
        <v>104</v>
      </c>
      <c r="AO96" s="61">
        <v>0.01</v>
      </c>
      <c r="AP96" s="61">
        <v>0.56000000000000005</v>
      </c>
      <c r="AQ96" s="61">
        <v>0.42</v>
      </c>
      <c r="AT96" s="2">
        <v>6.6</v>
      </c>
      <c r="AU96" s="2">
        <v>0.7</v>
      </c>
      <c r="AV96" s="2">
        <v>1</v>
      </c>
      <c r="AW96" s="2">
        <v>1</v>
      </c>
      <c r="AX96" s="2">
        <v>3</v>
      </c>
      <c r="AY96" s="2">
        <v>0</v>
      </c>
      <c r="AZ96" s="2">
        <v>0</v>
      </c>
      <c r="BA96" s="2">
        <v>0</v>
      </c>
      <c r="BB96" s="2">
        <v>19</v>
      </c>
      <c r="BC96" s="2">
        <v>0</v>
      </c>
      <c r="BD96" s="2">
        <v>2</v>
      </c>
    </row>
    <row r="97" spans="1:56" x14ac:dyDescent="0.2">
      <c r="B97" s="1" t="s">
        <v>33</v>
      </c>
      <c r="C97" s="1" t="s">
        <v>836</v>
      </c>
      <c r="E97" s="2">
        <v>43</v>
      </c>
      <c r="F97" s="2" t="s">
        <v>713</v>
      </c>
      <c r="G97" s="2" t="s">
        <v>566</v>
      </c>
      <c r="H97" s="4" t="s">
        <v>602</v>
      </c>
      <c r="I97" s="16">
        <f>_xlfn.XLOOKUP($H97,DASHBOARD!$I$2:$I$27,DASHBOARD!$J$2:$J$27,"",0)</f>
        <v>81</v>
      </c>
      <c r="J97" s="23">
        <f>I97/DASHBOARD!$C$3</f>
        <v>2.0574041148082296</v>
      </c>
      <c r="K97" s="2">
        <v>230</v>
      </c>
      <c r="L97" s="26">
        <f>K97/DASHBOARD!$C$4</f>
        <v>104.30839002267574</v>
      </c>
      <c r="M97" s="26">
        <f t="shared" si="12"/>
        <v>24.64223154688894</v>
      </c>
      <c r="N97" s="5">
        <v>34426</v>
      </c>
      <c r="O97" s="2" t="s">
        <v>714</v>
      </c>
      <c r="P97" s="2" t="str">
        <f>_xlfn.XLOOKUP($O97,DASHBOARD!$L$2:$L$150,DASHBOARD!M$2:M$150,"",0)</f>
        <v>Cameroon</v>
      </c>
      <c r="Q97" s="2" t="str">
        <f>_xlfn.XLOOKUP($O97,DASHBOARD!$L$2:$L$150,DASHBOARD!N$2:N$150,"",0)</f>
        <v>Africa</v>
      </c>
      <c r="R97" s="2" t="str">
        <f>_xlfn.XLOOKUP($O97,DASHBOARD!$L$2:$L$150,DASHBOARD!O$2:O$150,"",0)</f>
        <v>Africa</v>
      </c>
      <c r="S97" s="2">
        <v>2</v>
      </c>
      <c r="U97" s="2" t="s">
        <v>715</v>
      </c>
      <c r="V97" s="2" t="s">
        <v>715</v>
      </c>
      <c r="X97" s="2" t="str">
        <f t="shared" si="13"/>
        <v/>
      </c>
      <c r="Y97" s="6">
        <f>_xlfn.XLOOKUP($F97,$AD$79:$AD$101,$AE$79:$AE$101,0,0)</f>
        <v>1544951</v>
      </c>
      <c r="Z97" s="43">
        <f t="shared" si="14"/>
        <v>1.1339715943804252E-2</v>
      </c>
      <c r="AA97" s="41"/>
      <c r="AC97" s="1">
        <v>18</v>
      </c>
      <c r="AD97" s="6"/>
      <c r="AE97" s="6"/>
      <c r="AJ97">
        <v>19</v>
      </c>
      <c r="AK97" t="s">
        <v>712</v>
      </c>
      <c r="AL97">
        <v>23</v>
      </c>
      <c r="AM97">
        <v>22</v>
      </c>
      <c r="AN97" s="2">
        <v>103</v>
      </c>
      <c r="AP97" s="61">
        <v>0.06</v>
      </c>
      <c r="AQ97" s="61">
        <v>0.78</v>
      </c>
      <c r="AR97" s="61">
        <v>0.16</v>
      </c>
      <c r="AT97" s="2">
        <v>-7</v>
      </c>
      <c r="AU97" s="2">
        <v>-13.2</v>
      </c>
      <c r="AV97" s="2">
        <v>2</v>
      </c>
      <c r="AW97" s="2">
        <v>4</v>
      </c>
      <c r="AX97" s="2">
        <v>4</v>
      </c>
      <c r="AY97" s="2">
        <v>0</v>
      </c>
      <c r="AZ97" s="2">
        <v>3</v>
      </c>
      <c r="BA97" s="2">
        <v>1</v>
      </c>
      <c r="BB97" s="2">
        <v>0</v>
      </c>
      <c r="BC97" s="2">
        <v>1</v>
      </c>
      <c r="BD97" s="2">
        <v>2</v>
      </c>
    </row>
    <row r="98" spans="1:56" x14ac:dyDescent="0.2">
      <c r="B98" s="1" t="s">
        <v>33</v>
      </c>
      <c r="C98" s="1" t="s">
        <v>836</v>
      </c>
      <c r="E98" s="2">
        <v>17</v>
      </c>
      <c r="F98" s="2" t="s">
        <v>716</v>
      </c>
      <c r="G98" s="2" t="s">
        <v>552</v>
      </c>
      <c r="H98" s="4" t="s">
        <v>1149</v>
      </c>
      <c r="I98" s="16">
        <f>_xlfn.XLOOKUP($H98,DASHBOARD!$I$2:$I$27,DASHBOARD!$J$2:$J$27,"",0)</f>
        <v>83</v>
      </c>
      <c r="J98" s="23">
        <f>I98/DASHBOARD!$C$3</f>
        <v>2.1082042164084331</v>
      </c>
      <c r="K98" s="2">
        <v>265</v>
      </c>
      <c r="L98" s="26">
        <f>K98/DASHBOARD!$C$4</f>
        <v>120.18140589569161</v>
      </c>
      <c r="M98" s="26">
        <f t="shared" si="12"/>
        <v>27.040326110605847</v>
      </c>
      <c r="N98" s="5">
        <v>33730</v>
      </c>
      <c r="O98" s="2" t="s">
        <v>717</v>
      </c>
      <c r="P98" s="2" t="str">
        <f>_xlfn.XLOOKUP($O98,DASHBOARD!$L$2:$L$150,DASHBOARD!M$2:M$150,"",0)</f>
        <v>Lithuania</v>
      </c>
      <c r="Q98" s="2" t="str">
        <f>_xlfn.XLOOKUP($O98,DASHBOARD!$L$2:$L$150,DASHBOARD!N$2:N$150,"",0)</f>
        <v>Europe</v>
      </c>
      <c r="R98" s="2" t="str">
        <f>_xlfn.XLOOKUP($O98,DASHBOARD!$L$2:$L$150,DASHBOARD!O$2:O$150,"",0)</f>
        <v>Eurasia</v>
      </c>
      <c r="S98" s="2">
        <v>6</v>
      </c>
      <c r="X98" s="2" t="str">
        <f t="shared" si="13"/>
        <v/>
      </c>
      <c r="Y98" s="6">
        <f>_xlfn.XLOOKUP($F98,$AD$79:$AD$101,$AE$79:$AE$101,0,0)</f>
        <v>0</v>
      </c>
      <c r="Z98" s="43">
        <f t="shared" si="14"/>
        <v>0</v>
      </c>
      <c r="AC98" s="1">
        <v>19</v>
      </c>
      <c r="AD98" s="6"/>
      <c r="AE98" s="6"/>
      <c r="AJ98">
        <v>20</v>
      </c>
      <c r="AK98" t="s">
        <v>707</v>
      </c>
      <c r="AL98">
        <v>25</v>
      </c>
      <c r="AM98">
        <v>10</v>
      </c>
      <c r="AN98" s="2">
        <v>67</v>
      </c>
      <c r="AQ98" s="61">
        <v>0.6</v>
      </c>
      <c r="AR98" s="61">
        <v>0.41</v>
      </c>
      <c r="AT98" s="2">
        <v>-2.5</v>
      </c>
      <c r="AU98" s="2">
        <v>-8.5</v>
      </c>
      <c r="AV98" s="2">
        <v>0</v>
      </c>
      <c r="AW98" s="2">
        <v>1</v>
      </c>
      <c r="AX98" s="2">
        <v>3</v>
      </c>
      <c r="AY98" s="2">
        <v>0</v>
      </c>
      <c r="AZ98" s="2">
        <v>2</v>
      </c>
      <c r="BA98" s="2">
        <v>0</v>
      </c>
      <c r="BB98" s="2">
        <v>3</v>
      </c>
      <c r="BC98" s="2">
        <v>0</v>
      </c>
      <c r="BD98" s="2">
        <v>1</v>
      </c>
    </row>
    <row r="99" spans="1:56" x14ac:dyDescent="0.2">
      <c r="B99" s="1" t="s">
        <v>33</v>
      </c>
      <c r="C99" s="1" t="s">
        <v>836</v>
      </c>
      <c r="E99" s="2">
        <v>23</v>
      </c>
      <c r="F99" s="2" t="s">
        <v>718</v>
      </c>
      <c r="G99" s="2" t="s">
        <v>556</v>
      </c>
      <c r="H99" s="4" t="s">
        <v>1150</v>
      </c>
      <c r="I99" s="16">
        <f>_xlfn.XLOOKUP($H99,DASHBOARD!$I$2:$I$27,DASHBOARD!$J$2:$J$27,"",0)</f>
        <v>73</v>
      </c>
      <c r="J99" s="23">
        <f>I99/DASHBOARD!$C$3</f>
        <v>1.854203708407417</v>
      </c>
      <c r="K99" s="2">
        <v>197</v>
      </c>
      <c r="L99" s="26">
        <f>K99/DASHBOARD!$C$4</f>
        <v>89.342403628117907</v>
      </c>
      <c r="M99" s="26">
        <f t="shared" si="12"/>
        <v>25.986197909951489</v>
      </c>
      <c r="N99" s="5">
        <v>34390</v>
      </c>
      <c r="O99" s="2" t="s">
        <v>557</v>
      </c>
      <c r="P99" s="2" t="str">
        <f>_xlfn.XLOOKUP($O99,DASHBOARD!$L$2:$L$150,DASHBOARD!M$2:M$150,"",0)</f>
        <v>United States</v>
      </c>
      <c r="Q99" s="2" t="str">
        <f>_xlfn.XLOOKUP($O99,DASHBOARD!$L$2:$L$150,DASHBOARD!N$2:N$150,"",0)</f>
        <v>North America</v>
      </c>
      <c r="R99" s="2" t="str">
        <f>_xlfn.XLOOKUP($O99,DASHBOARD!$L$2:$L$150,DASHBOARD!O$2:O$150,"",0)</f>
        <v>Americas</v>
      </c>
      <c r="S99" s="2">
        <v>2</v>
      </c>
      <c r="U99" s="2" t="s">
        <v>719</v>
      </c>
      <c r="V99" s="2" t="s">
        <v>719</v>
      </c>
      <c r="X99" s="2" t="str">
        <f t="shared" si="13"/>
        <v/>
      </c>
      <c r="Y99" s="6">
        <f>_xlfn.XLOOKUP($F99,$AD$79:$AD$101,$AE$79:$AE$101,0,0)</f>
        <v>8653847</v>
      </c>
      <c r="Z99" s="43">
        <f t="shared" si="14"/>
        <v>6.3517980053181364E-2</v>
      </c>
      <c r="AC99" s="1">
        <v>20</v>
      </c>
      <c r="AD99" s="6"/>
      <c r="AE99" s="6"/>
      <c r="AJ99">
        <v>21</v>
      </c>
      <c r="AK99" t="s">
        <v>701</v>
      </c>
      <c r="AL99">
        <v>25</v>
      </c>
      <c r="AM99">
        <v>12</v>
      </c>
      <c r="AN99" s="2">
        <v>55</v>
      </c>
      <c r="AO99" s="61">
        <v>0.3</v>
      </c>
      <c r="AP99" s="61">
        <v>0.6</v>
      </c>
      <c r="AQ99" s="61">
        <v>0.1</v>
      </c>
      <c r="AT99" s="2">
        <v>-15.5</v>
      </c>
      <c r="AU99" s="2">
        <v>-21.7</v>
      </c>
      <c r="AV99" s="2">
        <v>0</v>
      </c>
      <c r="AW99" s="2">
        <v>2</v>
      </c>
      <c r="AX99" s="2">
        <v>3</v>
      </c>
      <c r="AY99" s="2">
        <v>0</v>
      </c>
      <c r="AZ99" s="2">
        <v>5</v>
      </c>
      <c r="BA99" s="2">
        <v>0</v>
      </c>
      <c r="BB99" s="2">
        <v>16</v>
      </c>
      <c r="BC99" s="2">
        <v>2</v>
      </c>
      <c r="BD99" s="2">
        <v>1</v>
      </c>
    </row>
    <row r="100" spans="1:56" x14ac:dyDescent="0.2">
      <c r="B100" s="1" t="s">
        <v>33</v>
      </c>
      <c r="C100" s="1" t="s">
        <v>836</v>
      </c>
      <c r="E100" s="2">
        <v>55</v>
      </c>
      <c r="F100" s="2" t="s">
        <v>720</v>
      </c>
      <c r="G100" s="2" t="s">
        <v>556</v>
      </c>
      <c r="H100" s="4" t="s">
        <v>601</v>
      </c>
      <c r="I100" s="16">
        <f>_xlfn.XLOOKUP($H100,DASHBOARD!$I$2:$I$27,DASHBOARD!$J$2:$J$27,"",0)</f>
        <v>77</v>
      </c>
      <c r="J100" s="23">
        <f>I100/DASHBOARD!$C$3</f>
        <v>1.9558039116078234</v>
      </c>
      <c r="K100" s="2">
        <v>185</v>
      </c>
      <c r="L100" s="26">
        <f>K100/DASHBOARD!$C$4</f>
        <v>83.900226757369609</v>
      </c>
      <c r="M100" s="26">
        <f t="shared" si="12"/>
        <v>21.933731047937243</v>
      </c>
      <c r="N100" s="5">
        <v>33720</v>
      </c>
      <c r="O100" s="2" t="s">
        <v>557</v>
      </c>
      <c r="P100" s="2" t="str">
        <f>_xlfn.XLOOKUP($O100,DASHBOARD!$L$2:$L$150,DASHBOARD!M$2:M$150,"",0)</f>
        <v>United States</v>
      </c>
      <c r="Q100" s="2" t="str">
        <f>_xlfn.XLOOKUP($O100,DASHBOARD!$L$2:$L$150,DASHBOARD!N$2:N$150,"",0)</f>
        <v>North America</v>
      </c>
      <c r="R100" s="2" t="str">
        <f>_xlfn.XLOOKUP($O100,DASHBOARD!$L$2:$L$150,DASHBOARD!O$2:O$150,"",0)</f>
        <v>Americas</v>
      </c>
      <c r="S100" s="2">
        <v>3</v>
      </c>
      <c r="U100" s="2" t="s">
        <v>679</v>
      </c>
      <c r="V100" s="2" t="s">
        <v>679</v>
      </c>
      <c r="X100" s="2" t="str">
        <f t="shared" si="13"/>
        <v/>
      </c>
      <c r="Y100" s="6">
        <f>_xlfn.XLOOKUP($F100,$AD$79:$AD$101,$AE$79:$AE$101,0,0)</f>
        <v>0</v>
      </c>
      <c r="Z100" s="43">
        <f t="shared" si="14"/>
        <v>0</v>
      </c>
      <c r="AC100" s="1">
        <v>21</v>
      </c>
      <c r="AD100" s="6" t="s">
        <v>701</v>
      </c>
      <c r="AE100" s="6">
        <v>0</v>
      </c>
      <c r="AJ100">
        <v>22</v>
      </c>
      <c r="AK100" t="s">
        <v>710</v>
      </c>
      <c r="AL100">
        <v>27</v>
      </c>
      <c r="AM100">
        <v>4</v>
      </c>
      <c r="AN100" s="2">
        <v>38</v>
      </c>
      <c r="AS100" s="61">
        <v>1</v>
      </c>
      <c r="AT100" s="2">
        <v>-20.399999999999999</v>
      </c>
      <c r="AU100" s="2">
        <v>-26.5</v>
      </c>
      <c r="AV100" s="2">
        <v>4</v>
      </c>
      <c r="AW100" s="2">
        <v>0</v>
      </c>
      <c r="AX100" s="2">
        <v>6</v>
      </c>
      <c r="AY100" s="2">
        <v>0</v>
      </c>
      <c r="AZ100" s="2">
        <v>0</v>
      </c>
      <c r="BA100" s="2">
        <v>0</v>
      </c>
      <c r="BB100" s="2">
        <v>10</v>
      </c>
      <c r="BC100" s="2">
        <v>0</v>
      </c>
      <c r="BD100" s="2">
        <v>1</v>
      </c>
    </row>
    <row r="101" spans="1:56" x14ac:dyDescent="0.2">
      <c r="B101" s="1" t="s">
        <v>33</v>
      </c>
      <c r="C101" s="1" t="s">
        <v>836</v>
      </c>
      <c r="F101" s="2" t="s">
        <v>721</v>
      </c>
      <c r="H101" s="4"/>
      <c r="J101" s="23"/>
      <c r="L101" s="26"/>
      <c r="M101" s="26"/>
      <c r="N101" s="5"/>
      <c r="X101" s="2" t="str">
        <f t="shared" si="13"/>
        <v/>
      </c>
      <c r="Y101" s="6">
        <f>_xlfn.XLOOKUP($F101,$AD$79:$AD$101,$AE$79:$AE$101,0,0)</f>
        <v>1000000</v>
      </c>
      <c r="Z101" s="43">
        <f t="shared" si="14"/>
        <v>7.3398547551373813E-3</v>
      </c>
      <c r="AC101" s="1">
        <v>22</v>
      </c>
      <c r="AD101" s="6"/>
      <c r="AE101" s="6"/>
    </row>
    <row r="102" spans="1:56" x14ac:dyDescent="0.2">
      <c r="D102" s="1"/>
      <c r="E102" s="1"/>
      <c r="F102" s="1">
        <f>$F74</f>
        <v>0</v>
      </c>
      <c r="G102" s="1"/>
      <c r="H102" s="1"/>
      <c r="I102" s="36"/>
      <c r="J102" s="36"/>
      <c r="K102" s="1"/>
      <c r="L102" s="1"/>
      <c r="M102" s="1"/>
      <c r="N102" s="1"/>
      <c r="O102" s="1"/>
      <c r="P102" s="1"/>
      <c r="Q102" s="1"/>
      <c r="R102" s="1"/>
      <c r="S102" s="1"/>
      <c r="T102" s="1"/>
      <c r="U102" s="1"/>
      <c r="V102" s="1"/>
      <c r="W102" s="1"/>
      <c r="X102" s="1"/>
      <c r="Y102" s="37">
        <f>SUM(Y79:Y101)</f>
        <v>136242478</v>
      </c>
      <c r="Z102" s="41">
        <f>SUM(Z79:Z101)</f>
        <v>1</v>
      </c>
      <c r="AB102" s="1"/>
      <c r="AD102" s="37">
        <f>AE102-Y102</f>
        <v>0</v>
      </c>
      <c r="AE102" s="37">
        <f>SUM(AE78:AE101)</f>
        <v>136242478</v>
      </c>
    </row>
    <row r="106" spans="1:56" ht="17" thickBot="1" x14ac:dyDescent="0.25"/>
    <row r="107" spans="1:56" ht="17" thickBot="1" x14ac:dyDescent="0.25">
      <c r="A107" s="3">
        <v>5</v>
      </c>
      <c r="B107" s="1" t="str">
        <f>B$1</f>
        <v>YEAR</v>
      </c>
      <c r="C107" s="1" t="str">
        <f>C$1</f>
        <v>TEAM</v>
      </c>
      <c r="E107" s="1" t="str">
        <f t="shared" ref="E107:Y107" si="15">E$1</f>
        <v>NUMBER</v>
      </c>
      <c r="F107" s="1" t="str">
        <f t="shared" si="15"/>
        <v>PLAYER</v>
      </c>
      <c r="G107" s="1" t="str">
        <f t="shared" si="15"/>
        <v>POS</v>
      </c>
      <c r="H107" s="1" t="str">
        <f t="shared" si="15"/>
        <v>HEIGHT</v>
      </c>
      <c r="I107" s="1" t="str">
        <f t="shared" si="15"/>
        <v>HEIGHT (IN)</v>
      </c>
      <c r="J107" s="1" t="str">
        <f t="shared" si="15"/>
        <v>HEIGHT (M)</v>
      </c>
      <c r="K107" s="1" t="str">
        <f t="shared" si="15"/>
        <v>WEIGHT (LBS)</v>
      </c>
      <c r="L107" s="1" t="str">
        <f t="shared" si="15"/>
        <v>WEIGHT (KG)</v>
      </c>
      <c r="M107" s="1" t="str">
        <f t="shared" si="15"/>
        <v>BMI</v>
      </c>
      <c r="N107" s="1" t="str">
        <f t="shared" si="15"/>
        <v>BIRTH DATE</v>
      </c>
      <c r="O107" s="1" t="str">
        <f t="shared" si="15"/>
        <v>NATION</v>
      </c>
      <c r="P107" s="1" t="str">
        <f t="shared" si="15"/>
        <v>COUNTRY</v>
      </c>
      <c r="Q107" s="1" t="str">
        <f t="shared" si="15"/>
        <v>CONTINENT</v>
      </c>
      <c r="R107" s="1" t="str">
        <f t="shared" si="15"/>
        <v>GLOBAL REGION</v>
      </c>
      <c r="S107" s="1" t="str">
        <f t="shared" si="15"/>
        <v>EXPERIENCE</v>
      </c>
      <c r="T107" s="1"/>
      <c r="U107" s="1" t="str">
        <f t="shared" si="15"/>
        <v>COLLEGE</v>
      </c>
      <c r="V107" s="1" t="str">
        <f t="shared" si="15"/>
        <v>COLLEGE1</v>
      </c>
      <c r="W107" s="1" t="str">
        <f t="shared" si="15"/>
        <v>COLLEGE2</v>
      </c>
      <c r="X107" s="1" t="str">
        <f t="shared" si="15"/>
        <v>TRANSFER</v>
      </c>
      <c r="Y107" s="1" t="str">
        <f t="shared" si="15"/>
        <v>SALARY</v>
      </c>
      <c r="Z107" s="1" t="s">
        <v>1265</v>
      </c>
      <c r="AC107" s="1" t="str">
        <f>AC$1</f>
        <v>Rk</v>
      </c>
      <c r="AD107" s="1" t="str">
        <f>AD$1</f>
        <v>PLAYER</v>
      </c>
      <c r="AE107" s="1" t="str">
        <f>AE$1</f>
        <v>SALARY</v>
      </c>
      <c r="AJ107" t="s">
        <v>550</v>
      </c>
      <c r="AK107" t="s">
        <v>1382</v>
      </c>
      <c r="AL107" t="s">
        <v>1383</v>
      </c>
      <c r="AM107" t="s">
        <v>1347</v>
      </c>
      <c r="AN107" s="2" t="s">
        <v>1384</v>
      </c>
      <c r="AO107" s="2" t="s">
        <v>1385</v>
      </c>
      <c r="AP107" s="2" t="s">
        <v>1386</v>
      </c>
      <c r="AQ107" s="2" t="s">
        <v>1387</v>
      </c>
      <c r="AR107" s="2" t="s">
        <v>1388</v>
      </c>
      <c r="AS107" s="2" t="s">
        <v>1389</v>
      </c>
      <c r="AT107" s="2" t="s">
        <v>1390</v>
      </c>
      <c r="AU107" s="2" t="s">
        <v>1391</v>
      </c>
      <c r="AV107" s="2" t="s">
        <v>1392</v>
      </c>
      <c r="AW107" s="2" t="s">
        <v>1393</v>
      </c>
      <c r="AX107" s="2" t="s">
        <v>1394</v>
      </c>
      <c r="AY107" s="2" t="s">
        <v>1395</v>
      </c>
      <c r="AZ107" s="2" t="s">
        <v>1394</v>
      </c>
      <c r="BA107" s="2" t="s">
        <v>1395</v>
      </c>
      <c r="BB107" s="2" t="s">
        <v>1396</v>
      </c>
      <c r="BC107" s="2" t="s">
        <v>1397</v>
      </c>
      <c r="BD107" s="2" t="s">
        <v>1398</v>
      </c>
    </row>
    <row r="108" spans="1:56" ht="17" thickBot="1" x14ac:dyDescent="0.25">
      <c r="A108" s="3" t="s">
        <v>787</v>
      </c>
      <c r="B108" s="1" t="s">
        <v>40</v>
      </c>
      <c r="C108" s="1" t="s">
        <v>787</v>
      </c>
      <c r="E108" s="2">
        <v>2</v>
      </c>
      <c r="F108" s="2" t="s">
        <v>723</v>
      </c>
      <c r="G108" s="2" t="s">
        <v>552</v>
      </c>
      <c r="H108" s="4" t="s">
        <v>600</v>
      </c>
      <c r="I108" s="16">
        <f>_xlfn.XLOOKUP($H108,DASHBOARD!$I$2:$I$27,DASHBOARD!$J$2:$J$27,"",0)</f>
        <v>80</v>
      </c>
      <c r="J108" s="23">
        <f>I108/DASHBOARD!$C$3</f>
        <v>2.0320040640081283</v>
      </c>
      <c r="K108" s="2">
        <v>216</v>
      </c>
      <c r="L108" s="26">
        <f>K108/DASHBOARD!$C$4</f>
        <v>97.959183673469383</v>
      </c>
      <c r="M108" s="26">
        <f t="shared" ref="M108:M124" si="16">L108/(J108^2)</f>
        <v>23.724442346938769</v>
      </c>
      <c r="N108" s="5">
        <v>34706</v>
      </c>
      <c r="O108" s="2" t="s">
        <v>557</v>
      </c>
      <c r="P108" s="2" t="str">
        <f>_xlfn.XLOOKUP($O108,DASHBOARD!$L$2:$L$150,DASHBOARD!M$2:M$150,"",0)</f>
        <v>United States</v>
      </c>
      <c r="Q108" s="2" t="str">
        <f>_xlfn.XLOOKUP($O108,DASHBOARD!$L$2:$L$150,DASHBOARD!N$2:N$150,"",0)</f>
        <v>North America</v>
      </c>
      <c r="R108" s="2" t="str">
        <f>_xlfn.XLOOKUP($O108,DASHBOARD!$L$2:$L$150,DASHBOARD!O$2:O$150,"",0)</f>
        <v>Americas</v>
      </c>
      <c r="S108" s="2" t="s">
        <v>563</v>
      </c>
      <c r="U108" s="2" t="s">
        <v>689</v>
      </c>
      <c r="V108" s="2" t="s">
        <v>689</v>
      </c>
      <c r="X108" s="2" t="str">
        <f t="shared" ref="X108:X126" si="17">IF(W108="","","X")</f>
        <v/>
      </c>
      <c r="Y108" s="6">
        <f>_xlfn.XLOOKUP($F108,$AD$108:$AD$125,$AE$108:$AE$125,0,0)</f>
        <v>815615</v>
      </c>
      <c r="Z108" s="43">
        <f>Y108/$Y$126</f>
        <v>6.0250017016106154E-3</v>
      </c>
      <c r="AC108" s="1">
        <v>1</v>
      </c>
      <c r="AD108" s="2" t="s">
        <v>554</v>
      </c>
      <c r="AE108" s="6">
        <v>34682550</v>
      </c>
      <c r="AJ108">
        <v>1</v>
      </c>
      <c r="AK108" t="s">
        <v>559</v>
      </c>
      <c r="AL108">
        <v>27</v>
      </c>
      <c r="AM108">
        <v>73</v>
      </c>
      <c r="AN108" s="2">
        <v>2506</v>
      </c>
      <c r="AO108" s="61">
        <v>0.08</v>
      </c>
      <c r="AP108" s="61">
        <v>0.87</v>
      </c>
      <c r="AQ108" s="61">
        <v>0.06</v>
      </c>
      <c r="AT108" s="2">
        <v>7.7</v>
      </c>
      <c r="AU108" s="2">
        <v>4</v>
      </c>
      <c r="AV108" s="2">
        <v>69</v>
      </c>
      <c r="AW108" s="2">
        <v>31</v>
      </c>
      <c r="AX108" s="2">
        <v>59</v>
      </c>
      <c r="AY108" s="2">
        <v>12</v>
      </c>
      <c r="AZ108" s="2">
        <v>40</v>
      </c>
      <c r="BA108" s="2">
        <v>2</v>
      </c>
      <c r="BB108" s="2">
        <v>411</v>
      </c>
      <c r="BC108" s="2">
        <v>6</v>
      </c>
      <c r="BD108" s="2">
        <v>31</v>
      </c>
    </row>
    <row r="109" spans="1:56" x14ac:dyDescent="0.2">
      <c r="B109" s="1" t="s">
        <v>40</v>
      </c>
      <c r="C109" s="1" t="s">
        <v>787</v>
      </c>
      <c r="E109" s="2">
        <v>25</v>
      </c>
      <c r="F109" s="2" t="s">
        <v>687</v>
      </c>
      <c r="G109" s="2" t="s">
        <v>566</v>
      </c>
      <c r="H109" s="4" t="s">
        <v>602</v>
      </c>
      <c r="I109" s="16">
        <f>_xlfn.XLOOKUP($H109,DASHBOARD!$I$2:$I$27,DASHBOARD!$J$2:$J$27,"",0)</f>
        <v>81</v>
      </c>
      <c r="J109" s="23">
        <f>I109/DASHBOARD!$C$3</f>
        <v>2.0574041148082296</v>
      </c>
      <c r="K109" s="2">
        <v>200</v>
      </c>
      <c r="L109" s="26">
        <f>K109/DASHBOARD!$C$4</f>
        <v>90.702947845804985</v>
      </c>
      <c r="M109" s="26">
        <f t="shared" si="16"/>
        <v>21.428027432077336</v>
      </c>
      <c r="N109" s="5">
        <v>33980</v>
      </c>
      <c r="O109" s="2" t="s">
        <v>688</v>
      </c>
      <c r="P109" s="2" t="str">
        <f>_xlfn.XLOOKUP($O109,DASHBOARD!$L$2:$L$150,DASHBOARD!M$2:M$150,"",0)</f>
        <v>Saint Lucia</v>
      </c>
      <c r="Q109" s="2" t="str">
        <f>_xlfn.XLOOKUP($O109,DASHBOARD!$L$2:$L$150,DASHBOARD!N$2:N$150,"",0)</f>
        <v>North America</v>
      </c>
      <c r="R109" s="2" t="str">
        <f>_xlfn.XLOOKUP($O109,DASHBOARD!$L$2:$L$150,DASHBOARD!O$2:O$150,"",0)</f>
        <v>Caribbean</v>
      </c>
      <c r="S109" s="2" t="s">
        <v>563</v>
      </c>
      <c r="U109" s="2" t="s">
        <v>689</v>
      </c>
      <c r="V109" s="2" t="s">
        <v>689</v>
      </c>
      <c r="X109" s="2" t="str">
        <f t="shared" si="17"/>
        <v/>
      </c>
      <c r="Y109" s="6">
        <f>_xlfn.XLOOKUP($F109,$AD$108:$AD$125,$AE$108:$AE$125,0,0)</f>
        <v>0</v>
      </c>
      <c r="Z109" s="43">
        <f t="shared" ref="Z109:Z125" si="18">Y109/$Y$126</f>
        <v>0</v>
      </c>
      <c r="AC109" s="1">
        <v>2</v>
      </c>
      <c r="AD109" s="2" t="s">
        <v>726</v>
      </c>
      <c r="AE109" s="6">
        <v>25000000</v>
      </c>
      <c r="AJ109">
        <v>2</v>
      </c>
      <c r="AK109" t="s">
        <v>726</v>
      </c>
      <c r="AL109">
        <v>29</v>
      </c>
      <c r="AM109">
        <v>68</v>
      </c>
      <c r="AN109" s="2">
        <v>2325</v>
      </c>
      <c r="AQ109" s="61">
        <v>0.55000000000000004</v>
      </c>
      <c r="AR109" s="61">
        <v>0.45</v>
      </c>
      <c r="AS109" s="61">
        <v>0.01</v>
      </c>
      <c r="AT109" s="2">
        <v>7</v>
      </c>
      <c r="AU109" s="2">
        <v>1.9</v>
      </c>
      <c r="AV109" s="2">
        <v>113</v>
      </c>
      <c r="AW109" s="2">
        <v>49</v>
      </c>
      <c r="AX109" s="2">
        <v>77</v>
      </c>
      <c r="AY109" s="2">
        <v>17</v>
      </c>
      <c r="AZ109" s="2">
        <v>168</v>
      </c>
      <c r="BA109" s="2">
        <v>3</v>
      </c>
      <c r="BB109" s="2">
        <v>863</v>
      </c>
      <c r="BC109" s="2">
        <v>44</v>
      </c>
      <c r="BD109" s="2">
        <v>38</v>
      </c>
    </row>
    <row r="110" spans="1:56" x14ac:dyDescent="0.2">
      <c r="B110" s="1" t="s">
        <v>40</v>
      </c>
      <c r="C110" s="1" t="s">
        <v>787</v>
      </c>
      <c r="E110" s="2">
        <v>18</v>
      </c>
      <c r="F110" s="2" t="s">
        <v>724</v>
      </c>
      <c r="G110" s="2" t="s">
        <v>570</v>
      </c>
      <c r="H110" s="4" t="s">
        <v>602</v>
      </c>
      <c r="I110" s="16">
        <f>_xlfn.XLOOKUP($H110,DASHBOARD!$I$2:$I$27,DASHBOARD!$J$2:$J$27,"",0)</f>
        <v>81</v>
      </c>
      <c r="J110" s="23">
        <f>I110/DASHBOARD!$C$3</f>
        <v>2.0574041148082296</v>
      </c>
      <c r="K110" s="2">
        <v>225</v>
      </c>
      <c r="L110" s="26">
        <f>K110/DASHBOARD!$C$4</f>
        <v>102.0408163265306</v>
      </c>
      <c r="M110" s="26">
        <f t="shared" si="16"/>
        <v>24.106530861087002</v>
      </c>
      <c r="N110" s="5">
        <v>32316</v>
      </c>
      <c r="O110" s="2" t="s">
        <v>725</v>
      </c>
      <c r="P110" s="2" t="str">
        <f>_xlfn.XLOOKUP($O110,DASHBOARD!$L$2:$L$150,DASHBOARD!M$2:M$150,"",0)</f>
        <v>Israel</v>
      </c>
      <c r="Q110" s="2" t="str">
        <f>_xlfn.XLOOKUP($O110,DASHBOARD!$L$2:$L$150,DASHBOARD!N$2:N$150,"",0)</f>
        <v>Asia</v>
      </c>
      <c r="R110" s="2" t="str">
        <f>_xlfn.XLOOKUP($O110,DASHBOARD!$L$2:$L$150,DASHBOARD!O$2:O$150,"",0)</f>
        <v>Eurasia</v>
      </c>
      <c r="S110" s="2">
        <v>8</v>
      </c>
      <c r="X110" s="2" t="str">
        <f t="shared" si="17"/>
        <v/>
      </c>
      <c r="Y110" s="6">
        <f>_xlfn.XLOOKUP($F110,$AD$108:$AD$125,$AE$108:$AE$125,0,0)</f>
        <v>1471382</v>
      </c>
      <c r="Z110" s="43">
        <f t="shared" si="18"/>
        <v>1.0869195703511129E-2</v>
      </c>
      <c r="AC110" s="1">
        <v>3</v>
      </c>
      <c r="AD110" s="2" t="s">
        <v>559</v>
      </c>
      <c r="AE110" s="6">
        <v>17826150</v>
      </c>
      <c r="AJ110">
        <v>3</v>
      </c>
      <c r="AK110" t="s">
        <v>565</v>
      </c>
      <c r="AL110">
        <v>27</v>
      </c>
      <c r="AM110">
        <v>70</v>
      </c>
      <c r="AN110" s="2">
        <v>2287</v>
      </c>
      <c r="AQ110" s="61">
        <v>0.02</v>
      </c>
      <c r="AR110" s="61">
        <v>0.84</v>
      </c>
      <c r="AS110" s="61">
        <v>0.14000000000000001</v>
      </c>
      <c r="AT110" s="2">
        <v>6.8</v>
      </c>
      <c r="AU110" s="2">
        <v>1.3</v>
      </c>
      <c r="AV110" s="2">
        <v>154</v>
      </c>
      <c r="AW110" s="2">
        <v>26</v>
      </c>
      <c r="AX110" s="2">
        <v>93</v>
      </c>
      <c r="AY110" s="2">
        <v>15</v>
      </c>
      <c r="AZ110" s="2">
        <v>81</v>
      </c>
      <c r="BA110" s="2">
        <v>6</v>
      </c>
      <c r="BB110" s="2">
        <v>1167</v>
      </c>
      <c r="BC110" s="2">
        <v>16</v>
      </c>
      <c r="BD110" s="2">
        <v>33</v>
      </c>
    </row>
    <row r="111" spans="1:56" x14ac:dyDescent="0.2">
      <c r="B111" s="1" t="s">
        <v>40</v>
      </c>
      <c r="C111" s="1" t="s">
        <v>787</v>
      </c>
      <c r="E111" s="2">
        <v>4</v>
      </c>
      <c r="F111" s="2" t="s">
        <v>655</v>
      </c>
      <c r="G111" s="2" t="s">
        <v>556</v>
      </c>
      <c r="H111" s="4" t="s">
        <v>1150</v>
      </c>
      <c r="I111" s="16">
        <f>_xlfn.XLOOKUP($H111,DASHBOARD!$I$2:$I$27,DASHBOARD!$J$2:$J$27,"",0)</f>
        <v>73</v>
      </c>
      <c r="J111" s="23">
        <f>I111/DASHBOARD!$C$3</f>
        <v>1.854203708407417</v>
      </c>
      <c r="K111" s="2">
        <v>180</v>
      </c>
      <c r="L111" s="26">
        <f>K111/DASHBOARD!$C$4</f>
        <v>81.632653061224488</v>
      </c>
      <c r="M111" s="26">
        <f t="shared" si="16"/>
        <v>23.743734130920142</v>
      </c>
      <c r="N111" s="5">
        <v>34051</v>
      </c>
      <c r="O111" s="2" t="s">
        <v>557</v>
      </c>
      <c r="P111" s="2" t="str">
        <f>_xlfn.XLOOKUP($O111,DASHBOARD!$L$2:$L$150,DASHBOARD!M$2:M$150,"",0)</f>
        <v>United States</v>
      </c>
      <c r="Q111" s="2" t="str">
        <f>_xlfn.XLOOKUP($O111,DASHBOARD!$L$2:$L$150,DASHBOARD!N$2:N$150,"",0)</f>
        <v>North America</v>
      </c>
      <c r="R111" s="2" t="str">
        <f>_xlfn.XLOOKUP($O111,DASHBOARD!$L$2:$L$150,DASHBOARD!O$2:O$150,"",0)</f>
        <v>Americas</v>
      </c>
      <c r="S111" s="2">
        <v>1</v>
      </c>
      <c r="U111" s="2" t="s">
        <v>674</v>
      </c>
      <c r="V111" s="2" t="s">
        <v>674</v>
      </c>
      <c r="X111" s="2" t="str">
        <f t="shared" si="17"/>
        <v/>
      </c>
      <c r="Y111" s="6">
        <f>_xlfn.XLOOKUP($F111,$AD$108:$AD$125,$AE$108:$AE$125,0,0)</f>
        <v>14832</v>
      </c>
      <c r="Z111" s="43">
        <f t="shared" si="18"/>
        <v>1.0956496047557812E-4</v>
      </c>
      <c r="AC111" s="1">
        <v>4</v>
      </c>
      <c r="AD111" s="2" t="s">
        <v>565</v>
      </c>
      <c r="AE111" s="6">
        <v>16400000</v>
      </c>
      <c r="AJ111">
        <v>4</v>
      </c>
      <c r="AK111" t="s">
        <v>554</v>
      </c>
      <c r="AL111">
        <v>29</v>
      </c>
      <c r="AM111">
        <v>51</v>
      </c>
      <c r="AN111" s="2">
        <v>1631</v>
      </c>
      <c r="AO111" s="61">
        <v>0.99</v>
      </c>
      <c r="AP111" s="61">
        <v>0.01</v>
      </c>
      <c r="AT111" s="2">
        <v>13.2</v>
      </c>
      <c r="AU111" s="2">
        <v>12.1</v>
      </c>
      <c r="AV111" s="2">
        <v>97</v>
      </c>
      <c r="AW111" s="2">
        <v>27</v>
      </c>
      <c r="AX111" s="2">
        <v>51</v>
      </c>
      <c r="AY111" s="2">
        <v>9</v>
      </c>
      <c r="AZ111" s="2">
        <v>98</v>
      </c>
      <c r="BA111" s="2">
        <v>5</v>
      </c>
      <c r="BB111" s="2">
        <v>710</v>
      </c>
      <c r="BC111" s="2">
        <v>16</v>
      </c>
      <c r="BD111" s="2">
        <v>21</v>
      </c>
    </row>
    <row r="112" spans="1:56" x14ac:dyDescent="0.2">
      <c r="B112" s="1" t="s">
        <v>40</v>
      </c>
      <c r="C112" s="1" t="s">
        <v>787</v>
      </c>
      <c r="E112" s="2">
        <v>30</v>
      </c>
      <c r="F112" s="2" t="s">
        <v>554</v>
      </c>
      <c r="G112" s="2" t="s">
        <v>556</v>
      </c>
      <c r="H112" s="4" t="s">
        <v>597</v>
      </c>
      <c r="I112" s="16">
        <f>_xlfn.XLOOKUP($H112,DASHBOARD!$I$2:$I$27,DASHBOARD!$J$2:$J$27,"",0)</f>
        <v>74</v>
      </c>
      <c r="J112" s="23">
        <f>I112/DASHBOARD!$C$3</f>
        <v>1.8796037592075185</v>
      </c>
      <c r="K112" s="2">
        <v>185</v>
      </c>
      <c r="L112" s="26">
        <f>K112/DASHBOARD!$C$4</f>
        <v>83.900226757369609</v>
      </c>
      <c r="M112" s="26">
        <f t="shared" si="16"/>
        <v>23.748190537476248</v>
      </c>
      <c r="N112" s="5">
        <v>32216</v>
      </c>
      <c r="O112" s="2" t="s">
        <v>557</v>
      </c>
      <c r="P112" s="2" t="str">
        <f>_xlfn.XLOOKUP($O112,DASHBOARD!$L$2:$L$150,DASHBOARD!M$2:M$150,"",0)</f>
        <v>United States</v>
      </c>
      <c r="Q112" s="2" t="str">
        <f>_xlfn.XLOOKUP($O112,DASHBOARD!$L$2:$L$150,DASHBOARD!N$2:N$150,"",0)</f>
        <v>North America</v>
      </c>
      <c r="R112" s="2" t="str">
        <f>_xlfn.XLOOKUP($O112,DASHBOARD!$L$2:$L$150,DASHBOARD!O$2:O$150,"",0)</f>
        <v>Americas</v>
      </c>
      <c r="S112" s="2">
        <v>8</v>
      </c>
      <c r="U112" s="2" t="s">
        <v>560</v>
      </c>
      <c r="V112" s="2" t="s">
        <v>560</v>
      </c>
      <c r="X112" s="2" t="str">
        <f t="shared" si="17"/>
        <v/>
      </c>
      <c r="Y112" s="6">
        <f>_xlfn.XLOOKUP($F112,$AD$108:$AD$125,$AE$108:$AE$125,0,0)</f>
        <v>34682550</v>
      </c>
      <c r="Z112" s="43">
        <f t="shared" si="18"/>
        <v>0.25620228020106944</v>
      </c>
      <c r="AC112" s="1">
        <v>5</v>
      </c>
      <c r="AD112" s="2" t="s">
        <v>569</v>
      </c>
      <c r="AE112" s="6">
        <v>14814815</v>
      </c>
      <c r="AJ112">
        <v>5</v>
      </c>
      <c r="AK112" t="s">
        <v>569</v>
      </c>
      <c r="AL112">
        <v>34</v>
      </c>
      <c r="AM112">
        <v>64</v>
      </c>
      <c r="AN112" s="2">
        <v>1622</v>
      </c>
      <c r="AP112" s="61">
        <v>0.14000000000000001</v>
      </c>
      <c r="AQ112" s="61">
        <v>0.82</v>
      </c>
      <c r="AR112" s="61">
        <v>0.04</v>
      </c>
      <c r="AT112" s="2">
        <v>8.1</v>
      </c>
      <c r="AU112" s="2">
        <v>3</v>
      </c>
      <c r="AV112" s="2">
        <v>41</v>
      </c>
      <c r="AW112" s="2">
        <v>18</v>
      </c>
      <c r="AX112" s="2">
        <v>48</v>
      </c>
      <c r="AY112" s="2">
        <v>1</v>
      </c>
      <c r="AZ112" s="2">
        <v>39</v>
      </c>
      <c r="BA112" s="2">
        <v>5</v>
      </c>
      <c r="BB112" s="2">
        <v>484</v>
      </c>
      <c r="BC112" s="2">
        <v>12</v>
      </c>
      <c r="BD112" s="2">
        <v>12</v>
      </c>
    </row>
    <row r="113" spans="2:56" x14ac:dyDescent="0.2">
      <c r="B113" s="1" t="s">
        <v>40</v>
      </c>
      <c r="C113" s="1" t="s">
        <v>787</v>
      </c>
      <c r="E113" s="2">
        <v>35</v>
      </c>
      <c r="F113" s="2" t="s">
        <v>726</v>
      </c>
      <c r="G113" s="2" t="s">
        <v>570</v>
      </c>
      <c r="H113" s="4" t="s">
        <v>595</v>
      </c>
      <c r="I113" s="16">
        <f>_xlfn.XLOOKUP($H113,DASHBOARD!$I$2:$I$27,DASHBOARD!$J$2:$J$27,"",0)</f>
        <v>82</v>
      </c>
      <c r="J113" s="23">
        <f>I113/DASHBOARD!$C$3</f>
        <v>2.0828041656083314</v>
      </c>
      <c r="K113" s="2">
        <v>240</v>
      </c>
      <c r="L113" s="26">
        <f>K113/DASHBOARD!$C$4</f>
        <v>108.84353741496598</v>
      </c>
      <c r="M113" s="26">
        <f t="shared" si="16"/>
        <v>25.090295297178951</v>
      </c>
      <c r="N113" s="5">
        <v>32415</v>
      </c>
      <c r="O113" s="2" t="s">
        <v>557</v>
      </c>
      <c r="P113" s="2" t="str">
        <f>_xlfn.XLOOKUP($O113,DASHBOARD!$L$2:$L$150,DASHBOARD!M$2:M$150,"",0)</f>
        <v>United States</v>
      </c>
      <c r="Q113" s="2" t="str">
        <f>_xlfn.XLOOKUP($O113,DASHBOARD!$L$2:$L$150,DASHBOARD!N$2:N$150,"",0)</f>
        <v>North America</v>
      </c>
      <c r="R113" s="2" t="str">
        <f>_xlfn.XLOOKUP($O113,DASHBOARD!$L$2:$L$150,DASHBOARD!O$2:O$150,"",0)</f>
        <v>Americas</v>
      </c>
      <c r="S113" s="2">
        <v>10</v>
      </c>
      <c r="U113" s="2" t="s">
        <v>629</v>
      </c>
      <c r="V113" s="2" t="s">
        <v>629</v>
      </c>
      <c r="X113" s="2" t="str">
        <f t="shared" si="17"/>
        <v/>
      </c>
      <c r="Y113" s="6">
        <f>_xlfn.XLOOKUP($F113,$AD$108:$AD$125,$AE$108:$AE$125,0,0)</f>
        <v>25000000</v>
      </c>
      <c r="Z113" s="43">
        <f t="shared" si="18"/>
        <v>0.18467664589330185</v>
      </c>
      <c r="AC113" s="1">
        <v>6</v>
      </c>
      <c r="AD113" s="2" t="s">
        <v>592</v>
      </c>
      <c r="AE113" s="6">
        <v>7692308</v>
      </c>
      <c r="AJ113">
        <v>6</v>
      </c>
      <c r="AK113" t="s">
        <v>733</v>
      </c>
      <c r="AL113">
        <v>32</v>
      </c>
      <c r="AM113">
        <v>80</v>
      </c>
      <c r="AN113" s="2">
        <v>1393</v>
      </c>
      <c r="AO113" s="61">
        <v>0.04</v>
      </c>
      <c r="AP113" s="61">
        <v>0.57999999999999996</v>
      </c>
      <c r="AQ113" s="61">
        <v>0.38</v>
      </c>
      <c r="AT113" s="2">
        <v>1.4</v>
      </c>
      <c r="AU113" s="2">
        <v>-7.6</v>
      </c>
      <c r="AV113" s="2">
        <v>18</v>
      </c>
      <c r="AW113" s="2">
        <v>8</v>
      </c>
      <c r="AX113" s="2">
        <v>41</v>
      </c>
      <c r="AY113" s="2">
        <v>5</v>
      </c>
      <c r="AZ113" s="2">
        <v>27</v>
      </c>
      <c r="BA113" s="2">
        <v>8</v>
      </c>
      <c r="BB113" s="2">
        <v>86</v>
      </c>
      <c r="BC113" s="2">
        <v>7</v>
      </c>
      <c r="BD113" s="2">
        <v>9</v>
      </c>
    </row>
    <row r="114" spans="2:56" x14ac:dyDescent="0.2">
      <c r="B114" s="1" t="s">
        <v>40</v>
      </c>
      <c r="C114" s="1" t="s">
        <v>787</v>
      </c>
      <c r="E114" s="2">
        <v>23</v>
      </c>
      <c r="F114" s="2" t="s">
        <v>565</v>
      </c>
      <c r="G114" s="2" t="s">
        <v>566</v>
      </c>
      <c r="H114" s="4" t="s">
        <v>599</v>
      </c>
      <c r="I114" s="16">
        <f>_xlfn.XLOOKUP($H114,DASHBOARD!$I$2:$I$27,DASHBOARD!$J$2:$J$27,"",0)</f>
        <v>78</v>
      </c>
      <c r="J114" s="23">
        <f>I114/DASHBOARD!$C$3</f>
        <v>1.981203962407925</v>
      </c>
      <c r="K114" s="2">
        <v>230</v>
      </c>
      <c r="L114" s="26">
        <f>K114/DASHBOARD!$C$4</f>
        <v>104.30839002267574</v>
      </c>
      <c r="M114" s="26">
        <f t="shared" si="16"/>
        <v>26.574240824973423</v>
      </c>
      <c r="N114" s="5">
        <v>32936</v>
      </c>
      <c r="O114" s="2" t="s">
        <v>557</v>
      </c>
      <c r="P114" s="2" t="str">
        <f>_xlfn.XLOOKUP($O114,DASHBOARD!$L$2:$L$150,DASHBOARD!M$2:M$150,"",0)</f>
        <v>United States</v>
      </c>
      <c r="Q114" s="2" t="str">
        <f>_xlfn.XLOOKUP($O114,DASHBOARD!$L$2:$L$150,DASHBOARD!N$2:N$150,"",0)</f>
        <v>North America</v>
      </c>
      <c r="R114" s="2" t="str">
        <f>_xlfn.XLOOKUP($O114,DASHBOARD!$L$2:$L$150,DASHBOARD!O$2:O$150,"",0)</f>
        <v>Americas</v>
      </c>
      <c r="S114" s="2">
        <v>5</v>
      </c>
      <c r="U114" s="2" t="s">
        <v>567</v>
      </c>
      <c r="V114" s="2" t="s">
        <v>567</v>
      </c>
      <c r="X114" s="2" t="str">
        <f t="shared" si="17"/>
        <v/>
      </c>
      <c r="Y114" s="6">
        <f>_xlfn.XLOOKUP($F114,$AD$108:$AD$125,$AE$108:$AE$125,0,0)</f>
        <v>16400000</v>
      </c>
      <c r="Z114" s="43">
        <f t="shared" si="18"/>
        <v>0.121147879706006</v>
      </c>
      <c r="AC114" s="1">
        <v>7</v>
      </c>
      <c r="AD114" s="2" t="s">
        <v>733</v>
      </c>
      <c r="AE114" s="6">
        <v>5192000</v>
      </c>
      <c r="AJ114">
        <v>7</v>
      </c>
      <c r="AK114" t="s">
        <v>592</v>
      </c>
      <c r="AL114">
        <v>32</v>
      </c>
      <c r="AM114">
        <v>71</v>
      </c>
      <c r="AN114" s="2">
        <v>1129</v>
      </c>
      <c r="AO114" s="61">
        <v>0.78</v>
      </c>
      <c r="AP114" s="61">
        <v>0.23</v>
      </c>
      <c r="AT114" s="2">
        <v>6.3</v>
      </c>
      <c r="AU114" s="2">
        <v>0</v>
      </c>
      <c r="AV114" s="2">
        <v>38</v>
      </c>
      <c r="AW114" s="2">
        <v>10</v>
      </c>
      <c r="AX114" s="2">
        <v>58</v>
      </c>
      <c r="AY114" s="2">
        <v>3</v>
      </c>
      <c r="AZ114" s="2">
        <v>33</v>
      </c>
      <c r="BA114" s="2">
        <v>2</v>
      </c>
      <c r="BB114" s="2">
        <v>322</v>
      </c>
      <c r="BC114" s="2">
        <v>13</v>
      </c>
      <c r="BD114" s="2">
        <v>15</v>
      </c>
    </row>
    <row r="115" spans="2:56" x14ac:dyDescent="0.2">
      <c r="B115" s="1" t="s">
        <v>40</v>
      </c>
      <c r="C115" s="1" t="s">
        <v>787</v>
      </c>
      <c r="E115" s="2">
        <v>9</v>
      </c>
      <c r="F115" s="2" t="s">
        <v>569</v>
      </c>
      <c r="G115" s="2" t="s">
        <v>570</v>
      </c>
      <c r="H115" s="4" t="s">
        <v>599</v>
      </c>
      <c r="I115" s="16">
        <f>_xlfn.XLOOKUP($H115,DASHBOARD!$I$2:$I$27,DASHBOARD!$J$2:$J$27,"",0)</f>
        <v>78</v>
      </c>
      <c r="J115" s="23">
        <f>I115/DASHBOARD!$C$3</f>
        <v>1.981203962407925</v>
      </c>
      <c r="K115" s="2">
        <v>215</v>
      </c>
      <c r="L115" s="26">
        <f>K115/DASHBOARD!$C$4</f>
        <v>97.505668934240362</v>
      </c>
      <c r="M115" s="26">
        <f t="shared" si="16"/>
        <v>24.841138162475154</v>
      </c>
      <c r="N115" s="5">
        <v>30709</v>
      </c>
      <c r="O115" s="2" t="s">
        <v>557</v>
      </c>
      <c r="P115" s="2" t="str">
        <f>_xlfn.XLOOKUP($O115,DASHBOARD!$L$2:$L$150,DASHBOARD!M$2:M$150,"",0)</f>
        <v>United States</v>
      </c>
      <c r="Q115" s="2" t="str">
        <f>_xlfn.XLOOKUP($O115,DASHBOARD!$L$2:$L$150,DASHBOARD!N$2:N$150,"",0)</f>
        <v>North America</v>
      </c>
      <c r="R115" s="2" t="str">
        <f>_xlfn.XLOOKUP($O115,DASHBOARD!$L$2:$L$150,DASHBOARD!O$2:O$150,"",0)</f>
        <v>Americas</v>
      </c>
      <c r="S115" s="2">
        <v>13</v>
      </c>
      <c r="U115" s="2" t="s">
        <v>571</v>
      </c>
      <c r="V115" s="2" t="s">
        <v>571</v>
      </c>
      <c r="X115" s="2" t="str">
        <f t="shared" si="17"/>
        <v/>
      </c>
      <c r="Y115" s="6">
        <f>_xlfn.XLOOKUP($F115,$AD$108:$AD$125,$AE$108:$AE$125,0,0)</f>
        <v>14814815</v>
      </c>
      <c r="Z115" s="43">
        <f t="shared" si="18"/>
        <v>0.10943801374919106</v>
      </c>
      <c r="AC115" s="1">
        <v>8</v>
      </c>
      <c r="AD115" s="2" t="s">
        <v>729</v>
      </c>
      <c r="AE115" s="6">
        <v>3477600</v>
      </c>
      <c r="AJ115">
        <v>8</v>
      </c>
      <c r="AK115" t="s">
        <v>731</v>
      </c>
      <c r="AL115">
        <v>37</v>
      </c>
      <c r="AM115">
        <v>73</v>
      </c>
      <c r="AN115" s="2">
        <v>999</v>
      </c>
      <c r="AR115" s="61">
        <v>0.02</v>
      </c>
      <c r="AS115" s="61">
        <v>0.98</v>
      </c>
      <c r="AT115" s="2">
        <v>2</v>
      </c>
      <c r="AU115" s="2">
        <v>-5.6</v>
      </c>
      <c r="AV115" s="2">
        <v>47</v>
      </c>
      <c r="AW115" s="2">
        <v>13</v>
      </c>
      <c r="AX115" s="2">
        <v>66</v>
      </c>
      <c r="AY115" s="2">
        <v>14</v>
      </c>
      <c r="AZ115" s="2">
        <v>45</v>
      </c>
      <c r="BA115" s="2">
        <v>0</v>
      </c>
      <c r="BB115" s="2">
        <v>307</v>
      </c>
      <c r="BC115" s="2">
        <v>11</v>
      </c>
      <c r="BD115" s="2">
        <v>11</v>
      </c>
    </row>
    <row r="116" spans="2:56" x14ac:dyDescent="0.2">
      <c r="B116" s="1" t="s">
        <v>40</v>
      </c>
      <c r="C116" s="1" t="s">
        <v>787</v>
      </c>
      <c r="E116" s="2">
        <v>15</v>
      </c>
      <c r="F116" s="2" t="s">
        <v>727</v>
      </c>
      <c r="G116" s="2" t="s">
        <v>552</v>
      </c>
      <c r="H116" s="4" t="s">
        <v>1149</v>
      </c>
      <c r="I116" s="16">
        <f>_xlfn.XLOOKUP($H116,DASHBOARD!$I$2:$I$27,DASHBOARD!$J$2:$J$27,"",0)</f>
        <v>83</v>
      </c>
      <c r="J116" s="23">
        <f>I116/DASHBOARD!$C$3</f>
        <v>2.1082042164084331</v>
      </c>
      <c r="K116" s="2">
        <v>245</v>
      </c>
      <c r="L116" s="26">
        <f>K116/DASHBOARD!$C$4</f>
        <v>111.11111111111111</v>
      </c>
      <c r="M116" s="26">
        <f t="shared" si="16"/>
        <v>24.999546781503518</v>
      </c>
      <c r="N116" s="5">
        <v>34880</v>
      </c>
      <c r="O116" s="2" t="s">
        <v>557</v>
      </c>
      <c r="P116" s="2" t="str">
        <f>_xlfn.XLOOKUP($O116,DASHBOARD!$L$2:$L$150,DASHBOARD!M$2:M$150,"",0)</f>
        <v>United States</v>
      </c>
      <c r="Q116" s="2" t="str">
        <f>_xlfn.XLOOKUP($O116,DASHBOARD!$L$2:$L$150,DASHBOARD!N$2:N$150,"",0)</f>
        <v>North America</v>
      </c>
      <c r="R116" s="2" t="str">
        <f>_xlfn.XLOOKUP($O116,DASHBOARD!$L$2:$L$150,DASHBOARD!O$2:O$150,"",0)</f>
        <v>Americas</v>
      </c>
      <c r="S116" s="2">
        <v>1</v>
      </c>
      <c r="U116" s="2" t="s">
        <v>728</v>
      </c>
      <c r="V116" s="2" t="s">
        <v>728</v>
      </c>
      <c r="X116" s="2" t="str">
        <f t="shared" si="17"/>
        <v/>
      </c>
      <c r="Y116" s="6">
        <f>_xlfn.XLOOKUP($F116,$AD$108:$AD$125,$AE$108:$AE$125,0,0)</f>
        <v>1312611</v>
      </c>
      <c r="Z116" s="43">
        <f t="shared" si="18"/>
        <v>9.6963438737061123E-3</v>
      </c>
      <c r="AC116" s="1">
        <v>9</v>
      </c>
      <c r="AD116" s="2" t="s">
        <v>724</v>
      </c>
      <c r="AE116" s="6">
        <v>1471382</v>
      </c>
      <c r="AJ116">
        <v>9</v>
      </c>
      <c r="AK116" t="s">
        <v>729</v>
      </c>
      <c r="AL116">
        <v>33</v>
      </c>
      <c r="AM116">
        <v>69</v>
      </c>
      <c r="AN116" s="2">
        <v>972</v>
      </c>
      <c r="AS116" s="61">
        <v>1</v>
      </c>
      <c r="AT116" s="2">
        <v>10.199999999999999</v>
      </c>
      <c r="AU116" s="2">
        <v>5.2</v>
      </c>
      <c r="AV116" s="2">
        <v>33</v>
      </c>
      <c r="AW116" s="2">
        <v>9</v>
      </c>
      <c r="AX116" s="2">
        <v>53</v>
      </c>
      <c r="AY116" s="2">
        <v>21</v>
      </c>
      <c r="AZ116" s="2">
        <v>47</v>
      </c>
      <c r="BA116" s="2">
        <v>2</v>
      </c>
      <c r="BB116" s="2">
        <v>264</v>
      </c>
      <c r="BC116" s="2">
        <v>11</v>
      </c>
      <c r="BD116" s="2">
        <v>34</v>
      </c>
    </row>
    <row r="117" spans="2:56" x14ac:dyDescent="0.2">
      <c r="B117" s="1" t="s">
        <v>40</v>
      </c>
      <c r="C117" s="1" t="s">
        <v>787</v>
      </c>
      <c r="E117" s="2">
        <v>34</v>
      </c>
      <c r="F117" s="2" t="s">
        <v>592</v>
      </c>
      <c r="G117" s="2" t="s">
        <v>556</v>
      </c>
      <c r="H117" s="4" t="s">
        <v>604</v>
      </c>
      <c r="I117" s="16">
        <f>_xlfn.XLOOKUP($H117,DASHBOARD!$I$2:$I$27,DASHBOARD!$J$2:$J$27,"",0)</f>
        <v>79</v>
      </c>
      <c r="J117" s="23">
        <f>I117/DASHBOARD!$C$3</f>
        <v>2.0066040132080265</v>
      </c>
      <c r="K117" s="2">
        <v>192</v>
      </c>
      <c r="L117" s="26">
        <f>K117/DASHBOARD!$C$4</f>
        <v>87.074829931972786</v>
      </c>
      <c r="M117" s="26">
        <f t="shared" si="16"/>
        <v>21.62565557804599</v>
      </c>
      <c r="N117" s="5">
        <v>31301</v>
      </c>
      <c r="O117" s="2" t="s">
        <v>557</v>
      </c>
      <c r="P117" s="2" t="str">
        <f>_xlfn.XLOOKUP($O117,DASHBOARD!$L$2:$L$150,DASHBOARD!M$2:M$150,"",0)</f>
        <v>United States</v>
      </c>
      <c r="Q117" s="2" t="str">
        <f>_xlfn.XLOOKUP($O117,DASHBOARD!$L$2:$L$150,DASHBOARD!N$2:N$150,"",0)</f>
        <v>North America</v>
      </c>
      <c r="R117" s="2" t="str">
        <f>_xlfn.XLOOKUP($O117,DASHBOARD!$L$2:$L$150,DASHBOARD!O$2:O$150,"",0)</f>
        <v>Americas</v>
      </c>
      <c r="S117" s="2">
        <v>12</v>
      </c>
      <c r="X117" s="2" t="str">
        <f t="shared" si="17"/>
        <v/>
      </c>
      <c r="Y117" s="6">
        <f>_xlfn.XLOOKUP($F117,$AD$108:$AD$125,$AE$108:$AE$125,0,0)</f>
        <v>7692308</v>
      </c>
      <c r="Z117" s="43">
        <f t="shared" si="18"/>
        <v>5.6823585624728515E-2</v>
      </c>
      <c r="AC117" s="1">
        <v>10</v>
      </c>
      <c r="AD117" s="2" t="s">
        <v>574</v>
      </c>
      <c r="AE117" s="6">
        <v>1471382</v>
      </c>
      <c r="AJ117">
        <v>10</v>
      </c>
      <c r="AK117" t="s">
        <v>703</v>
      </c>
      <c r="AL117">
        <v>22</v>
      </c>
      <c r="AM117">
        <v>57</v>
      </c>
      <c r="AN117" s="2">
        <v>961</v>
      </c>
      <c r="AO117" s="61">
        <v>0.47</v>
      </c>
      <c r="AP117" s="61">
        <v>0.48</v>
      </c>
      <c r="AQ117" s="61">
        <v>0.05</v>
      </c>
      <c r="AT117" s="2">
        <v>-2.5</v>
      </c>
      <c r="AU117" s="2">
        <v>-11.5</v>
      </c>
      <c r="AV117" s="2">
        <v>18</v>
      </c>
      <c r="AW117" s="2">
        <v>14</v>
      </c>
      <c r="AX117" s="2">
        <v>35</v>
      </c>
      <c r="AY117" s="2">
        <v>3</v>
      </c>
      <c r="AZ117" s="2">
        <v>17</v>
      </c>
      <c r="BA117" s="2">
        <v>3</v>
      </c>
      <c r="BB117" s="2">
        <v>194</v>
      </c>
      <c r="BC117" s="2">
        <v>6</v>
      </c>
      <c r="BD117" s="2">
        <v>19</v>
      </c>
    </row>
    <row r="118" spans="2:56" x14ac:dyDescent="0.2">
      <c r="B118" s="1" t="s">
        <v>40</v>
      </c>
      <c r="C118" s="1" t="s">
        <v>787</v>
      </c>
      <c r="E118" s="2">
        <v>5</v>
      </c>
      <c r="F118" s="2" t="s">
        <v>574</v>
      </c>
      <c r="G118" s="2" t="s">
        <v>552</v>
      </c>
      <c r="H118" s="4" t="s">
        <v>602</v>
      </c>
      <c r="I118" s="16">
        <f>_xlfn.XLOOKUP($H118,DASHBOARD!$I$2:$I$27,DASHBOARD!$J$2:$J$27,"",0)</f>
        <v>81</v>
      </c>
      <c r="J118" s="23">
        <f>I118/DASHBOARD!$C$3</f>
        <v>2.0574041148082296</v>
      </c>
      <c r="K118" s="2">
        <v>222</v>
      </c>
      <c r="L118" s="26">
        <f>K118/DASHBOARD!$C$4</f>
        <v>100.68027210884354</v>
      </c>
      <c r="M118" s="26">
        <f t="shared" si="16"/>
        <v>23.785110449605845</v>
      </c>
      <c r="N118" s="5">
        <v>35101</v>
      </c>
      <c r="O118" s="2" t="s">
        <v>557</v>
      </c>
      <c r="P118" s="2" t="str">
        <f>_xlfn.XLOOKUP($O118,DASHBOARD!$L$2:$L$150,DASHBOARD!M$2:M$150,"",0)</f>
        <v>United States</v>
      </c>
      <c r="Q118" s="2" t="str">
        <f>_xlfn.XLOOKUP($O118,DASHBOARD!$L$2:$L$150,DASHBOARD!N$2:N$150,"",0)</f>
        <v>North America</v>
      </c>
      <c r="R118" s="2" t="str">
        <f>_xlfn.XLOOKUP($O118,DASHBOARD!$L$2:$L$150,DASHBOARD!O$2:O$150,"",0)</f>
        <v>Americas</v>
      </c>
      <c r="S118" s="2">
        <v>2</v>
      </c>
      <c r="U118" s="2" t="s">
        <v>579</v>
      </c>
      <c r="V118" s="2" t="s">
        <v>579</v>
      </c>
      <c r="X118" s="2" t="str">
        <f t="shared" si="17"/>
        <v/>
      </c>
      <c r="Y118" s="6">
        <f>_xlfn.XLOOKUP($F118,$AD$108:$AD$125,$AE$108:$AE$125,0,0)</f>
        <v>1471382</v>
      </c>
      <c r="Z118" s="43">
        <f t="shared" si="18"/>
        <v>1.0869195703511129E-2</v>
      </c>
      <c r="AC118" s="1">
        <v>11</v>
      </c>
      <c r="AD118" s="2" t="s">
        <v>653</v>
      </c>
      <c r="AE118" s="6">
        <v>1471382</v>
      </c>
      <c r="AJ118">
        <v>11</v>
      </c>
      <c r="AK118" t="s">
        <v>574</v>
      </c>
      <c r="AL118">
        <v>21</v>
      </c>
      <c r="AM118">
        <v>66</v>
      </c>
      <c r="AN118" s="2">
        <v>910</v>
      </c>
      <c r="AR118" s="61">
        <v>0.39</v>
      </c>
      <c r="AS118" s="61">
        <v>0.61</v>
      </c>
      <c r="AT118" s="2">
        <v>6.5</v>
      </c>
      <c r="AU118" s="2">
        <v>0.3</v>
      </c>
      <c r="AV118" s="2">
        <v>10</v>
      </c>
      <c r="AW118" s="2">
        <v>11</v>
      </c>
      <c r="AX118" s="2">
        <v>46</v>
      </c>
      <c r="AY118" s="2">
        <v>9</v>
      </c>
      <c r="AZ118" s="2">
        <v>34</v>
      </c>
      <c r="BA118" s="2">
        <v>2</v>
      </c>
      <c r="BB118" s="2">
        <v>100</v>
      </c>
      <c r="BC118" s="2">
        <v>6</v>
      </c>
      <c r="BD118" s="2">
        <v>21</v>
      </c>
    </row>
    <row r="119" spans="2:56" x14ac:dyDescent="0.2">
      <c r="B119" s="1" t="s">
        <v>40</v>
      </c>
      <c r="C119" s="1" t="s">
        <v>787</v>
      </c>
      <c r="E119" s="2">
        <v>0</v>
      </c>
      <c r="F119" s="2" t="s">
        <v>703</v>
      </c>
      <c r="G119" s="2" t="s">
        <v>576</v>
      </c>
      <c r="H119" s="4" t="s">
        <v>604</v>
      </c>
      <c r="I119" s="16">
        <f>_xlfn.XLOOKUP($H119,DASHBOARD!$I$2:$I$27,DASHBOARD!$J$2:$J$27,"",0)</f>
        <v>79</v>
      </c>
      <c r="J119" s="23">
        <f>I119/DASHBOARD!$C$3</f>
        <v>2.0066040132080265</v>
      </c>
      <c r="K119" s="2">
        <v>181</v>
      </c>
      <c r="L119" s="26">
        <f>K119/DASHBOARD!$C$4</f>
        <v>82.086167800453509</v>
      </c>
      <c r="M119" s="26">
        <f t="shared" si="16"/>
        <v>20.386685727220435</v>
      </c>
      <c r="N119" s="5">
        <v>34997</v>
      </c>
      <c r="O119" s="2" t="s">
        <v>557</v>
      </c>
      <c r="P119" s="2" t="str">
        <f>_xlfn.XLOOKUP($O119,DASHBOARD!$L$2:$L$150,DASHBOARD!M$2:M$150,"",0)</f>
        <v>United States</v>
      </c>
      <c r="Q119" s="2" t="str">
        <f>_xlfn.XLOOKUP($O119,DASHBOARD!$L$2:$L$150,DASHBOARD!N$2:N$150,"",0)</f>
        <v>North America</v>
      </c>
      <c r="R119" s="2" t="str">
        <f>_xlfn.XLOOKUP($O119,DASHBOARD!$L$2:$L$150,DASHBOARD!O$2:O$150,"",0)</f>
        <v>Americas</v>
      </c>
      <c r="S119" s="2">
        <v>1</v>
      </c>
      <c r="U119" s="2" t="s">
        <v>704</v>
      </c>
      <c r="V119" s="2" t="s">
        <v>704</v>
      </c>
      <c r="X119" s="2" t="str">
        <f t="shared" si="17"/>
        <v/>
      </c>
      <c r="Y119" s="6">
        <f>_xlfn.XLOOKUP($F119,$AD$108:$AD$125,$AE$108:$AE$125,0,0)</f>
        <v>1312611</v>
      </c>
      <c r="Z119" s="43">
        <f t="shared" si="18"/>
        <v>9.6963438737061123E-3</v>
      </c>
      <c r="AC119" s="1">
        <v>12</v>
      </c>
      <c r="AD119" s="2" t="s">
        <v>731</v>
      </c>
      <c r="AE119" s="6">
        <v>1471382</v>
      </c>
      <c r="AJ119">
        <v>12</v>
      </c>
      <c r="AK119" t="s">
        <v>723</v>
      </c>
      <c r="AL119">
        <v>23</v>
      </c>
      <c r="AM119">
        <v>57</v>
      </c>
      <c r="AN119" s="2">
        <v>809</v>
      </c>
      <c r="AQ119" s="61">
        <v>0.04</v>
      </c>
      <c r="AR119" s="61">
        <v>0.47</v>
      </c>
      <c r="AS119" s="61">
        <v>0.49</v>
      </c>
      <c r="AT119" s="2">
        <v>11.7</v>
      </c>
      <c r="AU119" s="2">
        <v>6.8</v>
      </c>
      <c r="AV119" s="2">
        <v>31</v>
      </c>
      <c r="AW119" s="2">
        <v>11</v>
      </c>
      <c r="AX119" s="2">
        <v>63</v>
      </c>
      <c r="AY119" s="2">
        <v>4</v>
      </c>
      <c r="AZ119" s="2">
        <v>24</v>
      </c>
      <c r="BA119" s="2">
        <v>1</v>
      </c>
      <c r="BB119" s="2">
        <v>230</v>
      </c>
      <c r="BC119" s="2">
        <v>5</v>
      </c>
      <c r="BD119" s="2">
        <v>16</v>
      </c>
    </row>
    <row r="120" spans="2:56" x14ac:dyDescent="0.2">
      <c r="B120" s="1" t="s">
        <v>40</v>
      </c>
      <c r="C120" s="1" t="s">
        <v>787</v>
      </c>
      <c r="E120" s="2">
        <v>1</v>
      </c>
      <c r="F120" s="2" t="s">
        <v>653</v>
      </c>
      <c r="G120" s="2" t="s">
        <v>552</v>
      </c>
      <c r="H120" s="4" t="s">
        <v>1151</v>
      </c>
      <c r="I120" s="16">
        <f>_xlfn.XLOOKUP($H120,DASHBOARD!$I$2:$I$27,DASHBOARD!$J$2:$J$27,"",0)</f>
        <v>85</v>
      </c>
      <c r="J120" s="23">
        <f>I120/DASHBOARD!$C$3</f>
        <v>2.1590043180086362</v>
      </c>
      <c r="K120" s="2">
        <v>270</v>
      </c>
      <c r="L120" s="26">
        <f>K120/DASHBOARD!$C$4</f>
        <v>122.44897959183673</v>
      </c>
      <c r="M120" s="26">
        <f t="shared" si="16"/>
        <v>26.269278723254001</v>
      </c>
      <c r="N120" s="5">
        <v>32161</v>
      </c>
      <c r="O120" s="2" t="s">
        <v>557</v>
      </c>
      <c r="P120" s="2" t="str">
        <f>_xlfn.XLOOKUP($O120,DASHBOARD!$L$2:$L$150,DASHBOARD!M$2:M$150,"",0)</f>
        <v>United States</v>
      </c>
      <c r="Q120" s="2" t="str">
        <f>_xlfn.XLOOKUP($O120,DASHBOARD!$L$2:$L$150,DASHBOARD!N$2:N$150,"",0)</f>
        <v>North America</v>
      </c>
      <c r="R120" s="2" t="str">
        <f>_xlfn.XLOOKUP($O120,DASHBOARD!$L$2:$L$150,DASHBOARD!O$2:O$150,"",0)</f>
        <v>Americas</v>
      </c>
      <c r="S120" s="2">
        <v>9</v>
      </c>
      <c r="U120" s="2" t="s">
        <v>680</v>
      </c>
      <c r="V120" s="2" t="s">
        <v>680</v>
      </c>
      <c r="X120" s="2" t="str">
        <f t="shared" si="17"/>
        <v/>
      </c>
      <c r="Y120" s="6">
        <f>_xlfn.XLOOKUP($F120,$AD$108:$AD$125,$AE$108:$AE$125,0,0)</f>
        <v>1471382</v>
      </c>
      <c r="Z120" s="43">
        <f t="shared" si="18"/>
        <v>1.0869195703511129E-2</v>
      </c>
      <c r="AC120" s="1">
        <v>13</v>
      </c>
      <c r="AD120" s="2" t="s">
        <v>727</v>
      </c>
      <c r="AE120" s="6">
        <v>1312611</v>
      </c>
      <c r="AJ120">
        <v>13</v>
      </c>
      <c r="AK120" t="s">
        <v>724</v>
      </c>
      <c r="AL120">
        <v>29</v>
      </c>
      <c r="AM120">
        <v>53</v>
      </c>
      <c r="AN120" s="2">
        <v>740</v>
      </c>
      <c r="AP120" s="61">
        <v>0.02</v>
      </c>
      <c r="AQ120" s="61">
        <v>0.76</v>
      </c>
      <c r="AR120" s="61">
        <v>0.23</v>
      </c>
      <c r="AT120" s="2">
        <v>4.5</v>
      </c>
      <c r="AU120" s="2">
        <v>-2.1</v>
      </c>
      <c r="AV120" s="2">
        <v>20</v>
      </c>
      <c r="AW120" s="2">
        <v>9</v>
      </c>
      <c r="AX120" s="2">
        <v>33</v>
      </c>
      <c r="AY120" s="2">
        <v>5</v>
      </c>
      <c r="AZ120" s="2">
        <v>33</v>
      </c>
      <c r="BA120" s="2">
        <v>1</v>
      </c>
      <c r="BB120" s="2">
        <v>114</v>
      </c>
      <c r="BC120" s="2">
        <v>9</v>
      </c>
      <c r="BD120" s="2">
        <v>13</v>
      </c>
    </row>
    <row r="121" spans="2:56" x14ac:dyDescent="0.2">
      <c r="B121" s="1" t="s">
        <v>40</v>
      </c>
      <c r="C121" s="1" t="s">
        <v>787</v>
      </c>
      <c r="E121" s="2">
        <v>27</v>
      </c>
      <c r="F121" s="2" t="s">
        <v>729</v>
      </c>
      <c r="G121" s="2" t="s">
        <v>552</v>
      </c>
      <c r="H121" s="4" t="s">
        <v>1149</v>
      </c>
      <c r="I121" s="16">
        <f>_xlfn.XLOOKUP($H121,DASHBOARD!$I$2:$I$27,DASHBOARD!$J$2:$J$27,"",0)</f>
        <v>83</v>
      </c>
      <c r="J121" s="23">
        <f>I121/DASHBOARD!$C$3</f>
        <v>2.1082042164084331</v>
      </c>
      <c r="K121" s="2">
        <v>270</v>
      </c>
      <c r="L121" s="26">
        <f>K121/DASHBOARD!$C$4</f>
        <v>122.44897959183673</v>
      </c>
      <c r="M121" s="26">
        <f t="shared" si="16"/>
        <v>27.550520942881427</v>
      </c>
      <c r="N121" s="5">
        <v>30722</v>
      </c>
      <c r="O121" s="2" t="s">
        <v>730</v>
      </c>
      <c r="P121" s="2" t="str">
        <f>_xlfn.XLOOKUP($O121,DASHBOARD!$L$2:$L$150,DASHBOARD!M$2:M$150,"",0)</f>
        <v>Georgia</v>
      </c>
      <c r="Q121" s="2" t="str">
        <f>_xlfn.XLOOKUP($O121,DASHBOARD!$L$2:$L$150,DASHBOARD!N$2:N$150,"",0)</f>
        <v>Asia</v>
      </c>
      <c r="R121" s="2" t="str">
        <f>_xlfn.XLOOKUP($O121,DASHBOARD!$L$2:$L$150,DASHBOARD!O$2:O$150,"",0)</f>
        <v>Eurasia</v>
      </c>
      <c r="S121" s="2">
        <v>14</v>
      </c>
      <c r="X121" s="2" t="str">
        <f t="shared" si="17"/>
        <v/>
      </c>
      <c r="Y121" s="6">
        <f>_xlfn.XLOOKUP($F121,$AD$108:$AD$125,$AE$108:$AE$125,0,0)</f>
        <v>3477600</v>
      </c>
      <c r="Z121" s="43">
        <f t="shared" si="18"/>
        <v>2.5689260150341859E-2</v>
      </c>
      <c r="AC121" s="1">
        <v>14</v>
      </c>
      <c r="AD121" s="2" t="s">
        <v>703</v>
      </c>
      <c r="AE121" s="6">
        <v>1312611</v>
      </c>
      <c r="AJ121">
        <v>14</v>
      </c>
      <c r="AK121" t="s">
        <v>655</v>
      </c>
      <c r="AL121">
        <v>24</v>
      </c>
      <c r="AM121">
        <v>33</v>
      </c>
      <c r="AN121" s="2">
        <v>740</v>
      </c>
      <c r="AO121" s="61">
        <v>1</v>
      </c>
      <c r="AT121" s="2">
        <v>-2.9</v>
      </c>
      <c r="AU121" s="2">
        <v>-11.2</v>
      </c>
      <c r="AV121" s="2">
        <v>15</v>
      </c>
      <c r="AW121" s="2">
        <v>8</v>
      </c>
      <c r="AX121" s="2">
        <v>21</v>
      </c>
      <c r="AY121" s="2">
        <v>3</v>
      </c>
      <c r="AZ121" s="2">
        <v>8</v>
      </c>
      <c r="BA121" s="2">
        <v>1</v>
      </c>
      <c r="BB121" s="2">
        <v>207</v>
      </c>
      <c r="BC121" s="2">
        <v>3</v>
      </c>
      <c r="BD121" s="2">
        <v>16</v>
      </c>
    </row>
    <row r="122" spans="2:56" x14ac:dyDescent="0.2">
      <c r="B122" s="1" t="s">
        <v>40</v>
      </c>
      <c r="C122" s="1" t="s">
        <v>787</v>
      </c>
      <c r="E122" s="2">
        <v>11</v>
      </c>
      <c r="F122" s="2" t="s">
        <v>559</v>
      </c>
      <c r="G122" s="2" t="s">
        <v>576</v>
      </c>
      <c r="H122" s="4" t="s">
        <v>599</v>
      </c>
      <c r="I122" s="16">
        <f>_xlfn.XLOOKUP($H122,DASHBOARD!$I$2:$I$27,DASHBOARD!$J$2:$J$27,"",0)</f>
        <v>78</v>
      </c>
      <c r="J122" s="23">
        <f>I122/DASHBOARD!$C$3</f>
        <v>1.981203962407925</v>
      </c>
      <c r="K122" s="2">
        <v>215</v>
      </c>
      <c r="L122" s="26">
        <f>K122/DASHBOARD!$C$4</f>
        <v>97.505668934240362</v>
      </c>
      <c r="M122" s="26">
        <f t="shared" si="16"/>
        <v>24.841138162475154</v>
      </c>
      <c r="N122" s="5">
        <v>32912</v>
      </c>
      <c r="O122" s="2" t="s">
        <v>557</v>
      </c>
      <c r="P122" s="2" t="str">
        <f>_xlfn.XLOOKUP($O122,DASHBOARD!$L$2:$L$150,DASHBOARD!M$2:M$150,"",0)</f>
        <v>United States</v>
      </c>
      <c r="Q122" s="2" t="str">
        <f>_xlfn.XLOOKUP($O122,DASHBOARD!$L$2:$L$150,DASHBOARD!N$2:N$150,"",0)</f>
        <v>North America</v>
      </c>
      <c r="R122" s="2" t="str">
        <f>_xlfn.XLOOKUP($O122,DASHBOARD!$L$2:$L$150,DASHBOARD!O$2:O$150,"",0)</f>
        <v>Americas</v>
      </c>
      <c r="S122" s="2">
        <v>6</v>
      </c>
      <c r="U122" s="2" t="s">
        <v>587</v>
      </c>
      <c r="V122" s="2" t="s">
        <v>587</v>
      </c>
      <c r="X122" s="2" t="str">
        <f t="shared" si="17"/>
        <v/>
      </c>
      <c r="Y122" s="6">
        <f>_xlfn.XLOOKUP($F122,$AD$108:$AD$125,$AE$108:$AE$125,0,0)</f>
        <v>17826150</v>
      </c>
      <c r="Z122" s="43">
        <f t="shared" si="18"/>
        <v>0.1316829436476353</v>
      </c>
      <c r="AC122" s="1">
        <v>15</v>
      </c>
      <c r="AD122" s="2" t="s">
        <v>735</v>
      </c>
      <c r="AE122" s="11">
        <v>945126</v>
      </c>
      <c r="AJ122">
        <v>15</v>
      </c>
      <c r="AK122" t="s">
        <v>653</v>
      </c>
      <c r="AL122">
        <v>30</v>
      </c>
      <c r="AM122">
        <v>65</v>
      </c>
      <c r="AN122" s="2">
        <v>615</v>
      </c>
      <c r="AS122" s="61">
        <v>1</v>
      </c>
      <c r="AT122" s="2">
        <v>3.3</v>
      </c>
      <c r="AU122" s="2">
        <v>-3.6</v>
      </c>
      <c r="AV122" s="2">
        <v>12</v>
      </c>
      <c r="AW122" s="2">
        <v>6</v>
      </c>
      <c r="AX122" s="2">
        <v>45</v>
      </c>
      <c r="AY122" s="2">
        <v>5</v>
      </c>
      <c r="AZ122" s="2">
        <v>24</v>
      </c>
      <c r="BA122" s="2">
        <v>0</v>
      </c>
      <c r="BB122" s="2">
        <v>77</v>
      </c>
      <c r="BC122" s="2">
        <v>7</v>
      </c>
      <c r="BD122" s="2">
        <v>8</v>
      </c>
    </row>
    <row r="123" spans="2:56" x14ac:dyDescent="0.2">
      <c r="B123" s="1" t="s">
        <v>40</v>
      </c>
      <c r="C123" s="1" t="s">
        <v>787</v>
      </c>
      <c r="E123" s="2">
        <v>3</v>
      </c>
      <c r="F123" s="2" t="s">
        <v>731</v>
      </c>
      <c r="G123" s="2" t="s">
        <v>552</v>
      </c>
      <c r="H123" s="4" t="s">
        <v>602</v>
      </c>
      <c r="I123" s="16">
        <f>_xlfn.XLOOKUP($H123,DASHBOARD!$I$2:$I$27,DASHBOARD!$J$2:$J$27,"",0)</f>
        <v>81</v>
      </c>
      <c r="J123" s="23">
        <f>I123/DASHBOARD!$C$3</f>
        <v>2.0574041148082296</v>
      </c>
      <c r="K123" s="2">
        <v>250</v>
      </c>
      <c r="L123" s="26">
        <f>K123/DASHBOARD!$C$4</f>
        <v>113.37868480725623</v>
      </c>
      <c r="M123" s="26">
        <f t="shared" si="16"/>
        <v>26.785034290096672</v>
      </c>
      <c r="N123" s="5">
        <v>29462</v>
      </c>
      <c r="O123" s="2" t="s">
        <v>557</v>
      </c>
      <c r="P123" s="2" t="str">
        <f>_xlfn.XLOOKUP($O123,DASHBOARD!$L$2:$L$150,DASHBOARD!M$2:M$150,"",0)</f>
        <v>United States</v>
      </c>
      <c r="Q123" s="2" t="str">
        <f>_xlfn.XLOOKUP($O123,DASHBOARD!$L$2:$L$150,DASHBOARD!N$2:N$150,"",0)</f>
        <v>North America</v>
      </c>
      <c r="R123" s="2" t="str">
        <f>_xlfn.XLOOKUP($O123,DASHBOARD!$L$2:$L$150,DASHBOARD!O$2:O$150,"",0)</f>
        <v>Americas</v>
      </c>
      <c r="S123" s="2">
        <v>14</v>
      </c>
      <c r="U123" s="2" t="s">
        <v>732</v>
      </c>
      <c r="V123" s="2" t="s">
        <v>732</v>
      </c>
      <c r="X123" s="2" t="str">
        <f t="shared" si="17"/>
        <v/>
      </c>
      <c r="Y123" s="6">
        <f>_xlfn.XLOOKUP($F123,$AD$108:$AD$125,$AE$108:$AE$125,0,0)</f>
        <v>1471382</v>
      </c>
      <c r="Z123" s="43">
        <f t="shared" si="18"/>
        <v>1.0869195703511129E-2</v>
      </c>
      <c r="AC123" s="1">
        <v>16</v>
      </c>
      <c r="AD123" s="2" t="s">
        <v>723</v>
      </c>
      <c r="AE123" s="6">
        <v>815615</v>
      </c>
      <c r="AJ123">
        <v>16</v>
      </c>
      <c r="AK123" t="s">
        <v>727</v>
      </c>
      <c r="AL123">
        <v>22</v>
      </c>
      <c r="AM123">
        <v>15</v>
      </c>
      <c r="AN123" s="2">
        <v>89</v>
      </c>
      <c r="AS123" s="61">
        <v>1</v>
      </c>
      <c r="AT123" s="2">
        <v>-1.2</v>
      </c>
      <c r="AU123" s="2">
        <v>-7.6</v>
      </c>
      <c r="AV123" s="2">
        <v>0</v>
      </c>
      <c r="AW123" s="2">
        <v>1</v>
      </c>
      <c r="AX123" s="2">
        <v>7</v>
      </c>
      <c r="AY123" s="2">
        <v>2</v>
      </c>
      <c r="AZ123" s="2">
        <v>3</v>
      </c>
      <c r="BA123" s="2">
        <v>1</v>
      </c>
      <c r="BB123" s="2">
        <v>4</v>
      </c>
      <c r="BC123" s="2">
        <v>1</v>
      </c>
      <c r="BD123" s="2">
        <v>3</v>
      </c>
    </row>
    <row r="124" spans="2:56" x14ac:dyDescent="0.2">
      <c r="B124" s="1" t="s">
        <v>40</v>
      </c>
      <c r="C124" s="1" t="s">
        <v>787</v>
      </c>
      <c r="E124" s="2">
        <v>6</v>
      </c>
      <c r="F124" s="2" t="s">
        <v>733</v>
      </c>
      <c r="G124" s="2" t="s">
        <v>576</v>
      </c>
      <c r="H124" s="4" t="s">
        <v>604</v>
      </c>
      <c r="I124" s="16">
        <f>_xlfn.XLOOKUP($H124,DASHBOARD!$I$2:$I$27,DASHBOARD!$J$2:$J$27,"",0)</f>
        <v>79</v>
      </c>
      <c r="J124" s="23">
        <f>I124/DASHBOARD!$C$3</f>
        <v>2.0066040132080265</v>
      </c>
      <c r="K124" s="2">
        <v>210</v>
      </c>
      <c r="L124" s="26">
        <f>K124/DASHBOARD!$C$4</f>
        <v>95.238095238095241</v>
      </c>
      <c r="M124" s="26">
        <f t="shared" si="16"/>
        <v>23.653060788487799</v>
      </c>
      <c r="N124" s="5">
        <v>31199</v>
      </c>
      <c r="O124" s="2" t="s">
        <v>557</v>
      </c>
      <c r="P124" s="2" t="str">
        <f>_xlfn.XLOOKUP($O124,DASHBOARD!$L$2:$L$150,DASHBOARD!M$2:M$150,"",0)</f>
        <v>United States</v>
      </c>
      <c r="Q124" s="2" t="str">
        <f>_xlfn.XLOOKUP($O124,DASHBOARD!$L$2:$L$150,DASHBOARD!N$2:N$150,"",0)</f>
        <v>North America</v>
      </c>
      <c r="R124" s="2" t="str">
        <f>_xlfn.XLOOKUP($O124,DASHBOARD!$L$2:$L$150,DASHBOARD!O$2:O$150,"",0)</f>
        <v>Americas</v>
      </c>
      <c r="S124" s="2">
        <v>10</v>
      </c>
      <c r="U124" s="2" t="s">
        <v>734</v>
      </c>
      <c r="V124" s="2" t="s">
        <v>734</v>
      </c>
      <c r="X124" s="2" t="str">
        <f t="shared" si="17"/>
        <v/>
      </c>
      <c r="Y124" s="6">
        <f>_xlfn.XLOOKUP($F124,$AD$108:$AD$125,$AE$108:$AE$125,0,0)</f>
        <v>5192000</v>
      </c>
      <c r="Z124" s="43">
        <f t="shared" si="18"/>
        <v>3.835364581912093E-2</v>
      </c>
      <c r="AC124" s="1">
        <v>17</v>
      </c>
      <c r="AD124" s="2" t="s">
        <v>655</v>
      </c>
      <c r="AE124" s="6">
        <v>14832</v>
      </c>
      <c r="AJ124">
        <v>17</v>
      </c>
      <c r="AK124" t="s">
        <v>687</v>
      </c>
      <c r="AL124">
        <v>25</v>
      </c>
      <c r="AM124">
        <v>1</v>
      </c>
      <c r="AN124" s="2">
        <v>1</v>
      </c>
      <c r="AR124" s="61">
        <v>1</v>
      </c>
      <c r="AT124" s="2">
        <v>-100</v>
      </c>
      <c r="AU124" s="2">
        <v>-106.3</v>
      </c>
      <c r="AV124" s="2">
        <v>0</v>
      </c>
      <c r="AW124" s="2">
        <v>0</v>
      </c>
      <c r="AX124" s="2">
        <v>0</v>
      </c>
      <c r="AY124" s="2">
        <v>0</v>
      </c>
      <c r="AZ124" s="2">
        <v>0</v>
      </c>
      <c r="BA124" s="2">
        <v>0</v>
      </c>
      <c r="BB124" s="2">
        <v>0</v>
      </c>
      <c r="BC124" s="2">
        <v>0</v>
      </c>
      <c r="BD124" s="2">
        <v>0</v>
      </c>
    </row>
    <row r="125" spans="2:56" x14ac:dyDescent="0.2">
      <c r="B125" s="1" t="s">
        <v>40</v>
      </c>
      <c r="C125" s="1" t="s">
        <v>787</v>
      </c>
      <c r="F125" s="2" t="s">
        <v>735</v>
      </c>
      <c r="H125" s="4"/>
      <c r="N125" s="5"/>
      <c r="X125" s="2" t="str">
        <f t="shared" si="17"/>
        <v/>
      </c>
      <c r="Y125" s="6">
        <f>_xlfn.XLOOKUP($F125,$AD$108:$AD$125,$AE$108:$AE$125,0,0)</f>
        <v>945126</v>
      </c>
      <c r="Z125" s="43">
        <f t="shared" si="18"/>
        <v>6.9817079850621119E-3</v>
      </c>
      <c r="AC125" s="1">
        <v>18</v>
      </c>
      <c r="AD125" s="2" t="s">
        <v>687</v>
      </c>
      <c r="AE125" s="6">
        <v>0</v>
      </c>
    </row>
    <row r="126" spans="2:56" x14ac:dyDescent="0.2">
      <c r="D126" s="1"/>
      <c r="E126" s="1"/>
      <c r="F126" s="1">
        <f>$F102</f>
        <v>0</v>
      </c>
      <c r="G126" s="1"/>
      <c r="H126" s="1"/>
      <c r="I126" s="36"/>
      <c r="J126" s="36"/>
      <c r="K126" s="1"/>
      <c r="L126" s="1"/>
      <c r="M126" s="1"/>
      <c r="N126" s="1"/>
      <c r="O126" s="1"/>
      <c r="P126" s="1"/>
      <c r="Q126" s="1"/>
      <c r="R126" s="1"/>
      <c r="S126" s="1"/>
      <c r="T126" s="1"/>
      <c r="U126" s="1"/>
      <c r="V126" s="1"/>
      <c r="W126" s="1"/>
      <c r="X126" s="2" t="str">
        <f t="shared" si="17"/>
        <v/>
      </c>
      <c r="Y126" s="37">
        <f>SUM(Y108:Y125)</f>
        <v>135371746</v>
      </c>
      <c r="Z126" s="41">
        <f>SUM(Z108:Z125)</f>
        <v>1</v>
      </c>
      <c r="AA126" s="1"/>
      <c r="AB126" s="1"/>
      <c r="AD126" s="37">
        <f>AE126-Y126</f>
        <v>0</v>
      </c>
      <c r="AE126" s="37">
        <f>SUM(AE108:AE125)</f>
        <v>135371746</v>
      </c>
    </row>
    <row r="128" spans="2:56" ht="17" thickBot="1" x14ac:dyDescent="0.25"/>
    <row r="129" spans="1:56" ht="17" thickBot="1" x14ac:dyDescent="0.25">
      <c r="A129" s="3">
        <v>6</v>
      </c>
      <c r="B129" s="1" t="str">
        <f>B$1</f>
        <v>YEAR</v>
      </c>
      <c r="C129" s="1" t="str">
        <f>C$1</f>
        <v>TEAM</v>
      </c>
      <c r="E129" s="1" t="str">
        <f t="shared" ref="E129:Y129" si="19">E$1</f>
        <v>NUMBER</v>
      </c>
      <c r="F129" s="1" t="str">
        <f t="shared" si="19"/>
        <v>PLAYER</v>
      </c>
      <c r="G129" s="1" t="str">
        <f t="shared" si="19"/>
        <v>POS</v>
      </c>
      <c r="H129" s="1" t="str">
        <f t="shared" si="19"/>
        <v>HEIGHT</v>
      </c>
      <c r="I129" s="1" t="str">
        <f t="shared" si="19"/>
        <v>HEIGHT (IN)</v>
      </c>
      <c r="J129" s="1" t="str">
        <f t="shared" si="19"/>
        <v>HEIGHT (M)</v>
      </c>
      <c r="K129" s="1" t="str">
        <f t="shared" si="19"/>
        <v>WEIGHT (LBS)</v>
      </c>
      <c r="L129" s="1" t="str">
        <f t="shared" si="19"/>
        <v>WEIGHT (KG)</v>
      </c>
      <c r="M129" s="1" t="str">
        <f t="shared" si="19"/>
        <v>BMI</v>
      </c>
      <c r="N129" s="1" t="str">
        <f t="shared" si="19"/>
        <v>BIRTH DATE</v>
      </c>
      <c r="O129" s="1" t="str">
        <f t="shared" si="19"/>
        <v>NATION</v>
      </c>
      <c r="P129" s="1" t="str">
        <f t="shared" si="19"/>
        <v>COUNTRY</v>
      </c>
      <c r="Q129" s="1" t="str">
        <f t="shared" si="19"/>
        <v>CONTINENT</v>
      </c>
      <c r="R129" s="1" t="str">
        <f t="shared" si="19"/>
        <v>GLOBAL REGION</v>
      </c>
      <c r="S129" s="1" t="str">
        <f t="shared" si="19"/>
        <v>EXPERIENCE</v>
      </c>
      <c r="T129" s="1"/>
      <c r="U129" s="1" t="str">
        <f t="shared" si="19"/>
        <v>COLLEGE</v>
      </c>
      <c r="V129" s="1" t="str">
        <f t="shared" si="19"/>
        <v>COLLEGE1</v>
      </c>
      <c r="W129" s="1" t="str">
        <f t="shared" si="19"/>
        <v>COLLEGE2</v>
      </c>
      <c r="X129" s="1" t="str">
        <f t="shared" si="19"/>
        <v>TRANSFER</v>
      </c>
      <c r="Y129" s="1" t="str">
        <f t="shared" si="19"/>
        <v>SALARY</v>
      </c>
      <c r="Z129" s="1" t="s">
        <v>1265</v>
      </c>
      <c r="AC129" s="1" t="str">
        <f>AC$1</f>
        <v>Rk</v>
      </c>
      <c r="AD129" s="1" t="str">
        <f>AD$1</f>
        <v>PLAYER</v>
      </c>
      <c r="AE129" s="1" t="str">
        <f>AE$1</f>
        <v>SALARY</v>
      </c>
      <c r="AJ129" t="s">
        <v>550</v>
      </c>
      <c r="AK129" t="s">
        <v>1382</v>
      </c>
      <c r="AL129" t="s">
        <v>1383</v>
      </c>
      <c r="AM129" t="s">
        <v>1347</v>
      </c>
      <c r="AN129" s="2" t="s">
        <v>1384</v>
      </c>
      <c r="AO129" s="2" t="s">
        <v>1385</v>
      </c>
      <c r="AP129" s="2" t="s">
        <v>1386</v>
      </c>
      <c r="AQ129" s="2" t="s">
        <v>1387</v>
      </c>
      <c r="AR129" s="2" t="s">
        <v>1388</v>
      </c>
      <c r="AS129" s="2" t="s">
        <v>1389</v>
      </c>
      <c r="AT129" s="2" t="s">
        <v>1390</v>
      </c>
      <c r="AU129" s="2" t="s">
        <v>1391</v>
      </c>
      <c r="AV129" s="2" t="s">
        <v>1392</v>
      </c>
      <c r="AW129" s="2" t="s">
        <v>1393</v>
      </c>
      <c r="AX129" s="2" t="s">
        <v>1394</v>
      </c>
      <c r="AY129" s="2" t="s">
        <v>1395</v>
      </c>
      <c r="AZ129" s="2" t="s">
        <v>1394</v>
      </c>
      <c r="BA129" s="2" t="s">
        <v>1395</v>
      </c>
      <c r="BB129" s="2" t="s">
        <v>1396</v>
      </c>
      <c r="BC129" s="2" t="s">
        <v>1397</v>
      </c>
      <c r="BD129" s="2" t="s">
        <v>1398</v>
      </c>
    </row>
    <row r="130" spans="1:56" ht="17" thickBot="1" x14ac:dyDescent="0.25">
      <c r="A130" s="3" t="s">
        <v>787</v>
      </c>
      <c r="B130" s="1" t="s">
        <v>47</v>
      </c>
      <c r="C130" s="1" t="s">
        <v>787</v>
      </c>
      <c r="E130" s="2">
        <v>22</v>
      </c>
      <c r="F130" s="2" t="s">
        <v>736</v>
      </c>
      <c r="G130" s="2" t="s">
        <v>570</v>
      </c>
      <c r="H130" s="4" t="s">
        <v>604</v>
      </c>
      <c r="I130" s="16">
        <f>_xlfn.XLOOKUP($H130,DASHBOARD!$I$2:$I$27,DASHBOARD!$J$2:$J$27,"",0)</f>
        <v>79</v>
      </c>
      <c r="J130" s="23">
        <f>I130/DASHBOARD!$C$3</f>
        <v>2.0066040132080265</v>
      </c>
      <c r="K130" s="2">
        <v>226</v>
      </c>
      <c r="L130" s="26">
        <f>K130/DASHBOARD!$C$4</f>
        <v>102.49433106575964</v>
      </c>
      <c r="M130" s="26">
        <f t="shared" ref="M130:M146" si="20">L130/(J130^2)</f>
        <v>25.455198753324968</v>
      </c>
      <c r="N130" s="5">
        <v>29289</v>
      </c>
      <c r="O130" s="2" t="s">
        <v>557</v>
      </c>
      <c r="P130" s="2" t="str">
        <f>_xlfn.XLOOKUP($O130,DASHBOARD!$L$2:$L$150,DASHBOARD!M$2:M$150,"",0)</f>
        <v>United States</v>
      </c>
      <c r="Q130" s="2" t="str">
        <f>_xlfn.XLOOKUP($O130,DASHBOARD!$L$2:$L$150,DASHBOARD!N$2:N$150,"",0)</f>
        <v>North America</v>
      </c>
      <c r="R130" s="2" t="str">
        <f>_xlfn.XLOOKUP($O130,DASHBOARD!$L$2:$L$150,DASHBOARD!O$2:O$150,"",0)</f>
        <v>Americas</v>
      </c>
      <c r="S130" s="2">
        <v>13</v>
      </c>
      <c r="U130" s="2" t="s">
        <v>579</v>
      </c>
      <c r="V130" s="2" t="s">
        <v>579</v>
      </c>
      <c r="X130" s="2" t="str">
        <f t="shared" ref="X130:X151" si="21">IF(W130="","","X")</f>
        <v/>
      </c>
      <c r="Y130" s="6">
        <f>_xlfn.XLOOKUP($F130,$AD$130:$AD$152,$AE$130:$AE$152,0,0)</f>
        <v>383351</v>
      </c>
      <c r="Z130" s="43">
        <f>Y130/$Y$153</f>
        <v>3.7753474130428769E-3</v>
      </c>
      <c r="AC130" s="1">
        <v>1</v>
      </c>
      <c r="AD130" s="2" t="s">
        <v>726</v>
      </c>
      <c r="AE130" s="6">
        <v>26540100</v>
      </c>
      <c r="AJ130">
        <v>1</v>
      </c>
      <c r="AK130" t="s">
        <v>559</v>
      </c>
      <c r="AL130">
        <v>26</v>
      </c>
      <c r="AM130">
        <v>78</v>
      </c>
      <c r="AN130" s="2">
        <v>2649</v>
      </c>
      <c r="AP130" s="61">
        <v>0.75</v>
      </c>
      <c r="AQ130" s="61">
        <v>0.25</v>
      </c>
      <c r="AT130" s="2">
        <v>14.5</v>
      </c>
      <c r="AU130" s="2">
        <v>8.1999999999999993</v>
      </c>
      <c r="AV130" s="2">
        <v>72</v>
      </c>
      <c r="AW130" s="2">
        <v>31</v>
      </c>
      <c r="AX130" s="2">
        <v>74</v>
      </c>
      <c r="AY130" s="2">
        <v>12</v>
      </c>
      <c r="AZ130" s="2">
        <v>93</v>
      </c>
      <c r="BA130" s="2">
        <v>1</v>
      </c>
      <c r="BB130" s="2">
        <v>365</v>
      </c>
      <c r="BC130" s="2">
        <v>17</v>
      </c>
      <c r="BD130" s="2">
        <v>43</v>
      </c>
    </row>
    <row r="131" spans="1:56" x14ac:dyDescent="0.2">
      <c r="B131" s="1" t="s">
        <v>47</v>
      </c>
      <c r="C131" s="1" t="s">
        <v>787</v>
      </c>
      <c r="E131" s="2">
        <v>21</v>
      </c>
      <c r="F131" s="2" t="s">
        <v>737</v>
      </c>
      <c r="G131" s="2" t="s">
        <v>576</v>
      </c>
      <c r="H131" s="4" t="s">
        <v>598</v>
      </c>
      <c r="I131" s="16">
        <f>_xlfn.XLOOKUP($H131,DASHBOARD!$I$2:$I$27,DASHBOARD!$J$2:$J$27,"",0)</f>
        <v>75</v>
      </c>
      <c r="J131" s="23">
        <f>I131/DASHBOARD!$C$3</f>
        <v>1.9050038100076201</v>
      </c>
      <c r="K131" s="2">
        <v>175</v>
      </c>
      <c r="L131" s="26">
        <f>K131/DASHBOARD!$C$4</f>
        <v>79.365079365079367</v>
      </c>
      <c r="M131" s="26">
        <f t="shared" si="20"/>
        <v>21.869444797178129</v>
      </c>
      <c r="N131" s="5">
        <v>33304</v>
      </c>
      <c r="O131" s="2" t="s">
        <v>557</v>
      </c>
      <c r="P131" s="2" t="str">
        <f>_xlfn.XLOOKUP($O131,DASHBOARD!$L$2:$L$150,DASHBOARD!M$2:M$150,"",0)</f>
        <v>United States</v>
      </c>
      <c r="Q131" s="2" t="str">
        <f>_xlfn.XLOOKUP($O131,DASHBOARD!$L$2:$L$150,DASHBOARD!N$2:N$150,"",0)</f>
        <v>North America</v>
      </c>
      <c r="R131" s="2" t="str">
        <f>_xlfn.XLOOKUP($O131,DASHBOARD!$L$2:$L$150,DASHBOARD!O$2:O$150,"",0)</f>
        <v>Americas</v>
      </c>
      <c r="S131" s="2">
        <v>3</v>
      </c>
      <c r="U131" s="2" t="s">
        <v>738</v>
      </c>
      <c r="V131" s="2" t="s">
        <v>738</v>
      </c>
      <c r="X131" s="2" t="str">
        <f t="shared" si="21"/>
        <v/>
      </c>
      <c r="Y131" s="6">
        <f>_xlfn.XLOOKUP($F131,$AD$130:$AD$152,$AE$130:$AE$152,0,0)</f>
        <v>1015696</v>
      </c>
      <c r="Z131" s="43">
        <f t="shared" ref="Z131:Z152" si="22">Y131/$Y$153</f>
        <v>1.0002857084076989E-2</v>
      </c>
      <c r="AC131" s="1">
        <v>2</v>
      </c>
      <c r="AD131" s="2" t="s">
        <v>559</v>
      </c>
      <c r="AE131" s="6">
        <v>16663575</v>
      </c>
      <c r="AJ131">
        <v>2</v>
      </c>
      <c r="AK131" t="s">
        <v>554</v>
      </c>
      <c r="AL131">
        <v>28</v>
      </c>
      <c r="AM131">
        <v>79</v>
      </c>
      <c r="AN131" s="2">
        <v>2638</v>
      </c>
      <c r="AO131" s="61">
        <v>1</v>
      </c>
      <c r="AT131" s="2">
        <v>17.100000000000001</v>
      </c>
      <c r="AU131" s="2">
        <v>17.2</v>
      </c>
      <c r="AV131" s="2">
        <v>163</v>
      </c>
      <c r="AW131" s="2">
        <v>43</v>
      </c>
      <c r="AX131" s="2">
        <v>87</v>
      </c>
      <c r="AY131" s="2">
        <v>11</v>
      </c>
      <c r="AZ131" s="2">
        <v>137</v>
      </c>
      <c r="BA131" s="2">
        <v>11</v>
      </c>
      <c r="BB131" s="2">
        <v>1208</v>
      </c>
      <c r="BC131" s="2">
        <v>37</v>
      </c>
      <c r="BD131" s="2">
        <v>56</v>
      </c>
    </row>
    <row r="132" spans="1:56" x14ac:dyDescent="0.2">
      <c r="B132" s="1" t="s">
        <v>47</v>
      </c>
      <c r="C132" s="1" t="s">
        <v>787</v>
      </c>
      <c r="E132" s="2">
        <v>30</v>
      </c>
      <c r="F132" s="2" t="s">
        <v>554</v>
      </c>
      <c r="G132" s="2" t="s">
        <v>556</v>
      </c>
      <c r="H132" s="4" t="s">
        <v>597</v>
      </c>
      <c r="I132" s="16">
        <f>_xlfn.XLOOKUP($H132,DASHBOARD!$I$2:$I$27,DASHBOARD!$J$2:$J$27,"",0)</f>
        <v>74</v>
      </c>
      <c r="J132" s="23">
        <f>I132/DASHBOARD!$C$3</f>
        <v>1.8796037592075185</v>
      </c>
      <c r="K132" s="2">
        <v>185</v>
      </c>
      <c r="L132" s="26">
        <f>K132/DASHBOARD!$C$4</f>
        <v>83.900226757369609</v>
      </c>
      <c r="M132" s="26">
        <f t="shared" si="20"/>
        <v>23.748190537476248</v>
      </c>
      <c r="N132" s="5">
        <v>32216</v>
      </c>
      <c r="O132" s="2" t="s">
        <v>557</v>
      </c>
      <c r="P132" s="2" t="str">
        <f>_xlfn.XLOOKUP($O132,DASHBOARD!$L$2:$L$150,DASHBOARD!M$2:M$150,"",0)</f>
        <v>United States</v>
      </c>
      <c r="Q132" s="2" t="str">
        <f>_xlfn.XLOOKUP($O132,DASHBOARD!$L$2:$L$150,DASHBOARD!N$2:N$150,"",0)</f>
        <v>North America</v>
      </c>
      <c r="R132" s="2" t="str">
        <f>_xlfn.XLOOKUP($O132,DASHBOARD!$L$2:$L$150,DASHBOARD!O$2:O$150,"",0)</f>
        <v>Americas</v>
      </c>
      <c r="S132" s="2">
        <v>7</v>
      </c>
      <c r="U132" s="2" t="s">
        <v>560</v>
      </c>
      <c r="V132" s="2" t="s">
        <v>560</v>
      </c>
      <c r="X132" s="2" t="str">
        <f t="shared" si="21"/>
        <v/>
      </c>
      <c r="Y132" s="6">
        <f>_xlfn.XLOOKUP($F132,$AD$130:$AD$152,$AE$130:$AE$152,0,0)</f>
        <v>12112359</v>
      </c>
      <c r="Z132" s="43">
        <f t="shared" si="22"/>
        <v>0.11928588478051866</v>
      </c>
      <c r="AC132" s="1">
        <v>3</v>
      </c>
      <c r="AD132" s="2" t="s">
        <v>565</v>
      </c>
      <c r="AE132" s="6">
        <v>15330435</v>
      </c>
      <c r="AJ132">
        <v>3</v>
      </c>
      <c r="AK132" t="s">
        <v>565</v>
      </c>
      <c r="AL132">
        <v>26</v>
      </c>
      <c r="AM132">
        <v>76</v>
      </c>
      <c r="AN132" s="2">
        <v>2471</v>
      </c>
      <c r="AQ132" s="61">
        <v>0.35</v>
      </c>
      <c r="AR132" s="61">
        <v>0.6</v>
      </c>
      <c r="AS132" s="61">
        <v>0.05</v>
      </c>
      <c r="AT132" s="2">
        <v>15.9</v>
      </c>
      <c r="AU132" s="2">
        <v>11.2</v>
      </c>
      <c r="AV132" s="2">
        <v>138</v>
      </c>
      <c r="AW132" s="2">
        <v>17</v>
      </c>
      <c r="AX132" s="2">
        <v>108</v>
      </c>
      <c r="AY132" s="2">
        <v>17</v>
      </c>
      <c r="AZ132" s="2">
        <v>84</v>
      </c>
      <c r="BA132" s="2">
        <v>11</v>
      </c>
      <c r="BB132" s="2">
        <v>1241</v>
      </c>
      <c r="BC132" s="2">
        <v>10</v>
      </c>
      <c r="BD132" s="2">
        <v>40</v>
      </c>
    </row>
    <row r="133" spans="1:56" x14ac:dyDescent="0.2">
      <c r="B133" s="1" t="s">
        <v>47</v>
      </c>
      <c r="C133" s="1" t="s">
        <v>787</v>
      </c>
      <c r="E133" s="2">
        <v>35</v>
      </c>
      <c r="F133" s="2" t="s">
        <v>726</v>
      </c>
      <c r="G133" s="2" t="s">
        <v>566</v>
      </c>
      <c r="H133" s="4" t="s">
        <v>595</v>
      </c>
      <c r="I133" s="16">
        <f>_xlfn.XLOOKUP($H133,DASHBOARD!$I$2:$I$27,DASHBOARD!$J$2:$J$27,"",0)</f>
        <v>82</v>
      </c>
      <c r="J133" s="23">
        <f>I133/DASHBOARD!$C$3</f>
        <v>2.0828041656083314</v>
      </c>
      <c r="K133" s="2">
        <v>240</v>
      </c>
      <c r="L133" s="26">
        <f>K133/DASHBOARD!$C$4</f>
        <v>108.84353741496598</v>
      </c>
      <c r="M133" s="26">
        <f t="shared" si="20"/>
        <v>25.090295297178951</v>
      </c>
      <c r="N133" s="5">
        <v>32415</v>
      </c>
      <c r="O133" s="2" t="s">
        <v>557</v>
      </c>
      <c r="P133" s="2" t="str">
        <f>_xlfn.XLOOKUP($O133,DASHBOARD!$L$2:$L$150,DASHBOARD!M$2:M$150,"",0)</f>
        <v>United States</v>
      </c>
      <c r="Q133" s="2" t="str">
        <f>_xlfn.XLOOKUP($O133,DASHBOARD!$L$2:$L$150,DASHBOARD!N$2:N$150,"",0)</f>
        <v>North America</v>
      </c>
      <c r="R133" s="2" t="str">
        <f>_xlfn.XLOOKUP($O133,DASHBOARD!$L$2:$L$150,DASHBOARD!O$2:O$150,"",0)</f>
        <v>Americas</v>
      </c>
      <c r="S133" s="2">
        <v>9</v>
      </c>
      <c r="U133" s="2" t="s">
        <v>629</v>
      </c>
      <c r="V133" s="2" t="s">
        <v>629</v>
      </c>
      <c r="X133" s="2" t="str">
        <f t="shared" si="21"/>
        <v/>
      </c>
      <c r="Y133" s="6">
        <f>_xlfn.XLOOKUP($F133,$AD$130:$AD$152,$AE$130:$AE$152,0,0)</f>
        <v>26540100</v>
      </c>
      <c r="Z133" s="43">
        <f t="shared" si="22"/>
        <v>0.26137429634173187</v>
      </c>
      <c r="AC133" s="1">
        <v>4</v>
      </c>
      <c r="AD133" s="2" t="s">
        <v>554</v>
      </c>
      <c r="AE133" s="6">
        <v>12112359</v>
      </c>
      <c r="AJ133">
        <v>4</v>
      </c>
      <c r="AK133" t="s">
        <v>726</v>
      </c>
      <c r="AL133">
        <v>28</v>
      </c>
      <c r="AM133">
        <v>62</v>
      </c>
      <c r="AN133" s="2">
        <v>2070</v>
      </c>
      <c r="AQ133" s="61">
        <v>0.02</v>
      </c>
      <c r="AR133" s="61">
        <v>0.75</v>
      </c>
      <c r="AS133" s="61">
        <v>0.23</v>
      </c>
      <c r="AT133" s="2">
        <v>15.8</v>
      </c>
      <c r="AU133" s="2">
        <v>8.6999999999999993</v>
      </c>
      <c r="AV133" s="2">
        <v>78</v>
      </c>
      <c r="AW133" s="2">
        <v>39</v>
      </c>
      <c r="AX133" s="2">
        <v>73</v>
      </c>
      <c r="AY133" s="2">
        <v>10</v>
      </c>
      <c r="AZ133" s="2">
        <v>179</v>
      </c>
      <c r="BA133" s="2">
        <v>6</v>
      </c>
      <c r="BB133" s="2">
        <v>733</v>
      </c>
      <c r="BC133" s="2">
        <v>46</v>
      </c>
      <c r="BD133" s="2">
        <v>28</v>
      </c>
    </row>
    <row r="134" spans="1:56" x14ac:dyDescent="0.2">
      <c r="B134" s="1" t="s">
        <v>47</v>
      </c>
      <c r="C134" s="1" t="s">
        <v>787</v>
      </c>
      <c r="E134" s="2">
        <v>23</v>
      </c>
      <c r="F134" s="2" t="s">
        <v>565</v>
      </c>
      <c r="G134" s="2" t="s">
        <v>566</v>
      </c>
      <c r="H134" s="4" t="s">
        <v>599</v>
      </c>
      <c r="I134" s="16">
        <f>_xlfn.XLOOKUP($H134,DASHBOARD!$I$2:$I$27,DASHBOARD!$J$2:$J$27,"",0)</f>
        <v>78</v>
      </c>
      <c r="J134" s="23">
        <f>I134/DASHBOARD!$C$3</f>
        <v>1.981203962407925</v>
      </c>
      <c r="K134" s="2">
        <v>230</v>
      </c>
      <c r="L134" s="26">
        <f>K134/DASHBOARD!$C$4</f>
        <v>104.30839002267574</v>
      </c>
      <c r="M134" s="26">
        <f t="shared" si="20"/>
        <v>26.574240824973423</v>
      </c>
      <c r="N134" s="5">
        <v>32936</v>
      </c>
      <c r="O134" s="2" t="s">
        <v>557</v>
      </c>
      <c r="P134" s="2" t="str">
        <f>_xlfn.XLOOKUP($O134,DASHBOARD!$L$2:$L$150,DASHBOARD!M$2:M$150,"",0)</f>
        <v>United States</v>
      </c>
      <c r="Q134" s="2" t="str">
        <f>_xlfn.XLOOKUP($O134,DASHBOARD!$L$2:$L$150,DASHBOARD!N$2:N$150,"",0)</f>
        <v>North America</v>
      </c>
      <c r="R134" s="2" t="str">
        <f>_xlfn.XLOOKUP($O134,DASHBOARD!$L$2:$L$150,DASHBOARD!O$2:O$150,"",0)</f>
        <v>Americas</v>
      </c>
      <c r="S134" s="2">
        <v>4</v>
      </c>
      <c r="U134" s="2" t="s">
        <v>567</v>
      </c>
      <c r="V134" s="2" t="s">
        <v>567</v>
      </c>
      <c r="X134" s="2" t="str">
        <f t="shared" si="21"/>
        <v/>
      </c>
      <c r="Y134" s="6">
        <f>_xlfn.XLOOKUP($F134,$AD$130:$AD$152,$AE$130:$AE$152,0,0)</f>
        <v>15330435</v>
      </c>
      <c r="Z134" s="43">
        <f t="shared" si="22"/>
        <v>0.15097839347770575</v>
      </c>
      <c r="AC134" s="1">
        <v>5</v>
      </c>
      <c r="AD134" s="2" t="s">
        <v>569</v>
      </c>
      <c r="AE134" s="6">
        <v>11131368</v>
      </c>
      <c r="AJ134">
        <v>5</v>
      </c>
      <c r="AK134" t="s">
        <v>569</v>
      </c>
      <c r="AL134">
        <v>33</v>
      </c>
      <c r="AM134">
        <v>76</v>
      </c>
      <c r="AN134" s="2">
        <v>1998</v>
      </c>
      <c r="AP134" s="61">
        <v>0.03</v>
      </c>
      <c r="AQ134" s="61">
        <v>0.9</v>
      </c>
      <c r="AR134" s="61">
        <v>0.08</v>
      </c>
      <c r="AT134" s="2">
        <v>12.6</v>
      </c>
      <c r="AU134" s="2">
        <v>1.7</v>
      </c>
      <c r="AV134" s="2">
        <v>45</v>
      </c>
      <c r="AW134" s="2">
        <v>7</v>
      </c>
      <c r="AX134" s="2">
        <v>50</v>
      </c>
      <c r="AY134" s="2">
        <v>2</v>
      </c>
      <c r="AZ134" s="2">
        <v>35</v>
      </c>
      <c r="BA134" s="2">
        <v>7</v>
      </c>
      <c r="BB134" s="2">
        <v>607</v>
      </c>
      <c r="BC134" s="2">
        <v>5</v>
      </c>
      <c r="BD134" s="2">
        <v>10</v>
      </c>
    </row>
    <row r="135" spans="1:56" x14ac:dyDescent="0.2">
      <c r="B135" s="1" t="s">
        <v>47</v>
      </c>
      <c r="C135" s="1" t="s">
        <v>787</v>
      </c>
      <c r="E135" s="2">
        <v>9</v>
      </c>
      <c r="F135" s="2" t="s">
        <v>569</v>
      </c>
      <c r="G135" s="2" t="s">
        <v>570</v>
      </c>
      <c r="H135" s="4" t="s">
        <v>599</v>
      </c>
      <c r="I135" s="16">
        <f>_xlfn.XLOOKUP($H135,DASHBOARD!$I$2:$I$27,DASHBOARD!$J$2:$J$27,"",0)</f>
        <v>78</v>
      </c>
      <c r="J135" s="23">
        <f>I135/DASHBOARD!$C$3</f>
        <v>1.981203962407925</v>
      </c>
      <c r="K135" s="2">
        <v>215</v>
      </c>
      <c r="L135" s="26">
        <f>K135/DASHBOARD!$C$4</f>
        <v>97.505668934240362</v>
      </c>
      <c r="M135" s="26">
        <f t="shared" si="20"/>
        <v>24.841138162475154</v>
      </c>
      <c r="N135" s="5">
        <v>30709</v>
      </c>
      <c r="O135" s="2" t="s">
        <v>557</v>
      </c>
      <c r="P135" s="2" t="str">
        <f>_xlfn.XLOOKUP($O135,DASHBOARD!$L$2:$L$150,DASHBOARD!M$2:M$150,"",0)</f>
        <v>United States</v>
      </c>
      <c r="Q135" s="2" t="str">
        <f>_xlfn.XLOOKUP($O135,DASHBOARD!$L$2:$L$150,DASHBOARD!N$2:N$150,"",0)</f>
        <v>North America</v>
      </c>
      <c r="R135" s="2" t="str">
        <f>_xlfn.XLOOKUP($O135,DASHBOARD!$L$2:$L$150,DASHBOARD!O$2:O$150,"",0)</f>
        <v>Americas</v>
      </c>
      <c r="S135" s="2">
        <v>12</v>
      </c>
      <c r="U135" s="2" t="s">
        <v>571</v>
      </c>
      <c r="V135" s="2" t="s">
        <v>571</v>
      </c>
      <c r="X135" s="2" t="str">
        <f t="shared" si="21"/>
        <v/>
      </c>
      <c r="Y135" s="6">
        <f>_xlfn.XLOOKUP($F135,$AD$130:$AD$152,$AE$130:$AE$152,0,0)</f>
        <v>11131368</v>
      </c>
      <c r="Z135" s="43">
        <f t="shared" si="22"/>
        <v>0.10962481220194616</v>
      </c>
      <c r="AC135" s="1">
        <v>6</v>
      </c>
      <c r="AD135" s="2" t="s">
        <v>592</v>
      </c>
      <c r="AE135" s="6">
        <v>5782450</v>
      </c>
      <c r="AJ135">
        <v>6</v>
      </c>
      <c r="AK135" t="s">
        <v>592</v>
      </c>
      <c r="AL135">
        <v>31</v>
      </c>
      <c r="AM135">
        <v>76</v>
      </c>
      <c r="AN135" s="2">
        <v>1345</v>
      </c>
      <c r="AO135" s="61">
        <v>0.66</v>
      </c>
      <c r="AP135" s="61">
        <v>0.34</v>
      </c>
      <c r="AT135" s="2">
        <v>6.8</v>
      </c>
      <c r="AU135" s="2">
        <v>-7.3</v>
      </c>
      <c r="AV135" s="2">
        <v>38</v>
      </c>
      <c r="AW135" s="2">
        <v>12</v>
      </c>
      <c r="AX135" s="2">
        <v>58</v>
      </c>
      <c r="AY135" s="2">
        <v>3</v>
      </c>
      <c r="AZ135" s="2">
        <v>31</v>
      </c>
      <c r="BA135" s="2">
        <v>5</v>
      </c>
      <c r="BB135" s="2">
        <v>317</v>
      </c>
      <c r="BC135" s="2">
        <v>11</v>
      </c>
      <c r="BD135" s="2">
        <v>10</v>
      </c>
    </row>
    <row r="136" spans="1:56" x14ac:dyDescent="0.2">
      <c r="B136" s="1" t="s">
        <v>47</v>
      </c>
      <c r="C136" s="1" t="s">
        <v>787</v>
      </c>
      <c r="E136" s="2">
        <v>15</v>
      </c>
      <c r="F136" s="2" t="s">
        <v>727</v>
      </c>
      <c r="G136" s="2" t="s">
        <v>552</v>
      </c>
      <c r="H136" s="4" t="s">
        <v>1149</v>
      </c>
      <c r="I136" s="16">
        <f>_xlfn.XLOOKUP($H136,DASHBOARD!$I$2:$I$27,DASHBOARD!$J$2:$J$27,"",0)</f>
        <v>83</v>
      </c>
      <c r="J136" s="23">
        <f>I136/DASHBOARD!$C$3</f>
        <v>2.1082042164084331</v>
      </c>
      <c r="K136" s="2">
        <v>245</v>
      </c>
      <c r="L136" s="26">
        <f>K136/DASHBOARD!$C$4</f>
        <v>111.11111111111111</v>
      </c>
      <c r="M136" s="26">
        <f t="shared" si="20"/>
        <v>24.999546781503518</v>
      </c>
      <c r="N136" s="5">
        <v>34880</v>
      </c>
      <c r="O136" s="2" t="s">
        <v>557</v>
      </c>
      <c r="P136" s="2" t="str">
        <f>_xlfn.XLOOKUP($O136,DASHBOARD!$L$2:$L$150,DASHBOARD!M$2:M$150,"",0)</f>
        <v>United States</v>
      </c>
      <c r="Q136" s="2" t="str">
        <f>_xlfn.XLOOKUP($O136,DASHBOARD!$L$2:$L$150,DASHBOARD!N$2:N$150,"",0)</f>
        <v>North America</v>
      </c>
      <c r="R136" s="2" t="str">
        <f>_xlfn.XLOOKUP($O136,DASHBOARD!$L$2:$L$150,DASHBOARD!O$2:O$150,"",0)</f>
        <v>Americas</v>
      </c>
      <c r="S136" s="2" t="s">
        <v>563</v>
      </c>
      <c r="U136" s="2" t="s">
        <v>728</v>
      </c>
      <c r="V136" s="2" t="s">
        <v>728</v>
      </c>
      <c r="X136" s="2" t="str">
        <f t="shared" si="21"/>
        <v/>
      </c>
      <c r="Y136" s="6">
        <f>_xlfn.XLOOKUP($F136,$AD$130:$AD$152,$AE$130:$AE$152,0,0)</f>
        <v>1171560</v>
      </c>
      <c r="Z136" s="43">
        <f t="shared" si="22"/>
        <v>1.153784916492852E-2</v>
      </c>
      <c r="AC136" s="1">
        <v>7</v>
      </c>
      <c r="AD136" s="2" t="s">
        <v>729</v>
      </c>
      <c r="AE136" s="6">
        <v>2898000</v>
      </c>
      <c r="AJ136">
        <v>7</v>
      </c>
      <c r="AK136" t="s">
        <v>729</v>
      </c>
      <c r="AL136">
        <v>32</v>
      </c>
      <c r="AM136">
        <v>70</v>
      </c>
      <c r="AN136" s="2">
        <v>1268</v>
      </c>
      <c r="AR136" s="61">
        <v>0.01</v>
      </c>
      <c r="AS136" s="61">
        <v>0.99</v>
      </c>
      <c r="AT136" s="2">
        <v>16</v>
      </c>
      <c r="AU136" s="2">
        <v>6.2</v>
      </c>
      <c r="AV136" s="2">
        <v>39</v>
      </c>
      <c r="AW136" s="2">
        <v>17</v>
      </c>
      <c r="AX136" s="2">
        <v>77</v>
      </c>
      <c r="AY136" s="2">
        <v>27</v>
      </c>
      <c r="AZ136" s="2">
        <v>62</v>
      </c>
      <c r="BA136" s="2">
        <v>6</v>
      </c>
      <c r="BB136" s="2">
        <v>303</v>
      </c>
      <c r="BC136" s="2">
        <v>9</v>
      </c>
      <c r="BD136" s="2">
        <v>34</v>
      </c>
    </row>
    <row r="137" spans="1:56" x14ac:dyDescent="0.2">
      <c r="B137" s="1" t="s">
        <v>47</v>
      </c>
      <c r="C137" s="1" t="s">
        <v>787</v>
      </c>
      <c r="E137" s="2">
        <v>34</v>
      </c>
      <c r="F137" s="2" t="s">
        <v>592</v>
      </c>
      <c r="G137" s="2" t="s">
        <v>556</v>
      </c>
      <c r="H137" s="4" t="s">
        <v>604</v>
      </c>
      <c r="I137" s="16">
        <f>_xlfn.XLOOKUP($H137,DASHBOARD!$I$2:$I$27,DASHBOARD!$J$2:$J$27,"",0)</f>
        <v>79</v>
      </c>
      <c r="J137" s="23">
        <f>I137/DASHBOARD!$C$3</f>
        <v>2.0066040132080265</v>
      </c>
      <c r="K137" s="2">
        <v>192</v>
      </c>
      <c r="L137" s="26">
        <f>K137/DASHBOARD!$C$4</f>
        <v>87.074829931972786</v>
      </c>
      <c r="M137" s="26">
        <f t="shared" si="20"/>
        <v>21.62565557804599</v>
      </c>
      <c r="N137" s="5">
        <v>31301</v>
      </c>
      <c r="O137" s="2" t="s">
        <v>557</v>
      </c>
      <c r="P137" s="2" t="str">
        <f>_xlfn.XLOOKUP($O137,DASHBOARD!$L$2:$L$150,DASHBOARD!M$2:M$150,"",0)</f>
        <v>United States</v>
      </c>
      <c r="Q137" s="2" t="str">
        <f>_xlfn.XLOOKUP($O137,DASHBOARD!$L$2:$L$150,DASHBOARD!N$2:N$150,"",0)</f>
        <v>North America</v>
      </c>
      <c r="R137" s="2" t="str">
        <f>_xlfn.XLOOKUP($O137,DASHBOARD!$L$2:$L$150,DASHBOARD!O$2:O$150,"",0)</f>
        <v>Americas</v>
      </c>
      <c r="S137" s="2">
        <v>11</v>
      </c>
      <c r="X137" s="2" t="str">
        <f t="shared" si="21"/>
        <v/>
      </c>
      <c r="Y137" s="6">
        <f>_xlfn.XLOOKUP($F137,$AD$130:$AD$152,$AE$130:$AE$152,0,0)</f>
        <v>5782450</v>
      </c>
      <c r="Z137" s="43">
        <f t="shared" si="22"/>
        <v>5.6947178039315885E-2</v>
      </c>
      <c r="AC137" s="1">
        <v>8</v>
      </c>
      <c r="AD137" s="2" t="s">
        <v>731</v>
      </c>
      <c r="AE137" s="6">
        <v>1551659</v>
      </c>
      <c r="AJ137">
        <v>8</v>
      </c>
      <c r="AK137" t="s">
        <v>737</v>
      </c>
      <c r="AL137">
        <v>25</v>
      </c>
      <c r="AM137">
        <v>77</v>
      </c>
      <c r="AN137" s="2">
        <v>1137</v>
      </c>
      <c r="AO137" s="61">
        <v>0.3</v>
      </c>
      <c r="AP137" s="61">
        <v>0.63</v>
      </c>
      <c r="AQ137" s="61">
        <v>7.0000000000000007E-2</v>
      </c>
      <c r="AT137" s="2">
        <v>2.7</v>
      </c>
      <c r="AU137" s="2">
        <v>-12.6</v>
      </c>
      <c r="AV137" s="2">
        <v>33</v>
      </c>
      <c r="AW137" s="2">
        <v>11</v>
      </c>
      <c r="AX137" s="2">
        <v>43</v>
      </c>
      <c r="AY137" s="2">
        <v>3</v>
      </c>
      <c r="AZ137" s="2">
        <v>21</v>
      </c>
      <c r="BA137" s="2">
        <v>4</v>
      </c>
      <c r="BB137" s="2">
        <v>205</v>
      </c>
      <c r="BC137" s="2">
        <v>8</v>
      </c>
      <c r="BD137" s="2">
        <v>24</v>
      </c>
    </row>
    <row r="138" spans="1:56" x14ac:dyDescent="0.2">
      <c r="B138" s="1" t="s">
        <v>47</v>
      </c>
      <c r="C138" s="1" t="s">
        <v>787</v>
      </c>
      <c r="E138" s="2">
        <v>5</v>
      </c>
      <c r="F138" s="2" t="s">
        <v>574</v>
      </c>
      <c r="G138" s="2" t="s">
        <v>552</v>
      </c>
      <c r="H138" s="4" t="s">
        <v>602</v>
      </c>
      <c r="I138" s="16">
        <f>_xlfn.XLOOKUP($H138,DASHBOARD!$I$2:$I$27,DASHBOARD!$J$2:$J$27,"",0)</f>
        <v>81</v>
      </c>
      <c r="J138" s="23">
        <f>I138/DASHBOARD!$C$3</f>
        <v>2.0574041148082296</v>
      </c>
      <c r="K138" s="2">
        <v>222</v>
      </c>
      <c r="L138" s="26">
        <f>K138/DASHBOARD!$C$4</f>
        <v>100.68027210884354</v>
      </c>
      <c r="M138" s="26">
        <f t="shared" si="20"/>
        <v>23.785110449605845</v>
      </c>
      <c r="N138" s="5">
        <v>35101</v>
      </c>
      <c r="O138" s="2" t="s">
        <v>557</v>
      </c>
      <c r="P138" s="2" t="str">
        <f>_xlfn.XLOOKUP($O138,DASHBOARD!$L$2:$L$150,DASHBOARD!M$2:M$150,"",0)</f>
        <v>United States</v>
      </c>
      <c r="Q138" s="2" t="str">
        <f>_xlfn.XLOOKUP($O138,DASHBOARD!$L$2:$L$150,DASHBOARD!N$2:N$150,"",0)</f>
        <v>North America</v>
      </c>
      <c r="R138" s="2" t="str">
        <f>_xlfn.XLOOKUP($O138,DASHBOARD!$L$2:$L$150,DASHBOARD!O$2:O$150,"",0)</f>
        <v>Americas</v>
      </c>
      <c r="S138" s="2">
        <v>1</v>
      </c>
      <c r="U138" s="2" t="s">
        <v>579</v>
      </c>
      <c r="V138" s="2" t="s">
        <v>579</v>
      </c>
      <c r="X138" s="2" t="str">
        <f t="shared" si="21"/>
        <v/>
      </c>
      <c r="Y138" s="6">
        <f>_xlfn.XLOOKUP($F138,$AD$130:$AD$152,$AE$130:$AE$152,0,0)</f>
        <v>1182840</v>
      </c>
      <c r="Z138" s="43">
        <f t="shared" si="22"/>
        <v>1.164893774646117E-2</v>
      </c>
      <c r="AC138" s="1">
        <v>9</v>
      </c>
      <c r="AD138" s="2" t="s">
        <v>740</v>
      </c>
      <c r="AE138" s="6">
        <v>1551659</v>
      </c>
      <c r="AJ138">
        <v>9</v>
      </c>
      <c r="AK138" t="s">
        <v>703</v>
      </c>
      <c r="AL138">
        <v>21</v>
      </c>
      <c r="AM138">
        <v>71</v>
      </c>
      <c r="AN138" s="2">
        <v>1074</v>
      </c>
      <c r="AO138" s="61">
        <v>0.04</v>
      </c>
      <c r="AP138" s="61">
        <v>0.69</v>
      </c>
      <c r="AQ138" s="61">
        <v>0.27</v>
      </c>
      <c r="AT138" s="2">
        <v>-1.4</v>
      </c>
      <c r="AU138" s="2">
        <v>-18.100000000000001</v>
      </c>
      <c r="AV138" s="2">
        <v>26</v>
      </c>
      <c r="AW138" s="2">
        <v>7</v>
      </c>
      <c r="AX138" s="2">
        <v>39</v>
      </c>
      <c r="AY138" s="2">
        <v>0</v>
      </c>
      <c r="AZ138" s="2">
        <v>17</v>
      </c>
      <c r="BA138" s="2">
        <v>2</v>
      </c>
      <c r="BB138" s="2">
        <v>186</v>
      </c>
      <c r="BC138" s="2">
        <v>3</v>
      </c>
      <c r="BD138" s="2">
        <v>18</v>
      </c>
    </row>
    <row r="139" spans="1:56" x14ac:dyDescent="0.2">
      <c r="B139" s="1" t="s">
        <v>47</v>
      </c>
      <c r="C139" s="1" t="s">
        <v>787</v>
      </c>
      <c r="E139" s="2">
        <v>20</v>
      </c>
      <c r="F139" s="2" t="s">
        <v>739</v>
      </c>
      <c r="G139" s="2" t="s">
        <v>566</v>
      </c>
      <c r="H139" s="4" t="s">
        <v>602</v>
      </c>
      <c r="I139" s="16">
        <f>_xlfn.XLOOKUP($H139,DASHBOARD!$I$2:$I$27,DASHBOARD!$J$2:$J$27,"",0)</f>
        <v>81</v>
      </c>
      <c r="J139" s="23">
        <f>I139/DASHBOARD!$C$3</f>
        <v>2.0574041148082296</v>
      </c>
      <c r="K139" s="2">
        <v>230</v>
      </c>
      <c r="L139" s="26">
        <f>K139/DASHBOARD!$C$4</f>
        <v>104.30839002267574</v>
      </c>
      <c r="M139" s="26">
        <f t="shared" si="20"/>
        <v>24.64223154688894</v>
      </c>
      <c r="N139" s="5">
        <v>33973</v>
      </c>
      <c r="O139" s="2" t="s">
        <v>557</v>
      </c>
      <c r="P139" s="2" t="str">
        <f>_xlfn.XLOOKUP($O139,DASHBOARD!$L$2:$L$150,DASHBOARD!M$2:M$150,"",0)</f>
        <v>United States</v>
      </c>
      <c r="Q139" s="2" t="str">
        <f>_xlfn.XLOOKUP($O139,DASHBOARD!$L$2:$L$150,DASHBOARD!N$2:N$150,"",0)</f>
        <v>North America</v>
      </c>
      <c r="R139" s="2" t="str">
        <f>_xlfn.XLOOKUP($O139,DASHBOARD!$L$2:$L$150,DASHBOARD!O$2:O$150,"",0)</f>
        <v>Americas</v>
      </c>
      <c r="S139" s="2">
        <v>2</v>
      </c>
      <c r="U139" s="2" t="s">
        <v>636</v>
      </c>
      <c r="V139" s="2" t="s">
        <v>636</v>
      </c>
      <c r="X139" s="2" t="str">
        <f t="shared" si="21"/>
        <v/>
      </c>
      <c r="Y139" s="6">
        <f>_xlfn.XLOOKUP($F139,$AD$130:$AD$152,$AE$130:$AE$152,0,0)</f>
        <v>980431</v>
      </c>
      <c r="Z139" s="43">
        <f t="shared" si="22"/>
        <v>9.655557542609881E-3</v>
      </c>
      <c r="AC139" s="1">
        <v>10</v>
      </c>
      <c r="AD139" s="2" t="s">
        <v>653</v>
      </c>
      <c r="AE139" s="6">
        <v>1403611</v>
      </c>
      <c r="AJ139">
        <v>10</v>
      </c>
      <c r="AK139" t="s">
        <v>731</v>
      </c>
      <c r="AL139">
        <v>36</v>
      </c>
      <c r="AM139">
        <v>68</v>
      </c>
      <c r="AN139" s="2">
        <v>854</v>
      </c>
      <c r="AR139" s="61">
        <v>7.0000000000000007E-2</v>
      </c>
      <c r="AS139" s="61">
        <v>0.94</v>
      </c>
      <c r="AT139" s="2">
        <v>7.8</v>
      </c>
      <c r="AU139" s="2">
        <v>-5</v>
      </c>
      <c r="AV139" s="2">
        <v>39</v>
      </c>
      <c r="AW139" s="2">
        <v>18</v>
      </c>
      <c r="AX139" s="2">
        <v>58</v>
      </c>
      <c r="AY139" s="2">
        <v>15</v>
      </c>
      <c r="AZ139" s="2">
        <v>25</v>
      </c>
      <c r="BA139" s="2">
        <v>3</v>
      </c>
      <c r="BB139" s="2">
        <v>332</v>
      </c>
      <c r="BC139" s="2">
        <v>4</v>
      </c>
      <c r="BD139" s="2">
        <v>8</v>
      </c>
    </row>
    <row r="140" spans="1:56" x14ac:dyDescent="0.2">
      <c r="B140" s="1" t="s">
        <v>47</v>
      </c>
      <c r="C140" s="1" t="s">
        <v>787</v>
      </c>
      <c r="E140" s="2">
        <v>0</v>
      </c>
      <c r="F140" s="2" t="s">
        <v>703</v>
      </c>
      <c r="G140" s="2" t="s">
        <v>576</v>
      </c>
      <c r="H140" s="4" t="s">
        <v>604</v>
      </c>
      <c r="I140" s="16">
        <f>_xlfn.XLOOKUP($H140,DASHBOARD!$I$2:$I$27,DASHBOARD!$J$2:$J$27,"",0)</f>
        <v>79</v>
      </c>
      <c r="J140" s="23">
        <f>I140/DASHBOARD!$C$3</f>
        <v>2.0066040132080265</v>
      </c>
      <c r="K140" s="2">
        <v>181</v>
      </c>
      <c r="L140" s="26">
        <f>K140/DASHBOARD!$C$4</f>
        <v>82.086167800453509</v>
      </c>
      <c r="M140" s="26">
        <f t="shared" si="20"/>
        <v>20.386685727220435</v>
      </c>
      <c r="N140" s="5">
        <v>34997</v>
      </c>
      <c r="O140" s="2" t="s">
        <v>557</v>
      </c>
      <c r="P140" s="2" t="str">
        <f>_xlfn.XLOOKUP($O140,DASHBOARD!$L$2:$L$150,DASHBOARD!M$2:M$150,"",0)</f>
        <v>United States</v>
      </c>
      <c r="Q140" s="2" t="str">
        <f>_xlfn.XLOOKUP($O140,DASHBOARD!$L$2:$L$150,DASHBOARD!N$2:N$150,"",0)</f>
        <v>North America</v>
      </c>
      <c r="R140" s="2" t="str">
        <f>_xlfn.XLOOKUP($O140,DASHBOARD!$L$2:$L$150,DASHBOARD!O$2:O$150,"",0)</f>
        <v>Americas</v>
      </c>
      <c r="S140" s="2" t="s">
        <v>563</v>
      </c>
      <c r="U140" s="2" t="s">
        <v>704</v>
      </c>
      <c r="V140" s="2" t="s">
        <v>704</v>
      </c>
      <c r="X140" s="2" t="str">
        <f t="shared" si="21"/>
        <v/>
      </c>
      <c r="Y140" s="6">
        <f>_xlfn.XLOOKUP($F140,$AD$130:$AD$152,$AE$130:$AE$152,0,0)</f>
        <v>543471</v>
      </c>
      <c r="Z140" s="43">
        <f t="shared" si="22"/>
        <v>5.3522537672102731E-3</v>
      </c>
      <c r="AC140" s="1">
        <v>11</v>
      </c>
      <c r="AD140" s="2" t="s">
        <v>574</v>
      </c>
      <c r="AE140" s="6">
        <v>1182840</v>
      </c>
      <c r="AJ140">
        <v>11</v>
      </c>
      <c r="AK140" t="s">
        <v>653</v>
      </c>
      <c r="AL140">
        <v>29</v>
      </c>
      <c r="AM140">
        <v>77</v>
      </c>
      <c r="AN140" s="2">
        <v>739</v>
      </c>
      <c r="AS140" s="61">
        <v>1</v>
      </c>
      <c r="AT140" s="2">
        <v>19.600000000000001</v>
      </c>
      <c r="AU140" s="2">
        <v>9.6999999999999993</v>
      </c>
      <c r="AV140" s="2">
        <v>10</v>
      </c>
      <c r="AW140" s="2">
        <v>14</v>
      </c>
      <c r="AX140" s="2">
        <v>59</v>
      </c>
      <c r="AY140" s="2">
        <v>10</v>
      </c>
      <c r="AZ140" s="2">
        <v>48</v>
      </c>
      <c r="BA140" s="2">
        <v>3</v>
      </c>
      <c r="BB140" s="2">
        <v>41</v>
      </c>
      <c r="BC140" s="2">
        <v>18</v>
      </c>
      <c r="BD140" s="2">
        <v>15</v>
      </c>
    </row>
    <row r="141" spans="1:56" x14ac:dyDescent="0.2">
      <c r="B141" s="1" t="s">
        <v>47</v>
      </c>
      <c r="C141" s="1" t="s">
        <v>787</v>
      </c>
      <c r="E141" s="2">
        <v>1</v>
      </c>
      <c r="F141" s="2" t="s">
        <v>653</v>
      </c>
      <c r="G141" s="2" t="s">
        <v>552</v>
      </c>
      <c r="H141" s="4" t="s">
        <v>1151</v>
      </c>
      <c r="I141" s="16">
        <f>_xlfn.XLOOKUP($H141,DASHBOARD!$I$2:$I$27,DASHBOARD!$J$2:$J$27,"",0)</f>
        <v>85</v>
      </c>
      <c r="J141" s="23">
        <f>I141/DASHBOARD!$C$3</f>
        <v>2.1590043180086362</v>
      </c>
      <c r="K141" s="2">
        <v>270</v>
      </c>
      <c r="L141" s="26">
        <f>K141/DASHBOARD!$C$4</f>
        <v>122.44897959183673</v>
      </c>
      <c r="M141" s="26">
        <f t="shared" si="20"/>
        <v>26.269278723254001</v>
      </c>
      <c r="N141" s="5">
        <v>32161</v>
      </c>
      <c r="O141" s="2" t="s">
        <v>557</v>
      </c>
      <c r="P141" s="2" t="str">
        <f>_xlfn.XLOOKUP($O141,DASHBOARD!$L$2:$L$150,DASHBOARD!M$2:M$150,"",0)</f>
        <v>United States</v>
      </c>
      <c r="Q141" s="2" t="str">
        <f>_xlfn.XLOOKUP($O141,DASHBOARD!$L$2:$L$150,DASHBOARD!N$2:N$150,"",0)</f>
        <v>North America</v>
      </c>
      <c r="R141" s="2" t="str">
        <f>_xlfn.XLOOKUP($O141,DASHBOARD!$L$2:$L$150,DASHBOARD!O$2:O$150,"",0)</f>
        <v>Americas</v>
      </c>
      <c r="S141" s="2">
        <v>8</v>
      </c>
      <c r="U141" s="2" t="s">
        <v>680</v>
      </c>
      <c r="V141" s="2" t="s">
        <v>680</v>
      </c>
      <c r="X141" s="2" t="str">
        <f t="shared" si="21"/>
        <v/>
      </c>
      <c r="Y141" s="6">
        <f>_xlfn.XLOOKUP($F141,$AD$130:$AD$152,$AE$130:$AE$152,0,0)</f>
        <v>1403611</v>
      </c>
      <c r="Z141" s="43">
        <f t="shared" si="22"/>
        <v>1.382315204021517E-2</v>
      </c>
      <c r="AC141" s="1">
        <v>12</v>
      </c>
      <c r="AD141" s="2" t="s">
        <v>727</v>
      </c>
      <c r="AE141" s="6">
        <v>1171560</v>
      </c>
      <c r="AJ141">
        <v>12</v>
      </c>
      <c r="AK141" t="s">
        <v>739</v>
      </c>
      <c r="AL141">
        <v>24</v>
      </c>
      <c r="AM141">
        <v>52</v>
      </c>
      <c r="AN141" s="2">
        <v>457</v>
      </c>
      <c r="AQ141" s="61">
        <v>0.21</v>
      </c>
      <c r="AR141" s="61">
        <v>0.48</v>
      </c>
      <c r="AS141" s="61">
        <v>0.31</v>
      </c>
      <c r="AT141" s="2">
        <v>-2.2000000000000002</v>
      </c>
      <c r="AU141" s="2">
        <v>-15.7</v>
      </c>
      <c r="AV141" s="2">
        <v>10</v>
      </c>
      <c r="AW141" s="2">
        <v>5</v>
      </c>
      <c r="AX141" s="2">
        <v>26</v>
      </c>
      <c r="AY141" s="2">
        <v>4</v>
      </c>
      <c r="AZ141" s="2">
        <v>15</v>
      </c>
      <c r="BA141" s="2">
        <v>0</v>
      </c>
      <c r="BB141" s="2">
        <v>44</v>
      </c>
      <c r="BC141" s="2">
        <v>2</v>
      </c>
      <c r="BD141" s="2">
        <v>11</v>
      </c>
    </row>
    <row r="142" spans="1:56" x14ac:dyDescent="0.2">
      <c r="B142" s="1" t="s">
        <v>47</v>
      </c>
      <c r="C142" s="1" t="s">
        <v>787</v>
      </c>
      <c r="E142" s="2">
        <v>27</v>
      </c>
      <c r="F142" s="2" t="s">
        <v>729</v>
      </c>
      <c r="G142" s="2" t="s">
        <v>552</v>
      </c>
      <c r="H142" s="4" t="s">
        <v>1149</v>
      </c>
      <c r="I142" s="16">
        <f>_xlfn.XLOOKUP($H142,DASHBOARD!$I$2:$I$27,DASHBOARD!$J$2:$J$27,"",0)</f>
        <v>83</v>
      </c>
      <c r="J142" s="23">
        <f>I142/DASHBOARD!$C$3</f>
        <v>2.1082042164084331</v>
      </c>
      <c r="K142" s="2">
        <v>270</v>
      </c>
      <c r="L142" s="26">
        <f>K142/DASHBOARD!$C$4</f>
        <v>122.44897959183673</v>
      </c>
      <c r="M142" s="26">
        <f t="shared" si="20"/>
        <v>27.550520942881427</v>
      </c>
      <c r="N142" s="5">
        <v>30722</v>
      </c>
      <c r="O142" s="2" t="s">
        <v>730</v>
      </c>
      <c r="P142" s="2" t="str">
        <f>_xlfn.XLOOKUP($O142,DASHBOARD!$L$2:$L$150,DASHBOARD!M$2:M$150,"",0)</f>
        <v>Georgia</v>
      </c>
      <c r="Q142" s="2" t="str">
        <f>_xlfn.XLOOKUP($O142,DASHBOARD!$L$2:$L$150,DASHBOARD!N$2:N$150,"",0)</f>
        <v>Asia</v>
      </c>
      <c r="R142" s="2" t="str">
        <f>_xlfn.XLOOKUP($O142,DASHBOARD!$L$2:$L$150,DASHBOARD!O$2:O$150,"",0)</f>
        <v>Eurasia</v>
      </c>
      <c r="S142" s="2">
        <v>13</v>
      </c>
      <c r="X142" s="2" t="str">
        <f t="shared" si="21"/>
        <v/>
      </c>
      <c r="Y142" s="6">
        <f>_xlfn.XLOOKUP($F142,$AD$130:$AD$152,$AE$130:$AE$152,0,0)</f>
        <v>2898000</v>
      </c>
      <c r="Z142" s="43">
        <f t="shared" si="22"/>
        <v>2.8540311106527067E-2</v>
      </c>
      <c r="AC142" s="1">
        <v>13</v>
      </c>
      <c r="AD142" s="2" t="s">
        <v>737</v>
      </c>
      <c r="AE142" s="6">
        <v>1015696</v>
      </c>
      <c r="AJ142">
        <v>13</v>
      </c>
      <c r="AK142" t="s">
        <v>574</v>
      </c>
      <c r="AL142">
        <v>20</v>
      </c>
      <c r="AM142">
        <v>53</v>
      </c>
      <c r="AN142" s="2">
        <v>447</v>
      </c>
      <c r="AQ142" s="61">
        <v>0.03</v>
      </c>
      <c r="AR142" s="61">
        <v>0.39</v>
      </c>
      <c r="AS142" s="61">
        <v>0.57999999999999996</v>
      </c>
      <c r="AT142" s="2">
        <v>-0.6</v>
      </c>
      <c r="AU142" s="2">
        <v>-13.9</v>
      </c>
      <c r="AV142" s="2">
        <v>4</v>
      </c>
      <c r="AW142" s="2">
        <v>6</v>
      </c>
      <c r="AX142" s="2">
        <v>29</v>
      </c>
      <c r="AY142" s="2">
        <v>5</v>
      </c>
      <c r="AZ142" s="2">
        <v>15</v>
      </c>
      <c r="BA142" s="2">
        <v>0</v>
      </c>
      <c r="BB142" s="2">
        <v>71</v>
      </c>
      <c r="BC142" s="2">
        <v>6</v>
      </c>
      <c r="BD142" s="2">
        <v>14</v>
      </c>
    </row>
    <row r="143" spans="1:56" x14ac:dyDescent="0.2">
      <c r="B143" s="1" t="s">
        <v>47</v>
      </c>
      <c r="C143" s="1" t="s">
        <v>787</v>
      </c>
      <c r="E143" s="2">
        <v>11</v>
      </c>
      <c r="F143" s="2" t="s">
        <v>559</v>
      </c>
      <c r="G143" s="2" t="s">
        <v>576</v>
      </c>
      <c r="H143" s="4" t="s">
        <v>599</v>
      </c>
      <c r="I143" s="16">
        <f>_xlfn.XLOOKUP($H143,DASHBOARD!$I$2:$I$27,DASHBOARD!$J$2:$J$27,"",0)</f>
        <v>78</v>
      </c>
      <c r="J143" s="23">
        <f>I143/DASHBOARD!$C$3</f>
        <v>1.981203962407925</v>
      </c>
      <c r="K143" s="2">
        <v>215</v>
      </c>
      <c r="L143" s="26">
        <f>K143/DASHBOARD!$C$4</f>
        <v>97.505668934240362</v>
      </c>
      <c r="M143" s="26">
        <f t="shared" si="20"/>
        <v>24.841138162475154</v>
      </c>
      <c r="N143" s="5">
        <v>32912</v>
      </c>
      <c r="O143" s="2" t="s">
        <v>557</v>
      </c>
      <c r="P143" s="2" t="str">
        <f>_xlfn.XLOOKUP($O143,DASHBOARD!$L$2:$L$150,DASHBOARD!M$2:M$150,"",0)</f>
        <v>United States</v>
      </c>
      <c r="Q143" s="2" t="str">
        <f>_xlfn.XLOOKUP($O143,DASHBOARD!$L$2:$L$150,DASHBOARD!N$2:N$150,"",0)</f>
        <v>North America</v>
      </c>
      <c r="R143" s="2" t="str">
        <f>_xlfn.XLOOKUP($O143,DASHBOARD!$L$2:$L$150,DASHBOARD!O$2:O$150,"",0)</f>
        <v>Americas</v>
      </c>
      <c r="S143" s="2">
        <v>5</v>
      </c>
      <c r="U143" s="2" t="s">
        <v>587</v>
      </c>
      <c r="V143" s="2" t="s">
        <v>587</v>
      </c>
      <c r="X143" s="2" t="str">
        <f t="shared" si="21"/>
        <v/>
      </c>
      <c r="Y143" s="6">
        <f>_xlfn.XLOOKUP($F143,$AD$130:$AD$152,$AE$130:$AE$152,0,0)</f>
        <v>16663575</v>
      </c>
      <c r="Z143" s="43">
        <f t="shared" si="22"/>
        <v>0.16410752748341847</v>
      </c>
      <c r="AC143" s="1">
        <v>14</v>
      </c>
      <c r="AD143" s="2" t="s">
        <v>739</v>
      </c>
      <c r="AE143" s="6">
        <v>980431</v>
      </c>
      <c r="AJ143">
        <v>14</v>
      </c>
      <c r="AK143" t="s">
        <v>736</v>
      </c>
      <c r="AL143">
        <v>36</v>
      </c>
      <c r="AM143">
        <v>20</v>
      </c>
      <c r="AN143" s="2">
        <v>410</v>
      </c>
      <c r="AP143" s="61">
        <v>0.01</v>
      </c>
      <c r="AQ143" s="61">
        <v>0.33</v>
      </c>
      <c r="AR143" s="61">
        <v>0.66</v>
      </c>
      <c r="AT143" s="2">
        <v>4.5</v>
      </c>
      <c r="AU143" s="2">
        <v>-8.1</v>
      </c>
      <c r="AV143" s="2">
        <v>15</v>
      </c>
      <c r="AW143" s="2">
        <v>3</v>
      </c>
      <c r="AX143" s="2">
        <v>26</v>
      </c>
      <c r="AY143" s="2">
        <v>2</v>
      </c>
      <c r="AZ143" s="2">
        <v>9</v>
      </c>
      <c r="BA143" s="2">
        <v>0</v>
      </c>
      <c r="BB143" s="2">
        <v>105</v>
      </c>
      <c r="BC143" s="2">
        <v>0</v>
      </c>
      <c r="BD143" s="2">
        <v>2</v>
      </c>
    </row>
    <row r="144" spans="1:56" x14ac:dyDescent="0.2">
      <c r="B144" s="1" t="s">
        <v>47</v>
      </c>
      <c r="C144" s="1" t="s">
        <v>787</v>
      </c>
      <c r="E144" s="2">
        <v>18</v>
      </c>
      <c r="F144" s="2" t="s">
        <v>740</v>
      </c>
      <c r="G144" s="2" t="s">
        <v>552</v>
      </c>
      <c r="H144" s="4" t="s">
        <v>1149</v>
      </c>
      <c r="I144" s="16">
        <f>_xlfn.XLOOKUP($H144,DASHBOARD!$I$2:$I$27,DASHBOARD!$J$2:$J$27,"",0)</f>
        <v>83</v>
      </c>
      <c r="J144" s="23">
        <f>I144/DASHBOARD!$C$3</f>
        <v>2.1082042164084331</v>
      </c>
      <c r="K144" s="2">
        <v>273</v>
      </c>
      <c r="L144" s="26">
        <f>K144/DASHBOARD!$C$4</f>
        <v>123.80952380952381</v>
      </c>
      <c r="M144" s="26">
        <f t="shared" si="20"/>
        <v>27.856637842246776</v>
      </c>
      <c r="N144" s="5">
        <v>30222</v>
      </c>
      <c r="O144" s="2" t="s">
        <v>741</v>
      </c>
      <c r="P144" s="2" t="str">
        <f>_xlfn.XLOOKUP($O144,DASHBOARD!$L$2:$L$150,DASHBOARD!M$2:M$150,"",0)</f>
        <v>Brazil</v>
      </c>
      <c r="Q144" s="2" t="str">
        <f>_xlfn.XLOOKUP($O144,DASHBOARD!$L$2:$L$150,DASHBOARD!N$2:N$150,"",0)</f>
        <v>South America</v>
      </c>
      <c r="R144" s="2" t="str">
        <f>_xlfn.XLOOKUP($O144,DASHBOARD!$L$2:$L$150,DASHBOARD!O$2:O$150,"",0)</f>
        <v>Americas</v>
      </c>
      <c r="S144" s="2">
        <v>12</v>
      </c>
      <c r="X144" s="2" t="str">
        <f t="shared" si="21"/>
        <v/>
      </c>
      <c r="Y144" s="6">
        <f>_xlfn.XLOOKUP($F144,$AD$130:$AD$152,$AE$130:$AE$152,0,0)</f>
        <v>1551659</v>
      </c>
      <c r="Z144" s="43">
        <f t="shared" si="22"/>
        <v>1.5281169976274217E-2</v>
      </c>
      <c r="AC144" s="1">
        <v>15</v>
      </c>
      <c r="AD144" s="2" t="s">
        <v>735</v>
      </c>
      <c r="AE144" s="11">
        <v>945126</v>
      </c>
      <c r="AJ144">
        <v>15</v>
      </c>
      <c r="AK144" t="s">
        <v>740</v>
      </c>
      <c r="AL144">
        <v>34</v>
      </c>
      <c r="AM144">
        <v>14</v>
      </c>
      <c r="AN144" s="2">
        <v>92</v>
      </c>
      <c r="AR144" s="61">
        <v>0.15</v>
      </c>
      <c r="AS144" s="61">
        <v>0.85</v>
      </c>
      <c r="AT144" s="2">
        <v>-11.1</v>
      </c>
      <c r="AU144" s="2">
        <v>-23.4</v>
      </c>
      <c r="AV144" s="2">
        <v>4</v>
      </c>
      <c r="AW144" s="2">
        <v>2</v>
      </c>
      <c r="AX144" s="2">
        <v>9</v>
      </c>
      <c r="AY144" s="2">
        <v>2</v>
      </c>
      <c r="AZ144" s="2">
        <v>5</v>
      </c>
      <c r="BA144" s="2">
        <v>2</v>
      </c>
      <c r="BB144" s="2">
        <v>24</v>
      </c>
      <c r="BC144" s="2">
        <v>1</v>
      </c>
      <c r="BD144" s="2">
        <v>0</v>
      </c>
    </row>
    <row r="145" spans="1:56" x14ac:dyDescent="0.2">
      <c r="B145" s="1" t="s">
        <v>47</v>
      </c>
      <c r="C145" s="1" t="s">
        <v>787</v>
      </c>
      <c r="E145" s="2">
        <v>2</v>
      </c>
      <c r="F145" s="2" t="s">
        <v>742</v>
      </c>
      <c r="G145" s="2" t="s">
        <v>556</v>
      </c>
      <c r="H145" s="4" t="s">
        <v>597</v>
      </c>
      <c r="I145" s="16">
        <f>_xlfn.XLOOKUP($H145,DASHBOARD!$I$2:$I$27,DASHBOARD!$J$2:$J$27,"",0)</f>
        <v>74</v>
      </c>
      <c r="J145" s="23">
        <f>I145/DASHBOARD!$C$3</f>
        <v>1.8796037592075185</v>
      </c>
      <c r="K145" s="2">
        <v>165</v>
      </c>
      <c r="L145" s="26">
        <f>K145/DASHBOARD!$C$4</f>
        <v>74.829931972789112</v>
      </c>
      <c r="M145" s="26">
        <f t="shared" si="20"/>
        <v>21.180818587478814</v>
      </c>
      <c r="N145" s="5">
        <v>33967</v>
      </c>
      <c r="O145" s="2" t="s">
        <v>557</v>
      </c>
      <c r="P145" s="2" t="str">
        <f>_xlfn.XLOOKUP($O145,DASHBOARD!$L$2:$L$150,DASHBOARD!M$2:M$150,"",0)</f>
        <v>United States</v>
      </c>
      <c r="Q145" s="2" t="str">
        <f>_xlfn.XLOOKUP($O145,DASHBOARD!$L$2:$L$150,DASHBOARD!N$2:N$150,"",0)</f>
        <v>North America</v>
      </c>
      <c r="R145" s="2" t="str">
        <f>_xlfn.XLOOKUP($O145,DASHBOARD!$L$2:$L$150,DASHBOARD!O$2:O$150,"",0)</f>
        <v>Americas</v>
      </c>
      <c r="S145" s="2">
        <v>1</v>
      </c>
      <c r="U145" s="2" t="s">
        <v>675</v>
      </c>
      <c r="V145" s="2" t="s">
        <v>675</v>
      </c>
      <c r="X145" s="2" t="str">
        <f t="shared" si="21"/>
        <v/>
      </c>
      <c r="Y145" s="6">
        <f>_xlfn.XLOOKUP($F145,$AD$130:$AD$152,$AE$130:$AE$152,0,0)</f>
        <v>102898</v>
      </c>
      <c r="Z145" s="43">
        <f t="shared" si="22"/>
        <v>1.0133681615732996E-3</v>
      </c>
      <c r="AC145" s="1">
        <v>16</v>
      </c>
      <c r="AD145" s="2" t="s">
        <v>703</v>
      </c>
      <c r="AE145" s="6">
        <v>543471</v>
      </c>
      <c r="AJ145">
        <v>16</v>
      </c>
      <c r="AK145" t="s">
        <v>727</v>
      </c>
      <c r="AL145">
        <v>21</v>
      </c>
      <c r="AM145">
        <v>10</v>
      </c>
      <c r="AN145" s="2">
        <v>85</v>
      </c>
      <c r="AR145" s="61">
        <v>0.11</v>
      </c>
      <c r="AS145" s="61">
        <v>0.89</v>
      </c>
      <c r="AT145" s="2">
        <v>-13.1</v>
      </c>
      <c r="AU145" s="2">
        <v>-25.4</v>
      </c>
      <c r="AV145" s="2">
        <v>0</v>
      </c>
      <c r="AW145" s="2">
        <v>1</v>
      </c>
      <c r="AX145" s="2">
        <v>8</v>
      </c>
      <c r="AY145" s="2">
        <v>4</v>
      </c>
      <c r="AZ145" s="2">
        <v>4</v>
      </c>
      <c r="BA145" s="2">
        <v>0</v>
      </c>
      <c r="BB145" s="2">
        <v>0</v>
      </c>
      <c r="BC145" s="2">
        <v>0</v>
      </c>
      <c r="BD145" s="2">
        <v>1</v>
      </c>
    </row>
    <row r="146" spans="1:56" x14ac:dyDescent="0.2">
      <c r="B146" s="1" t="s">
        <v>47</v>
      </c>
      <c r="C146" s="1" t="s">
        <v>787</v>
      </c>
      <c r="E146" s="2">
        <v>3</v>
      </c>
      <c r="F146" s="2" t="s">
        <v>731</v>
      </c>
      <c r="G146" s="2" t="s">
        <v>552</v>
      </c>
      <c r="H146" s="4" t="s">
        <v>602</v>
      </c>
      <c r="I146" s="16">
        <f>_xlfn.XLOOKUP($H146,DASHBOARD!$I$2:$I$27,DASHBOARD!$J$2:$J$27,"",0)</f>
        <v>81</v>
      </c>
      <c r="J146" s="23">
        <f>I146/DASHBOARD!$C$3</f>
        <v>2.0574041148082296</v>
      </c>
      <c r="K146" s="2">
        <v>250</v>
      </c>
      <c r="L146" s="26">
        <f>K146/DASHBOARD!$C$4</f>
        <v>113.37868480725623</v>
      </c>
      <c r="M146" s="26">
        <f t="shared" si="20"/>
        <v>26.785034290096672</v>
      </c>
      <c r="N146" s="5">
        <v>29462</v>
      </c>
      <c r="O146" s="2" t="s">
        <v>557</v>
      </c>
      <c r="P146" s="2" t="str">
        <f>_xlfn.XLOOKUP($O146,DASHBOARD!$L$2:$L$150,DASHBOARD!M$2:M$150,"",0)</f>
        <v>United States</v>
      </c>
      <c r="Q146" s="2" t="str">
        <f>_xlfn.XLOOKUP($O146,DASHBOARD!$L$2:$L$150,DASHBOARD!N$2:N$150,"",0)</f>
        <v>North America</v>
      </c>
      <c r="R146" s="2" t="str">
        <f>_xlfn.XLOOKUP($O146,DASHBOARD!$L$2:$L$150,DASHBOARD!O$2:O$150,"",0)</f>
        <v>Americas</v>
      </c>
      <c r="S146" s="2">
        <v>13</v>
      </c>
      <c r="U146" s="2" t="s">
        <v>732</v>
      </c>
      <c r="V146" s="2" t="s">
        <v>732</v>
      </c>
      <c r="X146" s="2" t="str">
        <f t="shared" si="21"/>
        <v/>
      </c>
      <c r="Y146" s="6">
        <f>_xlfn.XLOOKUP($F146,$AD$130:$AD$152,$AE$130:$AE$152,0,0)</f>
        <v>1551659</v>
      </c>
      <c r="Z146" s="43">
        <f t="shared" si="22"/>
        <v>1.5281169976274217E-2</v>
      </c>
      <c r="AC146" s="1">
        <v>17</v>
      </c>
      <c r="AD146" s="2" t="s">
        <v>736</v>
      </c>
      <c r="AE146" s="6">
        <v>383351</v>
      </c>
      <c r="AJ146">
        <v>17</v>
      </c>
      <c r="AK146" t="s">
        <v>742</v>
      </c>
      <c r="AL146">
        <v>24</v>
      </c>
      <c r="AM146">
        <v>7</v>
      </c>
      <c r="AN146" s="2">
        <v>46</v>
      </c>
      <c r="AO146" s="61">
        <v>1</v>
      </c>
      <c r="AT146" s="2">
        <v>-13.8</v>
      </c>
      <c r="AU146" s="2">
        <v>-25.9</v>
      </c>
      <c r="AV146" s="2">
        <v>1</v>
      </c>
      <c r="AW146" s="2">
        <v>2</v>
      </c>
      <c r="AX146" s="2">
        <v>1</v>
      </c>
      <c r="AY146" s="2">
        <v>0</v>
      </c>
      <c r="AZ146" s="2">
        <v>1</v>
      </c>
      <c r="BA146" s="2">
        <v>0</v>
      </c>
      <c r="BB146" s="2">
        <v>13</v>
      </c>
      <c r="BC146" s="2">
        <v>1</v>
      </c>
      <c r="BD146" s="2">
        <v>1</v>
      </c>
    </row>
    <row r="147" spans="1:56" x14ac:dyDescent="0.2">
      <c r="B147" s="1" t="s">
        <v>47</v>
      </c>
      <c r="C147" s="1" t="s">
        <v>787</v>
      </c>
      <c r="F147" s="2" t="s">
        <v>735</v>
      </c>
      <c r="H147" s="4"/>
      <c r="N147" s="5"/>
      <c r="X147" s="2" t="str">
        <f t="shared" si="21"/>
        <v/>
      </c>
      <c r="Y147" s="6">
        <f>_xlfn.XLOOKUP($F147,$AD$130:$AD$152,$AE$130:$AE$152,0,0)</f>
        <v>945126</v>
      </c>
      <c r="Z147" s="43">
        <f t="shared" si="22"/>
        <v>9.3078640700025878E-3</v>
      </c>
      <c r="AC147" s="1">
        <v>18</v>
      </c>
      <c r="AD147" s="2" t="s">
        <v>743</v>
      </c>
      <c r="AE147" s="11">
        <v>250000</v>
      </c>
    </row>
    <row r="148" spans="1:56" x14ac:dyDescent="0.2">
      <c r="B148" s="1" t="s">
        <v>47</v>
      </c>
      <c r="C148" s="1" t="s">
        <v>787</v>
      </c>
      <c r="F148" s="2" t="s">
        <v>743</v>
      </c>
      <c r="H148" s="4"/>
      <c r="N148" s="5"/>
      <c r="X148" s="2" t="str">
        <f t="shared" si="21"/>
        <v/>
      </c>
      <c r="Y148" s="6">
        <f>_xlfn.XLOOKUP($F148,$AD$130:$AD$152,$AE$130:$AE$152,0,0)</f>
        <v>250000</v>
      </c>
      <c r="Z148" s="43">
        <f t="shared" si="22"/>
        <v>2.4620696261669311E-3</v>
      </c>
      <c r="AC148" s="1">
        <v>19</v>
      </c>
      <c r="AD148" s="2" t="s">
        <v>742</v>
      </c>
      <c r="AE148" s="6">
        <v>102898</v>
      </c>
    </row>
    <row r="149" spans="1:56" x14ac:dyDescent="0.2">
      <c r="B149" s="1" t="s">
        <v>47</v>
      </c>
      <c r="C149" s="1" t="s">
        <v>787</v>
      </c>
      <c r="H149" s="4"/>
      <c r="N149" s="5"/>
      <c r="X149" s="2" t="str">
        <f t="shared" si="21"/>
        <v/>
      </c>
      <c r="Y149" s="6">
        <f>_xlfn.XLOOKUP($F149,$AD$130:$AD$152,$AE$130:$AE$152,0,0)</f>
        <v>0</v>
      </c>
      <c r="Z149" s="43">
        <f t="shared" si="22"/>
        <v>0</v>
      </c>
      <c r="AC149" s="1">
        <v>20</v>
      </c>
      <c r="AD149" s="2" t="s">
        <v>744</v>
      </c>
      <c r="AE149" s="11">
        <v>50000</v>
      </c>
    </row>
    <row r="150" spans="1:56" x14ac:dyDescent="0.2">
      <c r="B150" s="1" t="s">
        <v>47</v>
      </c>
      <c r="C150" s="1" t="s">
        <v>787</v>
      </c>
      <c r="H150" s="4"/>
      <c r="N150" s="5"/>
      <c r="X150" s="2" t="str">
        <f t="shared" si="21"/>
        <v/>
      </c>
      <c r="Y150" s="6">
        <f>_xlfn.XLOOKUP($F150,$AD$130:$AD$152,$AE$130:$AE$152,0,0)</f>
        <v>0</v>
      </c>
      <c r="Z150" s="43">
        <f t="shared" si="22"/>
        <v>0</v>
      </c>
      <c r="AC150" s="1">
        <v>21</v>
      </c>
      <c r="AD150" s="2" t="s">
        <v>745</v>
      </c>
      <c r="AE150" s="11">
        <v>50000</v>
      </c>
    </row>
    <row r="151" spans="1:56" x14ac:dyDescent="0.2">
      <c r="B151" s="1" t="s">
        <v>47</v>
      </c>
      <c r="C151" s="1" t="s">
        <v>787</v>
      </c>
      <c r="H151" s="4"/>
      <c r="N151" s="5"/>
      <c r="X151" s="2" t="str">
        <f t="shared" si="21"/>
        <v/>
      </c>
      <c r="Y151" s="6">
        <f>_xlfn.XLOOKUP($F151,$AD$130:$AD$152,$AE$130:$AE$152,0,0)</f>
        <v>0</v>
      </c>
      <c r="Z151" s="43">
        <f t="shared" si="22"/>
        <v>0</v>
      </c>
      <c r="AC151" s="1">
        <v>22</v>
      </c>
      <c r="AD151" s="2" t="s">
        <v>746</v>
      </c>
      <c r="AE151" s="11">
        <v>50000</v>
      </c>
    </row>
    <row r="152" spans="1:56" x14ac:dyDescent="0.2">
      <c r="Z152" s="43">
        <f t="shared" si="22"/>
        <v>0</v>
      </c>
      <c r="AC152" s="1">
        <v>23</v>
      </c>
      <c r="AD152" s="2" t="s">
        <v>747</v>
      </c>
      <c r="AE152" s="11">
        <v>35000</v>
      </c>
    </row>
    <row r="153" spans="1:56" x14ac:dyDescent="0.2">
      <c r="D153" s="1"/>
      <c r="E153" s="1"/>
      <c r="F153" s="1" t="str">
        <f>$F129</f>
        <v>PLAYER</v>
      </c>
      <c r="G153" s="1"/>
      <c r="H153" s="1"/>
      <c r="I153" s="36"/>
      <c r="J153" s="36"/>
      <c r="K153" s="1"/>
      <c r="L153" s="1"/>
      <c r="M153" s="1"/>
      <c r="N153" s="1"/>
      <c r="O153" s="1"/>
      <c r="P153" s="1"/>
      <c r="Q153" s="1"/>
      <c r="R153" s="1"/>
      <c r="S153" s="1"/>
      <c r="T153" s="1"/>
      <c r="U153" s="1"/>
      <c r="V153" s="1"/>
      <c r="W153" s="1"/>
      <c r="X153" s="1"/>
      <c r="Y153" s="37">
        <f>SUM(Y130:Y152)</f>
        <v>101540589</v>
      </c>
      <c r="Z153" s="41">
        <f>SUM(Z130:Z152)</f>
        <v>1.0000000000000002</v>
      </c>
      <c r="AA153" s="1"/>
      <c r="AB153" s="1"/>
      <c r="AD153" s="37">
        <f>AE153-Y153</f>
        <v>185000</v>
      </c>
      <c r="AE153" s="37">
        <f>SUM(AE130:AE152)</f>
        <v>101725589</v>
      </c>
    </row>
    <row r="154" spans="1:56" ht="17" thickBot="1" x14ac:dyDescent="0.25"/>
    <row r="155" spans="1:56" ht="17" thickBot="1" x14ac:dyDescent="0.25">
      <c r="A155" s="3">
        <v>7</v>
      </c>
      <c r="B155" s="1" t="str">
        <f>B$1</f>
        <v>YEAR</v>
      </c>
      <c r="C155" s="1" t="str">
        <f>C$1</f>
        <v>TEAM</v>
      </c>
      <c r="E155" s="1" t="str">
        <f t="shared" ref="E155:Y155" si="23">E$1</f>
        <v>NUMBER</v>
      </c>
      <c r="F155" s="1" t="str">
        <f t="shared" si="23"/>
        <v>PLAYER</v>
      </c>
      <c r="G155" s="1" t="str">
        <f t="shared" si="23"/>
        <v>POS</v>
      </c>
      <c r="H155" s="1" t="str">
        <f t="shared" si="23"/>
        <v>HEIGHT</v>
      </c>
      <c r="I155" s="1" t="str">
        <f t="shared" si="23"/>
        <v>HEIGHT (IN)</v>
      </c>
      <c r="J155" s="1" t="str">
        <f t="shared" si="23"/>
        <v>HEIGHT (M)</v>
      </c>
      <c r="K155" s="1" t="str">
        <f t="shared" si="23"/>
        <v>WEIGHT (LBS)</v>
      </c>
      <c r="L155" s="1" t="str">
        <f t="shared" si="23"/>
        <v>WEIGHT (KG)</v>
      </c>
      <c r="M155" s="1" t="str">
        <f t="shared" si="23"/>
        <v>BMI</v>
      </c>
      <c r="N155" s="1" t="str">
        <f t="shared" si="23"/>
        <v>BIRTH DATE</v>
      </c>
      <c r="O155" s="1" t="str">
        <f t="shared" si="23"/>
        <v>NATION</v>
      </c>
      <c r="P155" s="1" t="str">
        <f t="shared" si="23"/>
        <v>COUNTRY</v>
      </c>
      <c r="Q155" s="1" t="str">
        <f t="shared" si="23"/>
        <v>CONTINENT</v>
      </c>
      <c r="R155" s="1" t="str">
        <f t="shared" si="23"/>
        <v>GLOBAL REGION</v>
      </c>
      <c r="S155" s="1" t="str">
        <f t="shared" si="23"/>
        <v>EXPERIENCE</v>
      </c>
      <c r="T155" s="1"/>
      <c r="U155" s="1" t="str">
        <f t="shared" si="23"/>
        <v>COLLEGE</v>
      </c>
      <c r="V155" s="1" t="str">
        <f t="shared" si="23"/>
        <v>COLLEGE1</v>
      </c>
      <c r="W155" s="1" t="str">
        <f t="shared" si="23"/>
        <v>COLLEGE2</v>
      </c>
      <c r="X155" s="1" t="str">
        <f t="shared" si="23"/>
        <v>TRANSFER</v>
      </c>
      <c r="Y155" s="1" t="str">
        <f t="shared" si="23"/>
        <v>SALARY</v>
      </c>
      <c r="Z155" s="1" t="s">
        <v>1265</v>
      </c>
      <c r="AA155" s="1"/>
      <c r="AC155" s="1" t="str">
        <f>AC$1</f>
        <v>Rk</v>
      </c>
      <c r="AD155" s="1" t="str">
        <f>AD$1</f>
        <v>PLAYER</v>
      </c>
      <c r="AE155" s="1" t="str">
        <f>AE$1</f>
        <v>SALARY</v>
      </c>
      <c r="AJ155" t="s">
        <v>1399</v>
      </c>
      <c r="AK155" t="s">
        <v>1382</v>
      </c>
      <c r="AL155" t="s">
        <v>1383</v>
      </c>
      <c r="AM155" t="s">
        <v>1347</v>
      </c>
      <c r="AN155" s="2" t="s">
        <v>1384</v>
      </c>
      <c r="AO155" s="2" t="s">
        <v>1385</v>
      </c>
      <c r="AP155" s="2" t="s">
        <v>1386</v>
      </c>
      <c r="AQ155" s="2" t="s">
        <v>1387</v>
      </c>
      <c r="AR155" s="2" t="s">
        <v>1388</v>
      </c>
      <c r="AS155" s="2" t="s">
        <v>1389</v>
      </c>
      <c r="AT155" s="2" t="s">
        <v>1390</v>
      </c>
      <c r="AU155" s="2" t="s">
        <v>1391</v>
      </c>
      <c r="AV155" s="2" t="s">
        <v>1392</v>
      </c>
      <c r="AW155" s="2" t="s">
        <v>1393</v>
      </c>
      <c r="AX155" s="2" t="s">
        <v>1394</v>
      </c>
      <c r="AY155" s="2" t="s">
        <v>1395</v>
      </c>
      <c r="AZ155" s="2" t="s">
        <v>1394</v>
      </c>
      <c r="BA155" s="2" t="s">
        <v>1395</v>
      </c>
      <c r="BB155" s="2" t="s">
        <v>1396</v>
      </c>
      <c r="BC155" s="2" t="s">
        <v>1397</v>
      </c>
      <c r="BD155" s="2" t="s">
        <v>1398</v>
      </c>
    </row>
    <row r="156" spans="1:56" ht="17" thickBot="1" x14ac:dyDescent="0.25">
      <c r="A156" s="3" t="s">
        <v>789</v>
      </c>
      <c r="B156" s="1" t="s">
        <v>54</v>
      </c>
      <c r="C156" s="1" t="s">
        <v>789</v>
      </c>
      <c r="E156" s="2">
        <v>9</v>
      </c>
      <c r="F156" s="2" t="s">
        <v>748</v>
      </c>
      <c r="G156" s="2" t="s">
        <v>576</v>
      </c>
      <c r="H156" s="4" t="s">
        <v>603</v>
      </c>
      <c r="I156" s="16">
        <f>_xlfn.XLOOKUP($H156,DASHBOARD!$I$2:$I$27,DASHBOARD!$J$2:$J$27,"",0)</f>
        <v>76</v>
      </c>
      <c r="J156" s="23">
        <f>I156/DASHBOARD!$C$3</f>
        <v>1.9304038608077216</v>
      </c>
      <c r="K156" s="2">
        <v>195</v>
      </c>
      <c r="L156" s="26">
        <f>K156/DASHBOARD!$C$4</f>
        <v>88.435374149659864</v>
      </c>
      <c r="M156" s="26">
        <f t="shared" ref="M156:M173" si="24">L156/(J156^2)</f>
        <v>23.731744422145589</v>
      </c>
      <c r="N156" s="5">
        <v>33380</v>
      </c>
      <c r="O156" s="2" t="s">
        <v>557</v>
      </c>
      <c r="P156" s="2" t="str">
        <f>_xlfn.XLOOKUP($O156,DASHBOARD!$L$2:$L$150,DASHBOARD!M$2:M$150,"",0)</f>
        <v>United States</v>
      </c>
      <c r="Q156" s="2" t="str">
        <f>_xlfn.XLOOKUP($O156,DASHBOARD!$L$2:$L$150,DASHBOARD!N$2:N$150,"",0)</f>
        <v>North America</v>
      </c>
      <c r="R156" s="2" t="str">
        <f>_xlfn.XLOOKUP($O156,DASHBOARD!$L$2:$L$150,DASHBOARD!O$2:O$150,"",0)</f>
        <v>Americas</v>
      </c>
      <c r="S156" s="2">
        <v>3</v>
      </c>
      <c r="U156" s="2" t="s">
        <v>583</v>
      </c>
      <c r="V156" s="2" t="s">
        <v>583</v>
      </c>
      <c r="X156" s="2" t="str">
        <f t="shared" ref="X156:X177" si="25">IF(W156="","","X")</f>
        <v/>
      </c>
      <c r="Y156" s="6">
        <f>_xlfn.XLOOKUP($F156,$AD$156:$AD$177,$AE$156:$AE$177,0,0)</f>
        <v>0</v>
      </c>
      <c r="Z156" s="43">
        <f t="shared" ref="Z156:Z177" si="26">Y156/$Y$178</f>
        <v>0</v>
      </c>
      <c r="AA156" s="43"/>
      <c r="AC156" s="1">
        <v>1</v>
      </c>
      <c r="AD156" s="2" t="s">
        <v>647</v>
      </c>
      <c r="AE156" s="6">
        <v>22971000</v>
      </c>
      <c r="AJ156">
        <v>1</v>
      </c>
      <c r="AK156" t="s">
        <v>647</v>
      </c>
      <c r="AL156">
        <v>31</v>
      </c>
      <c r="AM156">
        <v>76</v>
      </c>
      <c r="AN156" s="2">
        <v>2709</v>
      </c>
      <c r="AQ156" s="61">
        <v>0.77</v>
      </c>
      <c r="AR156" s="61">
        <v>0.23</v>
      </c>
      <c r="AT156" s="2">
        <v>11.5</v>
      </c>
      <c r="AU156" s="2">
        <v>15.8</v>
      </c>
      <c r="AV156" s="2">
        <v>145</v>
      </c>
      <c r="AW156" s="2">
        <v>54</v>
      </c>
      <c r="AX156" s="2">
        <v>48</v>
      </c>
      <c r="AY156" s="2">
        <v>32</v>
      </c>
      <c r="AZ156" s="2">
        <v>225</v>
      </c>
      <c r="BA156" s="2">
        <v>13</v>
      </c>
      <c r="BB156" s="2">
        <v>1262</v>
      </c>
      <c r="BC156" s="2">
        <v>75</v>
      </c>
      <c r="BD156" s="2">
        <v>69</v>
      </c>
    </row>
    <row r="157" spans="1:56" x14ac:dyDescent="0.2">
      <c r="B157" s="1" t="s">
        <v>54</v>
      </c>
      <c r="C157" s="1" t="s">
        <v>789</v>
      </c>
      <c r="E157" s="2">
        <v>8</v>
      </c>
      <c r="F157" s="2" t="s">
        <v>749</v>
      </c>
      <c r="G157" s="2" t="s">
        <v>556</v>
      </c>
      <c r="H157" s="4" t="s">
        <v>598</v>
      </c>
      <c r="I157" s="16">
        <f>_xlfn.XLOOKUP($H157,DASHBOARD!$I$2:$I$27,DASHBOARD!$J$2:$J$27,"",0)</f>
        <v>75</v>
      </c>
      <c r="J157" s="23">
        <f>I157/DASHBOARD!$C$3</f>
        <v>1.9050038100076201</v>
      </c>
      <c r="K157" s="2">
        <v>200</v>
      </c>
      <c r="L157" s="26">
        <f>K157/DASHBOARD!$C$4</f>
        <v>90.702947845804985</v>
      </c>
      <c r="M157" s="26">
        <f t="shared" si="24"/>
        <v>24.993651196775001</v>
      </c>
      <c r="N157" s="5">
        <v>33124</v>
      </c>
      <c r="O157" s="2" t="s">
        <v>750</v>
      </c>
      <c r="P157" s="2" t="str">
        <f>_xlfn.XLOOKUP($O157,DASHBOARD!$L$2:$L$150,DASHBOARD!M$2:M$150,"",0)</f>
        <v>Australia</v>
      </c>
      <c r="Q157" s="2" t="str">
        <f>_xlfn.XLOOKUP($O157,DASHBOARD!$L$2:$L$150,DASHBOARD!N$2:N$150,"",0)</f>
        <v>Australia + Oceania</v>
      </c>
      <c r="R157" s="2" t="str">
        <f>_xlfn.XLOOKUP($O157,DASHBOARD!$L$2:$L$150,DASHBOARD!O$2:O$150,"",0)</f>
        <v>South Pacific</v>
      </c>
      <c r="S157" s="2">
        <v>2</v>
      </c>
      <c r="U157" s="2" t="s">
        <v>751</v>
      </c>
      <c r="V157" s="2" t="s">
        <v>751</v>
      </c>
      <c r="X157" s="2" t="str">
        <f t="shared" si="25"/>
        <v/>
      </c>
      <c r="Y157" s="6">
        <f>_xlfn.XLOOKUP($F157,$AD$156:$AD$177,$AE$156:$AE$177,0,0)</f>
        <v>1147280</v>
      </c>
      <c r="Z157" s="43">
        <f t="shared" si="26"/>
        <v>1.0827224569593098E-2</v>
      </c>
      <c r="AA157" s="43"/>
      <c r="AC157" s="1">
        <v>2</v>
      </c>
      <c r="AD157" s="2" t="s">
        <v>762</v>
      </c>
      <c r="AE157" s="6">
        <v>19500000</v>
      </c>
      <c r="AJ157">
        <v>2</v>
      </c>
      <c r="AK157" t="s">
        <v>762</v>
      </c>
      <c r="AL157">
        <v>27</v>
      </c>
      <c r="AM157">
        <v>77</v>
      </c>
      <c r="AN157" s="2">
        <v>2424</v>
      </c>
      <c r="AR157" s="61">
        <v>0.92</v>
      </c>
      <c r="AS157" s="61">
        <v>0.08</v>
      </c>
      <c r="AT157" s="2">
        <v>8.8000000000000007</v>
      </c>
      <c r="AU157" s="2">
        <v>5.8</v>
      </c>
      <c r="AV157" s="2">
        <v>79</v>
      </c>
      <c r="AW157" s="2">
        <v>33</v>
      </c>
      <c r="AX157" s="2">
        <v>77</v>
      </c>
      <c r="AY157" s="2">
        <v>17</v>
      </c>
      <c r="AZ157" s="2">
        <v>130</v>
      </c>
      <c r="BA157" s="2">
        <v>12</v>
      </c>
      <c r="BB157" s="2">
        <v>444</v>
      </c>
      <c r="BC157" s="2">
        <v>17</v>
      </c>
      <c r="BD157" s="2">
        <v>52</v>
      </c>
    </row>
    <row r="158" spans="1:56" x14ac:dyDescent="0.2">
      <c r="B158" s="1" t="s">
        <v>54</v>
      </c>
      <c r="C158" s="1" t="s">
        <v>789</v>
      </c>
      <c r="E158" s="2">
        <v>9</v>
      </c>
      <c r="F158" s="2" t="s">
        <v>752</v>
      </c>
      <c r="G158" s="2" t="s">
        <v>552</v>
      </c>
      <c r="H158" s="4" t="s">
        <v>1151</v>
      </c>
      <c r="I158" s="16">
        <f>_xlfn.XLOOKUP($H158,DASHBOARD!$I$2:$I$27,DASHBOARD!$J$2:$J$27,"",0)</f>
        <v>85</v>
      </c>
      <c r="J158" s="23">
        <f>I158/DASHBOARD!$C$3</f>
        <v>2.1590043180086362</v>
      </c>
      <c r="K158" s="2">
        <v>255</v>
      </c>
      <c r="L158" s="26">
        <f>K158/DASHBOARD!$C$4</f>
        <v>115.64625850340136</v>
      </c>
      <c r="M158" s="26">
        <f t="shared" si="24"/>
        <v>24.809874349739889</v>
      </c>
      <c r="N158" s="5">
        <v>30453</v>
      </c>
      <c r="O158" s="2" t="s">
        <v>557</v>
      </c>
      <c r="P158" s="2" t="str">
        <f>_xlfn.XLOOKUP($O158,DASHBOARD!$L$2:$L$150,DASHBOARD!M$2:M$150,"",0)</f>
        <v>United States</v>
      </c>
      <c r="Q158" s="2" t="str">
        <f>_xlfn.XLOOKUP($O158,DASHBOARD!$L$2:$L$150,DASHBOARD!N$2:N$150,"",0)</f>
        <v>North America</v>
      </c>
      <c r="R158" s="2" t="str">
        <f>_xlfn.XLOOKUP($O158,DASHBOARD!$L$2:$L$150,DASHBOARD!O$2:O$150,"",0)</f>
        <v>Americas</v>
      </c>
      <c r="S158" s="2">
        <v>9</v>
      </c>
      <c r="U158" s="2" t="s">
        <v>571</v>
      </c>
      <c r="V158" s="2" t="s">
        <v>571</v>
      </c>
      <c r="X158" s="2" t="str">
        <f t="shared" si="25"/>
        <v/>
      </c>
      <c r="Y158" s="6">
        <f>_xlfn.XLOOKUP($F158,$AD$156:$AD$177,$AE$156:$AE$177,0,0)</f>
        <v>7807579</v>
      </c>
      <c r="Z158" s="43">
        <f t="shared" si="26"/>
        <v>7.368245866557345E-2</v>
      </c>
      <c r="AA158" s="43"/>
      <c r="AC158" s="1">
        <v>3</v>
      </c>
      <c r="AD158" s="2" t="s">
        <v>754</v>
      </c>
      <c r="AE158" s="6">
        <v>14746000</v>
      </c>
      <c r="AJ158">
        <v>3</v>
      </c>
      <c r="AK158" t="s">
        <v>665</v>
      </c>
      <c r="AL158">
        <v>30</v>
      </c>
      <c r="AM158">
        <v>77</v>
      </c>
      <c r="AN158" s="2">
        <v>2362</v>
      </c>
      <c r="AO158" s="61">
        <v>0.01</v>
      </c>
      <c r="AP158" s="61">
        <v>0.77</v>
      </c>
      <c r="AQ158" s="61">
        <v>0.22</v>
      </c>
      <c r="AT158" s="2">
        <v>6.7</v>
      </c>
      <c r="AU158" s="2">
        <v>0.4</v>
      </c>
      <c r="AV158" s="2">
        <v>32</v>
      </c>
      <c r="AW158" s="2">
        <v>16</v>
      </c>
      <c r="AX158" s="2">
        <v>100</v>
      </c>
      <c r="AY158" s="2">
        <v>8</v>
      </c>
      <c r="AZ158" s="2">
        <v>26</v>
      </c>
      <c r="BA158" s="2">
        <v>14</v>
      </c>
      <c r="BB158" s="2">
        <v>314</v>
      </c>
      <c r="BC158" s="2">
        <v>3</v>
      </c>
      <c r="BD158" s="2">
        <v>20</v>
      </c>
    </row>
    <row r="159" spans="1:56" x14ac:dyDescent="0.2">
      <c r="B159" s="1" t="s">
        <v>54</v>
      </c>
      <c r="C159" s="1" t="s">
        <v>789</v>
      </c>
      <c r="E159" s="2">
        <v>12</v>
      </c>
      <c r="F159" s="2" t="s">
        <v>753</v>
      </c>
      <c r="G159" s="2" t="s">
        <v>576</v>
      </c>
      <c r="H159" s="4" t="s">
        <v>599</v>
      </c>
      <c r="I159" s="16">
        <f>_xlfn.XLOOKUP($H159,DASHBOARD!$I$2:$I$27,DASHBOARD!$J$2:$J$27,"",0)</f>
        <v>78</v>
      </c>
      <c r="J159" s="23">
        <f>I159/DASHBOARD!$C$3</f>
        <v>1.981203962407925</v>
      </c>
      <c r="K159" s="2">
        <v>220</v>
      </c>
      <c r="L159" s="26">
        <f>K159/DASHBOARD!$C$4</f>
        <v>99.773242630385482</v>
      </c>
      <c r="M159" s="26">
        <f t="shared" si="24"/>
        <v>25.418839049974576</v>
      </c>
      <c r="N159" s="5">
        <v>33487</v>
      </c>
      <c r="O159" s="2" t="s">
        <v>557</v>
      </c>
      <c r="P159" s="2" t="str">
        <f>_xlfn.XLOOKUP($O159,DASHBOARD!$L$2:$L$150,DASHBOARD!M$2:M$150,"",0)</f>
        <v>United States</v>
      </c>
      <c r="Q159" s="2" t="str">
        <f>_xlfn.XLOOKUP($O159,DASHBOARD!$L$2:$L$150,DASHBOARD!N$2:N$150,"",0)</f>
        <v>North America</v>
      </c>
      <c r="R159" s="2" t="str">
        <f>_xlfn.XLOOKUP($O159,DASHBOARD!$L$2:$L$150,DASHBOARD!O$2:O$150,"",0)</f>
        <v>Americas</v>
      </c>
      <c r="S159" s="2">
        <v>1</v>
      </c>
      <c r="U159" s="2" t="s">
        <v>634</v>
      </c>
      <c r="V159" s="2" t="s">
        <v>634</v>
      </c>
      <c r="X159" s="2" t="str">
        <f t="shared" si="25"/>
        <v/>
      </c>
      <c r="Y159" s="6">
        <f>_xlfn.XLOOKUP($F159,$AD$156:$AD$177,$AE$156:$AE$177,0,0)</f>
        <v>0</v>
      </c>
      <c r="Z159" s="43">
        <f t="shared" si="26"/>
        <v>0</v>
      </c>
      <c r="AA159" s="43"/>
      <c r="AC159" s="1">
        <v>4</v>
      </c>
      <c r="AD159" s="2" t="s">
        <v>768</v>
      </c>
      <c r="AE159" s="6">
        <v>14260870</v>
      </c>
      <c r="AJ159">
        <v>4</v>
      </c>
      <c r="AK159" t="s">
        <v>768</v>
      </c>
      <c r="AL159">
        <v>24</v>
      </c>
      <c r="AM159">
        <v>82</v>
      </c>
      <c r="AN159" s="2">
        <v>2269</v>
      </c>
      <c r="AR159" s="61">
        <v>0.22</v>
      </c>
      <c r="AS159" s="61">
        <v>0.78</v>
      </c>
      <c r="AT159" s="2">
        <v>8.6999999999999993</v>
      </c>
      <c r="AU159" s="2">
        <v>5.0999999999999996</v>
      </c>
      <c r="AV159" s="2">
        <v>13</v>
      </c>
      <c r="AW159" s="2">
        <v>18</v>
      </c>
      <c r="AX159" s="2">
        <v>99</v>
      </c>
      <c r="AY159" s="2">
        <v>17</v>
      </c>
      <c r="AZ159" s="2">
        <v>97</v>
      </c>
      <c r="BA159" s="2">
        <v>3</v>
      </c>
      <c r="BB159" s="2">
        <v>165</v>
      </c>
      <c r="BC159" s="2">
        <v>26</v>
      </c>
      <c r="BD159" s="2">
        <v>39</v>
      </c>
    </row>
    <row r="160" spans="1:56" x14ac:dyDescent="0.2">
      <c r="B160" s="1" t="s">
        <v>54</v>
      </c>
      <c r="C160" s="1" t="s">
        <v>789</v>
      </c>
      <c r="E160" s="2">
        <v>2</v>
      </c>
      <c r="F160" s="2" t="s">
        <v>754</v>
      </c>
      <c r="G160" s="2" t="s">
        <v>556</v>
      </c>
      <c r="H160" s="4" t="s">
        <v>597</v>
      </c>
      <c r="I160" s="16">
        <f>_xlfn.XLOOKUP($H160,DASHBOARD!$I$2:$I$27,DASHBOARD!$J$2:$J$27,"",0)</f>
        <v>74</v>
      </c>
      <c r="J160" s="23">
        <f>I160/DASHBOARD!$C$3</f>
        <v>1.8796037592075185</v>
      </c>
      <c r="K160" s="2">
        <v>195</v>
      </c>
      <c r="L160" s="26">
        <f>K160/DASHBOARD!$C$4</f>
        <v>88.435374149659864</v>
      </c>
      <c r="M160" s="26">
        <f t="shared" si="24"/>
        <v>25.031876512474966</v>
      </c>
      <c r="N160" s="5">
        <v>33686</v>
      </c>
      <c r="O160" s="2" t="s">
        <v>750</v>
      </c>
      <c r="P160" s="2" t="str">
        <f>_xlfn.XLOOKUP($O160,DASHBOARD!$L$2:$L$150,DASHBOARD!M$2:M$150,"",0)</f>
        <v>Australia</v>
      </c>
      <c r="Q160" s="2" t="str">
        <f>_xlfn.XLOOKUP($O160,DASHBOARD!$L$2:$L$150,DASHBOARD!N$2:N$150,"",0)</f>
        <v>Australia + Oceania</v>
      </c>
      <c r="R160" s="2" t="str">
        <f>_xlfn.XLOOKUP($O160,DASHBOARD!$L$2:$L$150,DASHBOARD!O$2:O$150,"",0)</f>
        <v>South Pacific</v>
      </c>
      <c r="S160" s="2">
        <v>4</v>
      </c>
      <c r="U160" s="2" t="s">
        <v>674</v>
      </c>
      <c r="V160" s="2" t="s">
        <v>674</v>
      </c>
      <c r="X160" s="2" t="str">
        <f t="shared" si="25"/>
        <v/>
      </c>
      <c r="Y160" s="6">
        <f>_xlfn.XLOOKUP($F160,$AD$156:$AD$177,$AE$156:$AE$177,0,0)</f>
        <v>14746000</v>
      </c>
      <c r="Z160" s="43">
        <f t="shared" si="26"/>
        <v>0.13916241327593945</v>
      </c>
      <c r="AA160" s="43"/>
      <c r="AC160" s="1">
        <v>5</v>
      </c>
      <c r="AD160" s="2" t="s">
        <v>766</v>
      </c>
      <c r="AE160" s="6">
        <v>9000000</v>
      </c>
      <c r="AJ160">
        <v>5</v>
      </c>
      <c r="AK160" t="s">
        <v>749</v>
      </c>
      <c r="AL160">
        <v>25</v>
      </c>
      <c r="AM160">
        <v>76</v>
      </c>
      <c r="AN160" s="2">
        <v>1867</v>
      </c>
      <c r="AO160" s="61">
        <v>0.71</v>
      </c>
      <c r="AP160" s="61">
        <v>0.28999999999999998</v>
      </c>
      <c r="AT160" s="2">
        <v>10.7</v>
      </c>
      <c r="AU160" s="2">
        <v>8</v>
      </c>
      <c r="AV160" s="2">
        <v>80</v>
      </c>
      <c r="AW160" s="2">
        <v>18</v>
      </c>
      <c r="AX160" s="2">
        <v>57</v>
      </c>
      <c r="AY160" s="2">
        <v>9</v>
      </c>
      <c r="AZ160" s="2">
        <v>18</v>
      </c>
      <c r="BA160" s="2">
        <v>11</v>
      </c>
      <c r="BB160" s="2">
        <v>785</v>
      </c>
      <c r="BC160" s="2">
        <v>4</v>
      </c>
      <c r="BD160" s="2">
        <v>20</v>
      </c>
    </row>
    <row r="161" spans="2:56" x14ac:dyDescent="0.2">
      <c r="B161" s="1" t="s">
        <v>54</v>
      </c>
      <c r="C161" s="1" t="s">
        <v>789</v>
      </c>
      <c r="E161" s="2">
        <v>23</v>
      </c>
      <c r="F161" s="2" t="s">
        <v>647</v>
      </c>
      <c r="G161" s="2" t="s">
        <v>570</v>
      </c>
      <c r="H161" s="4" t="s">
        <v>602</v>
      </c>
      <c r="I161" s="16">
        <f>_xlfn.XLOOKUP($H161,DASHBOARD!$I$2:$I$27,DASHBOARD!$J$2:$J$27,"",0)</f>
        <v>81</v>
      </c>
      <c r="J161" s="23">
        <f>I161/DASHBOARD!$C$3</f>
        <v>2.0574041148082296</v>
      </c>
      <c r="K161" s="2">
        <v>250</v>
      </c>
      <c r="L161" s="26">
        <f>K161/DASHBOARD!$C$4</f>
        <v>113.37868480725623</v>
      </c>
      <c r="M161" s="26">
        <f t="shared" si="24"/>
        <v>26.785034290096672</v>
      </c>
      <c r="N161" s="5">
        <v>31046</v>
      </c>
      <c r="O161" s="2" t="s">
        <v>557</v>
      </c>
      <c r="P161" s="2" t="str">
        <f>_xlfn.XLOOKUP($O161,DASHBOARD!$L$2:$L$150,DASHBOARD!M$2:M$150,"",0)</f>
        <v>United States</v>
      </c>
      <c r="Q161" s="2" t="str">
        <f>_xlfn.XLOOKUP($O161,DASHBOARD!$L$2:$L$150,DASHBOARD!N$2:N$150,"",0)</f>
        <v>North America</v>
      </c>
      <c r="R161" s="2" t="str">
        <f>_xlfn.XLOOKUP($O161,DASHBOARD!$L$2:$L$150,DASHBOARD!O$2:O$150,"",0)</f>
        <v>Americas</v>
      </c>
      <c r="S161" s="2">
        <v>12</v>
      </c>
      <c r="X161" s="2" t="str">
        <f t="shared" si="25"/>
        <v/>
      </c>
      <c r="Y161" s="6">
        <f>_xlfn.XLOOKUP($F161,$AD$156:$AD$177,$AE$156:$AE$177,0,0)</f>
        <v>22971000</v>
      </c>
      <c r="Z161" s="43">
        <f t="shared" si="26"/>
        <v>0.21678419879028923</v>
      </c>
      <c r="AA161" s="43"/>
      <c r="AC161" s="1">
        <v>6</v>
      </c>
      <c r="AD161" s="2" t="s">
        <v>752</v>
      </c>
      <c r="AE161" s="6">
        <v>7807579</v>
      </c>
      <c r="AJ161">
        <v>6</v>
      </c>
      <c r="AK161" t="s">
        <v>754</v>
      </c>
      <c r="AL161">
        <v>23</v>
      </c>
      <c r="AM161">
        <v>53</v>
      </c>
      <c r="AN161" s="2">
        <v>1667</v>
      </c>
      <c r="AO161" s="61">
        <v>0.99</v>
      </c>
      <c r="AP161" s="61">
        <v>0.02</v>
      </c>
      <c r="AT161" s="2">
        <v>6.4</v>
      </c>
      <c r="AU161" s="2">
        <v>-0.3</v>
      </c>
      <c r="AV161" s="2">
        <v>57</v>
      </c>
      <c r="AW161" s="2">
        <v>49</v>
      </c>
      <c r="AX161" s="2">
        <v>39</v>
      </c>
      <c r="AY161" s="2">
        <v>7</v>
      </c>
      <c r="AZ161" s="2">
        <v>70</v>
      </c>
      <c r="BA161" s="2">
        <v>6</v>
      </c>
      <c r="BB161" s="2">
        <v>597</v>
      </c>
      <c r="BC161" s="2">
        <v>19</v>
      </c>
      <c r="BD161" s="2">
        <v>54</v>
      </c>
    </row>
    <row r="162" spans="2:56" x14ac:dyDescent="0.2">
      <c r="B162" s="1" t="s">
        <v>54</v>
      </c>
      <c r="C162" s="1" t="s">
        <v>789</v>
      </c>
      <c r="E162" s="2">
        <v>24</v>
      </c>
      <c r="F162" s="2" t="s">
        <v>755</v>
      </c>
      <c r="G162" s="2" t="s">
        <v>570</v>
      </c>
      <c r="H162" s="4" t="s">
        <v>604</v>
      </c>
      <c r="I162" s="16">
        <f>_xlfn.XLOOKUP($H162,DASHBOARD!$I$2:$I$27,DASHBOARD!$J$2:$J$27,"",0)</f>
        <v>79</v>
      </c>
      <c r="J162" s="23">
        <f>I162/DASHBOARD!$C$3</f>
        <v>2.0066040132080265</v>
      </c>
      <c r="K162" s="2">
        <v>233</v>
      </c>
      <c r="L162" s="26">
        <f>K162/DASHBOARD!$C$4</f>
        <v>105.6689342403628</v>
      </c>
      <c r="M162" s="26">
        <f t="shared" si="24"/>
        <v>26.243634112941223</v>
      </c>
      <c r="N162" s="5">
        <v>29393</v>
      </c>
      <c r="O162" s="2" t="s">
        <v>557</v>
      </c>
      <c r="P162" s="2" t="str">
        <f>_xlfn.XLOOKUP($O162,DASHBOARD!$L$2:$L$150,DASHBOARD!M$2:M$150,"",0)</f>
        <v>United States</v>
      </c>
      <c r="Q162" s="2" t="str">
        <f>_xlfn.XLOOKUP($O162,DASHBOARD!$L$2:$L$150,DASHBOARD!N$2:N$150,"",0)</f>
        <v>North America</v>
      </c>
      <c r="R162" s="2" t="str">
        <f>_xlfn.XLOOKUP($O162,DASHBOARD!$L$2:$L$150,DASHBOARD!O$2:O$150,"",0)</f>
        <v>Americas</v>
      </c>
      <c r="S162" s="2">
        <v>14</v>
      </c>
      <c r="U162" s="2" t="s">
        <v>571</v>
      </c>
      <c r="V162" s="2" t="s">
        <v>571</v>
      </c>
      <c r="X162" s="2" t="str">
        <f t="shared" si="25"/>
        <v/>
      </c>
      <c r="Y162" s="6">
        <f>_xlfn.XLOOKUP($F162,$AD$156:$AD$177,$AE$156:$AE$177,0,0)</f>
        <v>1499000</v>
      </c>
      <c r="Z162" s="43">
        <f t="shared" si="26"/>
        <v>1.4146511426870557E-2</v>
      </c>
      <c r="AA162" s="43"/>
      <c r="AC162" s="1">
        <v>7</v>
      </c>
      <c r="AD162" s="2" t="s">
        <v>665</v>
      </c>
      <c r="AE162" s="6">
        <v>5000000</v>
      </c>
      <c r="AJ162">
        <v>7</v>
      </c>
      <c r="AK162" t="s">
        <v>755</v>
      </c>
      <c r="AL162">
        <v>35</v>
      </c>
      <c r="AM162">
        <v>74</v>
      </c>
      <c r="AN162" s="2">
        <v>1326</v>
      </c>
      <c r="AP162" s="61">
        <v>0.19</v>
      </c>
      <c r="AQ162" s="61">
        <v>0.68</v>
      </c>
      <c r="AR162" s="61">
        <v>0.13</v>
      </c>
      <c r="AT162" s="2">
        <v>-2</v>
      </c>
      <c r="AU162" s="2">
        <v>-12.7</v>
      </c>
      <c r="AV162" s="2">
        <v>18</v>
      </c>
      <c r="AW162" s="2">
        <v>13</v>
      </c>
      <c r="AX162" s="2">
        <v>70</v>
      </c>
      <c r="AY162" s="2">
        <v>2</v>
      </c>
      <c r="AZ162" s="2">
        <v>38</v>
      </c>
      <c r="BA162" s="2">
        <v>10</v>
      </c>
      <c r="BB162" s="2">
        <v>139</v>
      </c>
      <c r="BC162" s="2">
        <v>7</v>
      </c>
      <c r="BD162" s="2">
        <v>11</v>
      </c>
    </row>
    <row r="163" spans="2:56" x14ac:dyDescent="0.2">
      <c r="B163" s="1" t="s">
        <v>54</v>
      </c>
      <c r="C163" s="1" t="s">
        <v>789</v>
      </c>
      <c r="E163" s="2">
        <v>30</v>
      </c>
      <c r="F163" s="2" t="s">
        <v>756</v>
      </c>
      <c r="G163" s="2" t="s">
        <v>570</v>
      </c>
      <c r="H163" s="4" t="s">
        <v>599</v>
      </c>
      <c r="I163" s="16">
        <f>_xlfn.XLOOKUP($H163,DASHBOARD!$I$2:$I$27,DASHBOARD!$J$2:$J$27,"",0)</f>
        <v>78</v>
      </c>
      <c r="J163" s="23">
        <f>I163/DASHBOARD!$C$3</f>
        <v>1.981203962407925</v>
      </c>
      <c r="K163" s="2">
        <v>225</v>
      </c>
      <c r="L163" s="26">
        <f>K163/DASHBOARD!$C$4</f>
        <v>102.0408163265306</v>
      </c>
      <c r="M163" s="26">
        <f t="shared" si="24"/>
        <v>25.996539937473997</v>
      </c>
      <c r="N163" s="5">
        <v>29582</v>
      </c>
      <c r="O163" s="2" t="s">
        <v>557</v>
      </c>
      <c r="P163" s="2" t="str">
        <f>_xlfn.XLOOKUP($O163,DASHBOARD!$L$2:$L$150,DASHBOARD!M$2:M$150,"",0)</f>
        <v>United States</v>
      </c>
      <c r="Q163" s="2" t="str">
        <f>_xlfn.XLOOKUP($O163,DASHBOARD!$L$2:$L$150,DASHBOARD!N$2:N$150,"",0)</f>
        <v>North America</v>
      </c>
      <c r="R163" s="2" t="str">
        <f>_xlfn.XLOOKUP($O163,DASHBOARD!$L$2:$L$150,DASHBOARD!O$2:O$150,"",0)</f>
        <v>Americas</v>
      </c>
      <c r="S163" s="2">
        <v>11</v>
      </c>
      <c r="U163" s="2" t="s">
        <v>757</v>
      </c>
      <c r="V163" s="2" t="s">
        <v>674</v>
      </c>
      <c r="W163" s="2" t="s">
        <v>1243</v>
      </c>
      <c r="X163" s="2" t="str">
        <f t="shared" si="25"/>
        <v>X</v>
      </c>
      <c r="Y163" s="6">
        <f>_xlfn.XLOOKUP($F163,$AD$156:$AD$177,$AE$156:$AE$177,0,0)</f>
        <v>8819</v>
      </c>
      <c r="Z163" s="43">
        <f t="shared" si="26"/>
        <v>8.3227541209854203E-5</v>
      </c>
      <c r="AA163" s="43"/>
      <c r="AC163" s="1">
        <v>8</v>
      </c>
      <c r="AD163" s="2" t="s">
        <v>765</v>
      </c>
      <c r="AE163" s="6">
        <v>4950000</v>
      </c>
      <c r="AJ163">
        <v>8</v>
      </c>
      <c r="AK163" t="s">
        <v>765</v>
      </c>
      <c r="AL163">
        <v>29</v>
      </c>
      <c r="AM163">
        <v>76</v>
      </c>
      <c r="AN163" s="2">
        <v>1326</v>
      </c>
      <c r="AS163" s="61">
        <v>1</v>
      </c>
      <c r="AT163" s="2">
        <v>1</v>
      </c>
      <c r="AU163" s="2">
        <v>-8.1999999999999993</v>
      </c>
      <c r="AV163" s="2">
        <v>14</v>
      </c>
      <c r="AW163" s="2">
        <v>27</v>
      </c>
      <c r="AX163" s="2">
        <v>102</v>
      </c>
      <c r="AY163" s="2">
        <v>13</v>
      </c>
      <c r="AZ163" s="2">
        <v>51</v>
      </c>
      <c r="BA163" s="2">
        <v>2</v>
      </c>
      <c r="BB163" s="2">
        <v>79</v>
      </c>
      <c r="BC163" s="2">
        <v>15</v>
      </c>
      <c r="BD163" s="2">
        <v>30</v>
      </c>
    </row>
    <row r="164" spans="2:56" x14ac:dyDescent="0.2">
      <c r="B164" s="1" t="s">
        <v>54</v>
      </c>
      <c r="C164" s="1" t="s">
        <v>789</v>
      </c>
      <c r="E164" s="2">
        <v>1</v>
      </c>
      <c r="F164" s="2" t="s">
        <v>758</v>
      </c>
      <c r="G164" s="2" t="s">
        <v>570</v>
      </c>
      <c r="H164" s="4" t="s">
        <v>600</v>
      </c>
      <c r="I164" s="16">
        <f>_xlfn.XLOOKUP($H164,DASHBOARD!$I$2:$I$27,DASHBOARD!$J$2:$J$27,"",0)</f>
        <v>80</v>
      </c>
      <c r="J164" s="23">
        <f>I164/DASHBOARD!$C$3</f>
        <v>2.0320040640081283</v>
      </c>
      <c r="K164" s="2">
        <v>218</v>
      </c>
      <c r="L164" s="26">
        <f>K164/DASHBOARD!$C$4</f>
        <v>98.86621315192744</v>
      </c>
      <c r="M164" s="26">
        <f t="shared" si="24"/>
        <v>23.944113109410427</v>
      </c>
      <c r="N164" s="5">
        <v>29498</v>
      </c>
      <c r="O164" s="2" t="s">
        <v>557</v>
      </c>
      <c r="P164" s="2" t="str">
        <f>_xlfn.XLOOKUP($O164,DASHBOARD!$L$2:$L$150,DASHBOARD!M$2:M$150,"",0)</f>
        <v>United States</v>
      </c>
      <c r="Q164" s="2" t="str">
        <f>_xlfn.XLOOKUP($O164,DASHBOARD!$L$2:$L$150,DASHBOARD!N$2:N$150,"",0)</f>
        <v>North America</v>
      </c>
      <c r="R164" s="2" t="str">
        <f>_xlfn.XLOOKUP($O164,DASHBOARD!$L$2:$L$150,DASHBOARD!O$2:O$150,"",0)</f>
        <v>Americas</v>
      </c>
      <c r="S164" s="2">
        <v>12</v>
      </c>
      <c r="U164" s="2" t="s">
        <v>759</v>
      </c>
      <c r="V164" s="2" t="s">
        <v>759</v>
      </c>
      <c r="X164" s="2" t="str">
        <f t="shared" si="25"/>
        <v/>
      </c>
      <c r="Y164" s="6">
        <f>_xlfn.XLOOKUP($F164,$AD$156:$AD$177,$AE$156:$AE$177,0,0)</f>
        <v>1499000</v>
      </c>
      <c r="Z164" s="43">
        <f t="shared" si="26"/>
        <v>1.4146511426870557E-2</v>
      </c>
      <c r="AA164" s="43"/>
      <c r="AC164" s="1">
        <v>9</v>
      </c>
      <c r="AD164" s="2" t="s">
        <v>769</v>
      </c>
      <c r="AE164" s="6">
        <v>2100000</v>
      </c>
      <c r="AJ164">
        <v>9</v>
      </c>
      <c r="AK164" t="s">
        <v>766</v>
      </c>
      <c r="AL164">
        <v>25</v>
      </c>
      <c r="AM164">
        <v>54</v>
      </c>
      <c r="AN164" s="2">
        <v>1316</v>
      </c>
      <c r="AO164" s="61">
        <v>0.02</v>
      </c>
      <c r="AP164" s="61">
        <v>0.78</v>
      </c>
      <c r="AQ164" s="61">
        <v>0.2</v>
      </c>
      <c r="AT164" s="2">
        <v>8.6999999999999993</v>
      </c>
      <c r="AU164" s="2">
        <v>3.3</v>
      </c>
      <c r="AV164" s="2">
        <v>29</v>
      </c>
      <c r="AW164" s="2">
        <v>13</v>
      </c>
      <c r="AX164" s="2">
        <v>51</v>
      </c>
      <c r="AY164" s="2">
        <v>8</v>
      </c>
      <c r="AZ164" s="2">
        <v>19</v>
      </c>
      <c r="BA164" s="2">
        <v>10</v>
      </c>
      <c r="BB164" s="2">
        <v>228</v>
      </c>
      <c r="BC164" s="2">
        <v>5</v>
      </c>
      <c r="BD164" s="2">
        <v>16</v>
      </c>
    </row>
    <row r="165" spans="2:56" x14ac:dyDescent="0.2">
      <c r="B165" s="1" t="s">
        <v>54</v>
      </c>
      <c r="C165" s="1" t="s">
        <v>789</v>
      </c>
      <c r="E165" s="2">
        <v>14</v>
      </c>
      <c r="F165" s="2" t="s">
        <v>760</v>
      </c>
      <c r="G165" s="2" t="s">
        <v>552</v>
      </c>
      <c r="H165" s="4" t="s">
        <v>1149</v>
      </c>
      <c r="I165" s="16">
        <f>_xlfn.XLOOKUP($H165,DASHBOARD!$I$2:$I$27,DASHBOARD!$J$2:$J$27,"",0)</f>
        <v>83</v>
      </c>
      <c r="J165" s="23">
        <f>I165/DASHBOARD!$C$3</f>
        <v>2.1082042164084331</v>
      </c>
      <c r="K165" s="2">
        <v>260</v>
      </c>
      <c r="L165" s="26">
        <f>K165/DASHBOARD!$C$4</f>
        <v>117.91383219954648</v>
      </c>
      <c r="M165" s="26">
        <f t="shared" si="24"/>
        <v>26.530131278330263</v>
      </c>
      <c r="N165" s="5">
        <v>31175</v>
      </c>
      <c r="O165" s="2" t="s">
        <v>761</v>
      </c>
      <c r="P165" s="2" t="str">
        <f>_xlfn.XLOOKUP($O165,DASHBOARD!$L$2:$L$150,DASHBOARD!M$2:M$150,"",0)</f>
        <v>Russia</v>
      </c>
      <c r="Q165" s="2" t="str">
        <f>_xlfn.XLOOKUP($O165,DASHBOARD!$L$2:$L$150,DASHBOARD!N$2:N$150,"",0)</f>
        <v>Asia + Europe</v>
      </c>
      <c r="R165" s="2" t="str">
        <f>_xlfn.XLOOKUP($O165,DASHBOARD!$L$2:$L$150,DASHBOARD!O$2:O$150,"",0)</f>
        <v>Eurasia</v>
      </c>
      <c r="S165" s="2" t="s">
        <v>563</v>
      </c>
      <c r="U165" s="2" t="s">
        <v>594</v>
      </c>
      <c r="V165" s="2" t="s">
        <v>594</v>
      </c>
      <c r="X165" s="2" t="str">
        <f t="shared" si="25"/>
        <v/>
      </c>
      <c r="Y165" s="6">
        <f>_xlfn.XLOOKUP($F165,$AD$156:$AD$177,$AE$156:$AE$177,0,0)</f>
        <v>1300000</v>
      </c>
      <c r="Z165" s="43">
        <f t="shared" si="26"/>
        <v>1.2268488895885074E-2</v>
      </c>
      <c r="AA165" s="43"/>
      <c r="AC165" s="1">
        <v>10</v>
      </c>
      <c r="AD165" s="2" t="s">
        <v>755</v>
      </c>
      <c r="AE165" s="6">
        <v>1499000</v>
      </c>
      <c r="AJ165">
        <v>10</v>
      </c>
      <c r="AK165" t="s">
        <v>769</v>
      </c>
      <c r="AL165">
        <v>33</v>
      </c>
      <c r="AM165">
        <v>41</v>
      </c>
      <c r="AN165" s="2">
        <v>748</v>
      </c>
      <c r="AO165" s="61">
        <v>1</v>
      </c>
      <c r="AT165" s="2">
        <v>-4.3</v>
      </c>
      <c r="AU165" s="2">
        <v>-13.3</v>
      </c>
      <c r="AV165" s="2">
        <v>33</v>
      </c>
      <c r="AW165" s="2">
        <v>12</v>
      </c>
      <c r="AX165" s="2">
        <v>25</v>
      </c>
      <c r="AY165" s="2">
        <v>4</v>
      </c>
      <c r="AZ165" s="2">
        <v>11</v>
      </c>
      <c r="BA165" s="2">
        <v>6</v>
      </c>
      <c r="BB165" s="2">
        <v>223</v>
      </c>
      <c r="BC165" s="2">
        <v>1</v>
      </c>
      <c r="BD165" s="2">
        <v>14</v>
      </c>
    </row>
    <row r="166" spans="2:56" x14ac:dyDescent="0.2">
      <c r="B166" s="1" t="s">
        <v>54</v>
      </c>
      <c r="C166" s="1" t="s">
        <v>789</v>
      </c>
      <c r="E166" s="2">
        <v>0</v>
      </c>
      <c r="F166" s="2" t="s">
        <v>762</v>
      </c>
      <c r="G166" s="2" t="s">
        <v>566</v>
      </c>
      <c r="H166" s="4" t="s">
        <v>600</v>
      </c>
      <c r="I166" s="16">
        <f>_xlfn.XLOOKUP($H166,DASHBOARD!$I$2:$I$27,DASHBOARD!$J$2:$J$27,"",0)</f>
        <v>80</v>
      </c>
      <c r="J166" s="23">
        <f>I166/DASHBOARD!$C$3</f>
        <v>2.0320040640081283</v>
      </c>
      <c r="K166" s="2">
        <v>251</v>
      </c>
      <c r="L166" s="26">
        <f>K166/DASHBOARD!$C$4</f>
        <v>113.83219954648526</v>
      </c>
      <c r="M166" s="26">
        <f t="shared" si="24"/>
        <v>27.568680690192735</v>
      </c>
      <c r="N166" s="5">
        <v>32393</v>
      </c>
      <c r="O166" s="2" t="s">
        <v>557</v>
      </c>
      <c r="P166" s="2" t="str">
        <f>_xlfn.XLOOKUP($O166,DASHBOARD!$L$2:$L$150,DASHBOARD!M$2:M$150,"",0)</f>
        <v>United States</v>
      </c>
      <c r="Q166" s="2" t="str">
        <f>_xlfn.XLOOKUP($O166,DASHBOARD!$L$2:$L$150,DASHBOARD!N$2:N$150,"",0)</f>
        <v>North America</v>
      </c>
      <c r="R166" s="2" t="str">
        <f>_xlfn.XLOOKUP($O166,DASHBOARD!$L$2:$L$150,DASHBOARD!O$2:O$150,"",0)</f>
        <v>Americas</v>
      </c>
      <c r="S166" s="2">
        <v>7</v>
      </c>
      <c r="U166" s="2" t="s">
        <v>579</v>
      </c>
      <c r="V166" s="2" t="s">
        <v>579</v>
      </c>
      <c r="X166" s="2" t="str">
        <f t="shared" si="25"/>
        <v/>
      </c>
      <c r="Y166" s="6">
        <f>_xlfn.XLOOKUP($F166,$AD$156:$AD$177,$AE$156:$AE$177,0,0)</f>
        <v>19500000</v>
      </c>
      <c r="Z166" s="43">
        <f t="shared" si="26"/>
        <v>0.1840273334382761</v>
      </c>
      <c r="AA166" s="43"/>
      <c r="AC166" s="1">
        <v>11</v>
      </c>
      <c r="AD166" s="2" t="s">
        <v>758</v>
      </c>
      <c r="AE166" s="6">
        <v>1499000</v>
      </c>
      <c r="AJ166">
        <v>11</v>
      </c>
      <c r="AK166" t="s">
        <v>758</v>
      </c>
      <c r="AL166">
        <v>35</v>
      </c>
      <c r="AM166">
        <v>48</v>
      </c>
      <c r="AN166" s="2">
        <v>463</v>
      </c>
      <c r="AP166" s="61">
        <v>0.01</v>
      </c>
      <c r="AQ166" s="61">
        <v>0.43</v>
      </c>
      <c r="AR166" s="61">
        <v>0.56000000000000005</v>
      </c>
      <c r="AT166" s="2">
        <v>-3.8</v>
      </c>
      <c r="AU166" s="2">
        <v>-11.7</v>
      </c>
      <c r="AV166" s="2">
        <v>7</v>
      </c>
      <c r="AW166" s="2">
        <v>2</v>
      </c>
      <c r="AX166" s="2">
        <v>20</v>
      </c>
      <c r="AY166" s="2">
        <v>4</v>
      </c>
      <c r="AZ166" s="2">
        <v>11</v>
      </c>
      <c r="BA166" s="2">
        <v>2</v>
      </c>
      <c r="BB166" s="2">
        <v>34</v>
      </c>
      <c r="BC166" s="2">
        <v>4</v>
      </c>
      <c r="BD166" s="2">
        <v>3</v>
      </c>
    </row>
    <row r="167" spans="2:56" x14ac:dyDescent="0.2">
      <c r="B167" s="1" t="s">
        <v>54</v>
      </c>
      <c r="C167" s="1" t="s">
        <v>789</v>
      </c>
      <c r="E167" s="2">
        <v>12</v>
      </c>
      <c r="F167" s="2" t="s">
        <v>763</v>
      </c>
      <c r="G167" s="2" t="s">
        <v>556</v>
      </c>
      <c r="H167" s="4" t="s">
        <v>601</v>
      </c>
      <c r="I167" s="16">
        <f>_xlfn.XLOOKUP($H167,DASHBOARD!$I$2:$I$27,DASHBOARD!$J$2:$J$27,"",0)</f>
        <v>77</v>
      </c>
      <c r="J167" s="23">
        <f>I167/DASHBOARD!$C$3</f>
        <v>1.9558039116078234</v>
      </c>
      <c r="K167" s="2">
        <v>179</v>
      </c>
      <c r="L167" s="26">
        <f>K167/DASHBOARD!$C$4</f>
        <v>81.179138321995467</v>
      </c>
      <c r="M167" s="26">
        <f t="shared" si="24"/>
        <v>21.222366797733876</v>
      </c>
      <c r="N167" s="5">
        <v>33325</v>
      </c>
      <c r="O167" s="2" t="s">
        <v>557</v>
      </c>
      <c r="P167" s="2" t="str">
        <f>_xlfn.XLOOKUP($O167,DASHBOARD!$L$2:$L$150,DASHBOARD!M$2:M$150,"",0)</f>
        <v>United States</v>
      </c>
      <c r="Q167" s="2" t="str">
        <f>_xlfn.XLOOKUP($O167,DASHBOARD!$L$2:$L$150,DASHBOARD!N$2:N$150,"",0)</f>
        <v>North America</v>
      </c>
      <c r="R167" s="2" t="str">
        <f>_xlfn.XLOOKUP($O167,DASHBOARD!$L$2:$L$150,DASHBOARD!O$2:O$150,"",0)</f>
        <v>Americas</v>
      </c>
      <c r="S167" s="2" t="s">
        <v>563</v>
      </c>
      <c r="U167" s="2" t="s">
        <v>764</v>
      </c>
      <c r="V167" s="2" t="s">
        <v>764</v>
      </c>
      <c r="X167" s="2" t="str">
        <f t="shared" si="25"/>
        <v/>
      </c>
      <c r="Y167" s="6">
        <f>_xlfn.XLOOKUP($F167,$AD$156:$AD$177,$AE$156:$AE$177,0,0)</f>
        <v>172972</v>
      </c>
      <c r="Z167" s="43">
        <f t="shared" si="26"/>
        <v>1.6323885086915637E-3</v>
      </c>
      <c r="AA167" s="43"/>
      <c r="AC167" s="1">
        <v>12</v>
      </c>
      <c r="AD167" s="2" t="s">
        <v>760</v>
      </c>
      <c r="AE167" s="6">
        <v>1300000</v>
      </c>
      <c r="AJ167">
        <v>12</v>
      </c>
      <c r="AK167" t="s">
        <v>752</v>
      </c>
      <c r="AL167">
        <v>32</v>
      </c>
      <c r="AM167">
        <v>26</v>
      </c>
      <c r="AN167" s="2">
        <v>446</v>
      </c>
      <c r="AR167" s="61">
        <v>0.25</v>
      </c>
      <c r="AS167" s="61">
        <v>0.75</v>
      </c>
      <c r="AT167" s="2">
        <v>6.5</v>
      </c>
      <c r="AU167" s="2">
        <v>0</v>
      </c>
      <c r="AV167" s="2">
        <v>3</v>
      </c>
      <c r="AW167" s="2">
        <v>1</v>
      </c>
      <c r="AX167" s="2">
        <v>31</v>
      </c>
      <c r="AY167" s="2">
        <v>6</v>
      </c>
      <c r="AZ167" s="2">
        <v>8</v>
      </c>
      <c r="BA167" s="2">
        <v>3</v>
      </c>
      <c r="BB167" s="2">
        <v>63</v>
      </c>
      <c r="BC167" s="2">
        <v>2</v>
      </c>
      <c r="BD167" s="2">
        <v>4</v>
      </c>
    </row>
    <row r="168" spans="2:56" x14ac:dyDescent="0.2">
      <c r="B168" s="1" t="s">
        <v>54</v>
      </c>
      <c r="C168" s="1" t="s">
        <v>789</v>
      </c>
      <c r="E168" s="2">
        <v>20</v>
      </c>
      <c r="F168" s="2" t="s">
        <v>765</v>
      </c>
      <c r="G168" s="2" t="s">
        <v>552</v>
      </c>
      <c r="H168" s="4" t="s">
        <v>1151</v>
      </c>
      <c r="I168" s="16">
        <f>_xlfn.XLOOKUP($H168,DASHBOARD!$I$2:$I$27,DASHBOARD!$J$2:$J$27,"",0)</f>
        <v>85</v>
      </c>
      <c r="J168" s="23">
        <f>I168/DASHBOARD!$C$3</f>
        <v>2.1590043180086362</v>
      </c>
      <c r="K168" s="2">
        <v>275</v>
      </c>
      <c r="L168" s="26">
        <f>K168/DASHBOARD!$C$4</f>
        <v>124.71655328798185</v>
      </c>
      <c r="M168" s="26">
        <f t="shared" si="24"/>
        <v>26.755746847758704</v>
      </c>
      <c r="N168" s="5">
        <v>31609</v>
      </c>
      <c r="O168" s="2" t="s">
        <v>761</v>
      </c>
      <c r="P168" s="2" t="str">
        <f>_xlfn.XLOOKUP($O168,DASHBOARD!$L$2:$L$150,DASHBOARD!M$2:M$150,"",0)</f>
        <v>Russia</v>
      </c>
      <c r="Q168" s="2" t="str">
        <f>_xlfn.XLOOKUP($O168,DASHBOARD!$L$2:$L$150,DASHBOARD!N$2:N$150,"",0)</f>
        <v>Asia + Europe</v>
      </c>
      <c r="R168" s="2" t="str">
        <f>_xlfn.XLOOKUP($O168,DASHBOARD!$L$2:$L$150,DASHBOARD!O$2:O$150,"",0)</f>
        <v>Eurasia</v>
      </c>
      <c r="S168" s="2">
        <v>5</v>
      </c>
      <c r="X168" s="2" t="str">
        <f t="shared" si="25"/>
        <v/>
      </c>
      <c r="Y168" s="6">
        <f>_xlfn.XLOOKUP($F168,$AD$156:$AD$177,$AE$156:$AE$177,0,0)</f>
        <v>4950000</v>
      </c>
      <c r="Z168" s="43">
        <f t="shared" si="26"/>
        <v>4.6714630795870085E-2</v>
      </c>
      <c r="AA168" s="43"/>
      <c r="AC168" s="1">
        <v>13</v>
      </c>
      <c r="AD168" s="2" t="s">
        <v>749</v>
      </c>
      <c r="AE168" s="6">
        <v>1147280</v>
      </c>
      <c r="AJ168">
        <v>13</v>
      </c>
      <c r="AK168" t="s">
        <v>748</v>
      </c>
      <c r="AL168">
        <v>24</v>
      </c>
      <c r="AM168">
        <v>40</v>
      </c>
      <c r="AN168" s="2">
        <v>355</v>
      </c>
      <c r="AO168" s="61">
        <v>0.33</v>
      </c>
      <c r="AP168" s="61">
        <v>0.63</v>
      </c>
      <c r="AQ168" s="61">
        <v>0.04</v>
      </c>
      <c r="AT168" s="2">
        <v>-0.2</v>
      </c>
      <c r="AU168" s="2">
        <v>-7.3</v>
      </c>
      <c r="AV168" s="2">
        <v>6</v>
      </c>
      <c r="AW168" s="2">
        <v>9</v>
      </c>
      <c r="AX168" s="2">
        <v>20</v>
      </c>
      <c r="AY168" s="2">
        <v>3</v>
      </c>
      <c r="AZ168" s="2">
        <v>19</v>
      </c>
      <c r="BA168" s="2">
        <v>3</v>
      </c>
      <c r="BB168" s="2">
        <v>43</v>
      </c>
      <c r="BC168" s="2">
        <v>0</v>
      </c>
      <c r="BD168" s="2">
        <v>14</v>
      </c>
    </row>
    <row r="169" spans="2:56" x14ac:dyDescent="0.2">
      <c r="B169" s="1" t="s">
        <v>54</v>
      </c>
      <c r="C169" s="1" t="s">
        <v>789</v>
      </c>
      <c r="E169" s="2">
        <v>4</v>
      </c>
      <c r="F169" s="2" t="s">
        <v>766</v>
      </c>
      <c r="G169" s="2" t="s">
        <v>576</v>
      </c>
      <c r="H169" s="4" t="s">
        <v>601</v>
      </c>
      <c r="I169" s="16">
        <f>_xlfn.XLOOKUP($H169,DASHBOARD!$I$2:$I$27,DASHBOARD!$J$2:$J$27,"",0)</f>
        <v>77</v>
      </c>
      <c r="J169" s="23">
        <f>I169/DASHBOARD!$C$3</f>
        <v>1.9558039116078234</v>
      </c>
      <c r="K169" s="2">
        <v>215</v>
      </c>
      <c r="L169" s="26">
        <f>K169/DASHBOARD!$C$4</f>
        <v>97.505668934240362</v>
      </c>
      <c r="M169" s="26">
        <f t="shared" si="24"/>
        <v>25.490552298954096</v>
      </c>
      <c r="N169" s="5">
        <v>33050</v>
      </c>
      <c r="O169" s="2" t="s">
        <v>557</v>
      </c>
      <c r="P169" s="2" t="str">
        <f>_xlfn.XLOOKUP($O169,DASHBOARD!$L$2:$L$150,DASHBOARD!M$2:M$150,"",0)</f>
        <v>United States</v>
      </c>
      <c r="Q169" s="2" t="str">
        <f>_xlfn.XLOOKUP($O169,DASHBOARD!$L$2:$L$150,DASHBOARD!N$2:N$150,"",0)</f>
        <v>North America</v>
      </c>
      <c r="R169" s="2" t="str">
        <f>_xlfn.XLOOKUP($O169,DASHBOARD!$L$2:$L$150,DASHBOARD!O$2:O$150,"",0)</f>
        <v>Americas</v>
      </c>
      <c r="S169" s="2">
        <v>4</v>
      </c>
      <c r="U169" s="2" t="s">
        <v>767</v>
      </c>
      <c r="V169" s="2" t="s">
        <v>767</v>
      </c>
      <c r="X169" s="2" t="str">
        <f t="shared" si="25"/>
        <v/>
      </c>
      <c r="Y169" s="6">
        <f>_xlfn.XLOOKUP($F169,$AD$156:$AD$177,$AE$156:$AE$177,0,0)</f>
        <v>9000000</v>
      </c>
      <c r="Z169" s="43">
        <f t="shared" si="26"/>
        <v>8.4935692356127426E-2</v>
      </c>
      <c r="AA169" s="43"/>
      <c r="AC169" s="1">
        <v>14</v>
      </c>
      <c r="AD169" s="2" t="s">
        <v>763</v>
      </c>
      <c r="AE169" s="6">
        <v>172972</v>
      </c>
      <c r="AJ169">
        <v>14</v>
      </c>
      <c r="AK169" t="s">
        <v>740</v>
      </c>
      <c r="AL169">
        <v>33</v>
      </c>
      <c r="AM169">
        <v>31</v>
      </c>
      <c r="AN169" s="2">
        <v>310</v>
      </c>
      <c r="AR169" s="61">
        <v>0.12</v>
      </c>
      <c r="AS169" s="61">
        <v>0.88</v>
      </c>
      <c r="AT169" s="2">
        <v>7</v>
      </c>
      <c r="AU169" s="2">
        <v>0.6</v>
      </c>
      <c r="AV169" s="2">
        <v>7</v>
      </c>
      <c r="AW169" s="2">
        <v>4</v>
      </c>
      <c r="AX169" s="2">
        <v>16</v>
      </c>
      <c r="AY169" s="2">
        <v>1</v>
      </c>
      <c r="AZ169" s="2">
        <v>9</v>
      </c>
      <c r="BA169" s="2">
        <v>8</v>
      </c>
      <c r="BB169" s="2">
        <v>49</v>
      </c>
      <c r="BC169" s="2">
        <v>1</v>
      </c>
      <c r="BD169" s="2">
        <v>2</v>
      </c>
    </row>
    <row r="170" spans="2:56" x14ac:dyDescent="0.2">
      <c r="B170" s="1" t="s">
        <v>54</v>
      </c>
      <c r="C170" s="1" t="s">
        <v>789</v>
      </c>
      <c r="E170" s="2">
        <v>5</v>
      </c>
      <c r="F170" s="2" t="s">
        <v>665</v>
      </c>
      <c r="G170" s="2" t="s">
        <v>576</v>
      </c>
      <c r="H170" s="4" t="s">
        <v>599</v>
      </c>
      <c r="I170" s="16">
        <f>_xlfn.XLOOKUP($H170,DASHBOARD!$I$2:$I$27,DASHBOARD!$J$2:$J$27,"",0)</f>
        <v>78</v>
      </c>
      <c r="J170" s="23">
        <f>I170/DASHBOARD!$C$3</f>
        <v>1.981203962407925</v>
      </c>
      <c r="K170" s="2">
        <v>225</v>
      </c>
      <c r="L170" s="26">
        <f>K170/DASHBOARD!$C$4</f>
        <v>102.0408163265306</v>
      </c>
      <c r="M170" s="26">
        <f t="shared" si="24"/>
        <v>25.996539937473997</v>
      </c>
      <c r="N170" s="5">
        <v>31299</v>
      </c>
      <c r="O170" s="2" t="s">
        <v>557</v>
      </c>
      <c r="P170" s="2" t="str">
        <f>_xlfn.XLOOKUP($O170,DASHBOARD!$L$2:$L$150,DASHBOARD!M$2:M$150,"",0)</f>
        <v>United States</v>
      </c>
      <c r="Q170" s="2" t="str">
        <f>_xlfn.XLOOKUP($O170,DASHBOARD!$L$2:$L$150,DASHBOARD!N$2:N$150,"",0)</f>
        <v>North America</v>
      </c>
      <c r="R170" s="2" t="str">
        <f>_xlfn.XLOOKUP($O170,DASHBOARD!$L$2:$L$150,DASHBOARD!O$2:O$150,"",0)</f>
        <v>Americas</v>
      </c>
      <c r="S170" s="2">
        <v>11</v>
      </c>
      <c r="X170" s="2" t="str">
        <f t="shared" si="25"/>
        <v/>
      </c>
      <c r="Y170" s="6">
        <f>_xlfn.XLOOKUP($F170,$AD$156:$AD$177,$AE$156:$AE$177,0,0)</f>
        <v>5000000</v>
      </c>
      <c r="Z170" s="43">
        <f t="shared" si="26"/>
        <v>4.7186495753404126E-2</v>
      </c>
      <c r="AA170" s="43"/>
      <c r="AC170" s="1">
        <v>15</v>
      </c>
      <c r="AD170" s="2" t="s">
        <v>756</v>
      </c>
      <c r="AE170" s="6">
        <v>8819</v>
      </c>
      <c r="AJ170">
        <v>15</v>
      </c>
      <c r="AK170" t="s">
        <v>763</v>
      </c>
      <c r="AL170">
        <v>24</v>
      </c>
      <c r="AM170">
        <v>15</v>
      </c>
      <c r="AN170" s="2">
        <v>113</v>
      </c>
      <c r="AO170" s="61">
        <v>0.66</v>
      </c>
      <c r="AP170" s="61">
        <v>0.33</v>
      </c>
      <c r="AT170" s="2">
        <v>14.7</v>
      </c>
      <c r="AU170" s="2">
        <v>8.4</v>
      </c>
      <c r="AV170" s="2">
        <v>4</v>
      </c>
      <c r="AW170" s="2">
        <v>3</v>
      </c>
      <c r="AX170" s="2">
        <v>5</v>
      </c>
      <c r="AY170" s="2">
        <v>2</v>
      </c>
      <c r="AZ170" s="2">
        <v>7</v>
      </c>
      <c r="BA170" s="2">
        <v>1</v>
      </c>
      <c r="BB170" s="2">
        <v>36</v>
      </c>
      <c r="BC170" s="2">
        <v>2</v>
      </c>
      <c r="BD170" s="2">
        <v>7</v>
      </c>
    </row>
    <row r="171" spans="2:56" x14ac:dyDescent="0.2">
      <c r="B171" s="1" t="s">
        <v>54</v>
      </c>
      <c r="C171" s="1" t="s">
        <v>789</v>
      </c>
      <c r="E171" s="2">
        <v>13</v>
      </c>
      <c r="F171" s="2" t="s">
        <v>768</v>
      </c>
      <c r="G171" s="2" t="s">
        <v>566</v>
      </c>
      <c r="H171" s="4" t="s">
        <v>602</v>
      </c>
      <c r="I171" s="16">
        <f>_xlfn.XLOOKUP($H171,DASHBOARD!$I$2:$I$27,DASHBOARD!$J$2:$J$27,"",0)</f>
        <v>81</v>
      </c>
      <c r="J171" s="23">
        <f>I171/DASHBOARD!$C$3</f>
        <v>2.0574041148082296</v>
      </c>
      <c r="K171" s="2">
        <v>254</v>
      </c>
      <c r="L171" s="26">
        <f>K171/DASHBOARD!$C$4</f>
        <v>115.19274376417233</v>
      </c>
      <c r="M171" s="26">
        <f t="shared" si="24"/>
        <v>27.213594838738217</v>
      </c>
      <c r="N171" s="5">
        <v>33310</v>
      </c>
      <c r="O171" s="2" t="s">
        <v>593</v>
      </c>
      <c r="P171" s="2" t="str">
        <f>_xlfn.XLOOKUP($O171,DASHBOARD!$L$2:$L$150,DASHBOARD!M$2:M$150,"",0)</f>
        <v>Canada</v>
      </c>
      <c r="Q171" s="2" t="str">
        <f>_xlfn.XLOOKUP($O171,DASHBOARD!$L$2:$L$150,DASHBOARD!N$2:N$150,"",0)</f>
        <v>North America</v>
      </c>
      <c r="R171" s="2" t="str">
        <f>_xlfn.XLOOKUP($O171,DASHBOARD!$L$2:$L$150,DASHBOARD!O$2:O$150,"",0)</f>
        <v>Americas</v>
      </c>
      <c r="S171" s="2">
        <v>4</v>
      </c>
      <c r="U171" s="2" t="s">
        <v>629</v>
      </c>
      <c r="V171" s="2" t="s">
        <v>629</v>
      </c>
      <c r="X171" s="2" t="str">
        <f t="shared" si="25"/>
        <v/>
      </c>
      <c r="Y171" s="6">
        <f>_xlfn.XLOOKUP($F171,$AD$156:$AD$177,$AE$156:$AE$177,0,0)</f>
        <v>14260870</v>
      </c>
      <c r="Z171" s="43">
        <f t="shared" si="26"/>
        <v>0.13458409633896967</v>
      </c>
      <c r="AA171" s="43"/>
      <c r="AC171" s="1">
        <v>16</v>
      </c>
      <c r="AE171" s="6"/>
      <c r="AJ171">
        <v>16</v>
      </c>
      <c r="AK171" t="s">
        <v>760</v>
      </c>
      <c r="AL171">
        <v>30</v>
      </c>
      <c r="AM171">
        <v>25</v>
      </c>
      <c r="AN171" s="2">
        <v>95</v>
      </c>
      <c r="AR171" s="61">
        <v>0.35</v>
      </c>
      <c r="AS171" s="61">
        <v>0.65</v>
      </c>
      <c r="AT171" s="2">
        <v>-1.6</v>
      </c>
      <c r="AU171" s="2">
        <v>-8.3000000000000007</v>
      </c>
      <c r="AV171" s="2">
        <v>2</v>
      </c>
      <c r="AW171" s="2">
        <v>1</v>
      </c>
      <c r="AX171" s="2">
        <v>8</v>
      </c>
      <c r="AY171" s="2">
        <v>1</v>
      </c>
      <c r="AZ171" s="2">
        <v>2</v>
      </c>
      <c r="BA171" s="2">
        <v>0</v>
      </c>
      <c r="BB171" s="2">
        <v>7</v>
      </c>
      <c r="BC171" s="2">
        <v>1</v>
      </c>
      <c r="BD171" s="2">
        <v>5</v>
      </c>
    </row>
    <row r="172" spans="2:56" x14ac:dyDescent="0.2">
      <c r="B172" s="1" t="s">
        <v>54</v>
      </c>
      <c r="C172" s="1" t="s">
        <v>789</v>
      </c>
      <c r="E172" s="2">
        <v>17</v>
      </c>
      <c r="F172" s="2" t="s">
        <v>740</v>
      </c>
      <c r="G172" s="2" t="s">
        <v>552</v>
      </c>
      <c r="H172" s="4" t="s">
        <v>1149</v>
      </c>
      <c r="I172" s="16">
        <f>_xlfn.XLOOKUP($H172,DASHBOARD!$I$2:$I$27,DASHBOARD!$J$2:$J$27,"",0)</f>
        <v>83</v>
      </c>
      <c r="J172" s="23">
        <f>I172/DASHBOARD!$C$3</f>
        <v>2.1082042164084331</v>
      </c>
      <c r="K172" s="2">
        <v>273</v>
      </c>
      <c r="L172" s="26">
        <f>K172/DASHBOARD!$C$4</f>
        <v>123.80952380952381</v>
      </c>
      <c r="M172" s="26">
        <f t="shared" si="24"/>
        <v>27.856637842246776</v>
      </c>
      <c r="N172" s="5">
        <v>30222</v>
      </c>
      <c r="O172" s="2" t="s">
        <v>741</v>
      </c>
      <c r="P172" s="2" t="str">
        <f>_xlfn.XLOOKUP($O172,DASHBOARD!$L$2:$L$150,DASHBOARD!M$2:M$150,"",0)</f>
        <v>Brazil</v>
      </c>
      <c r="Q172" s="2" t="str">
        <f>_xlfn.XLOOKUP($O172,DASHBOARD!$L$2:$L$150,DASHBOARD!N$2:N$150,"",0)</f>
        <v>South America</v>
      </c>
      <c r="R172" s="2" t="str">
        <f>_xlfn.XLOOKUP($O172,DASHBOARD!$L$2:$L$150,DASHBOARD!O$2:O$150,"",0)</f>
        <v>Americas</v>
      </c>
      <c r="S172" s="2">
        <v>11</v>
      </c>
      <c r="X172" s="2" t="str">
        <f t="shared" si="25"/>
        <v/>
      </c>
      <c r="Y172" s="6">
        <f>_xlfn.XLOOKUP($F172,$AD$156:$AD$177,$AE$156:$AE$177,0,0)</f>
        <v>0</v>
      </c>
      <c r="Z172" s="43">
        <f t="shared" si="26"/>
        <v>0</v>
      </c>
      <c r="AA172" s="41"/>
      <c r="AC172" s="1">
        <v>17</v>
      </c>
      <c r="AE172" s="6"/>
      <c r="AJ172">
        <v>17</v>
      </c>
      <c r="AK172" t="s">
        <v>756</v>
      </c>
      <c r="AL172">
        <v>35</v>
      </c>
      <c r="AM172">
        <v>1</v>
      </c>
      <c r="AN172" s="2">
        <v>42</v>
      </c>
      <c r="AO172" s="61">
        <v>0.14000000000000001</v>
      </c>
      <c r="AP172" s="61">
        <v>0.86</v>
      </c>
      <c r="AT172" s="2">
        <v>-1.3</v>
      </c>
      <c r="AU172" s="2">
        <v>-7.9</v>
      </c>
      <c r="AV172" s="2">
        <v>0</v>
      </c>
      <c r="AW172" s="2">
        <v>0</v>
      </c>
      <c r="AX172" s="2">
        <v>4</v>
      </c>
      <c r="AY172" s="2">
        <v>0</v>
      </c>
      <c r="AZ172" s="2">
        <v>0</v>
      </c>
      <c r="BA172" s="2">
        <v>1</v>
      </c>
      <c r="BB172" s="2">
        <v>5</v>
      </c>
      <c r="BC172" s="2">
        <v>0</v>
      </c>
      <c r="BD172" s="2">
        <v>2</v>
      </c>
    </row>
    <row r="173" spans="2:56" x14ac:dyDescent="0.2">
      <c r="B173" s="1" t="s">
        <v>54</v>
      </c>
      <c r="C173" s="1" t="s">
        <v>789</v>
      </c>
      <c r="E173" s="2">
        <v>52</v>
      </c>
      <c r="F173" s="2" t="s">
        <v>769</v>
      </c>
      <c r="G173" s="2" t="s">
        <v>556</v>
      </c>
      <c r="H173" s="4" t="s">
        <v>1150</v>
      </c>
      <c r="I173" s="16">
        <f>_xlfn.XLOOKUP($H173,DASHBOARD!$I$2:$I$27,DASHBOARD!$J$2:$J$27,"",0)</f>
        <v>73</v>
      </c>
      <c r="J173" s="23">
        <f>I173/DASHBOARD!$C$3</f>
        <v>1.854203708407417</v>
      </c>
      <c r="K173" s="2">
        <v>198</v>
      </c>
      <c r="L173" s="26">
        <f>K173/DASHBOARD!$C$4</f>
        <v>89.795918367346943</v>
      </c>
      <c r="M173" s="26">
        <f t="shared" si="24"/>
        <v>26.118107544012158</v>
      </c>
      <c r="N173" s="5">
        <v>30304</v>
      </c>
      <c r="O173" s="2" t="s">
        <v>557</v>
      </c>
      <c r="P173" s="2" t="str">
        <f>_xlfn.XLOOKUP($O173,DASHBOARD!$L$2:$L$150,DASHBOARD!M$2:M$150,"",0)</f>
        <v>United States</v>
      </c>
      <c r="Q173" s="2" t="str">
        <f>_xlfn.XLOOKUP($O173,DASHBOARD!$L$2:$L$150,DASHBOARD!N$2:N$150,"",0)</f>
        <v>North America</v>
      </c>
      <c r="R173" s="2" t="str">
        <f>_xlfn.XLOOKUP($O173,DASHBOARD!$L$2:$L$150,DASHBOARD!O$2:O$150,"",0)</f>
        <v>Americas</v>
      </c>
      <c r="S173" s="2">
        <v>12</v>
      </c>
      <c r="U173" s="2" t="s">
        <v>770</v>
      </c>
      <c r="V173" s="2" t="s">
        <v>770</v>
      </c>
      <c r="X173" s="2" t="str">
        <f t="shared" si="25"/>
        <v/>
      </c>
      <c r="Y173" s="6">
        <f>_xlfn.XLOOKUP($F173,$AD$156:$AD$177,$AE$156:$AE$177,0,0)</f>
        <v>2100000</v>
      </c>
      <c r="Z173" s="43">
        <f t="shared" si="26"/>
        <v>1.9818328216429735E-2</v>
      </c>
      <c r="AC173" s="1">
        <v>18</v>
      </c>
      <c r="AE173" s="6"/>
      <c r="AJ173">
        <v>18</v>
      </c>
      <c r="AK173" t="s">
        <v>753</v>
      </c>
      <c r="AL173">
        <v>24</v>
      </c>
      <c r="AM173">
        <v>5</v>
      </c>
      <c r="AN173" s="2">
        <v>15</v>
      </c>
      <c r="AP173" s="61">
        <v>0.69</v>
      </c>
      <c r="AQ173" s="61">
        <v>0.31</v>
      </c>
      <c r="AT173" s="2">
        <v>-57.6</v>
      </c>
      <c r="AU173" s="2">
        <v>-64.3</v>
      </c>
      <c r="AV173" s="2">
        <v>1</v>
      </c>
      <c r="AW173" s="2">
        <v>0</v>
      </c>
      <c r="AX173" s="2">
        <v>0</v>
      </c>
      <c r="AY173" s="2">
        <v>0</v>
      </c>
      <c r="AZ173" s="2">
        <v>0</v>
      </c>
      <c r="BA173" s="2">
        <v>0</v>
      </c>
      <c r="BB173" s="2">
        <v>5</v>
      </c>
      <c r="BC173" s="2">
        <v>0</v>
      </c>
      <c r="BD173" s="2">
        <v>0</v>
      </c>
    </row>
    <row r="174" spans="2:56" x14ac:dyDescent="0.2">
      <c r="B174" s="1" t="s">
        <v>54</v>
      </c>
      <c r="C174" s="1" t="s">
        <v>789</v>
      </c>
      <c r="H174" s="4"/>
      <c r="N174" s="5"/>
      <c r="X174" s="2" t="str">
        <f t="shared" si="25"/>
        <v/>
      </c>
      <c r="Y174" s="6">
        <f>_xlfn.XLOOKUP($F174,$AD$156:$AD$177,$AE$156:$AE$177,0,0)</f>
        <v>0</v>
      </c>
      <c r="Z174" s="43">
        <f t="shared" si="26"/>
        <v>0</v>
      </c>
      <c r="AC174" s="1">
        <v>19</v>
      </c>
      <c r="AE174" s="6"/>
    </row>
    <row r="175" spans="2:56" x14ac:dyDescent="0.2">
      <c r="B175" s="1" t="s">
        <v>54</v>
      </c>
      <c r="C175" s="1" t="s">
        <v>789</v>
      </c>
      <c r="H175" s="4"/>
      <c r="N175" s="5"/>
      <c r="X175" s="2" t="str">
        <f t="shared" si="25"/>
        <v/>
      </c>
      <c r="Y175" s="6">
        <f>_xlfn.XLOOKUP($F175,$AD$156:$AD$177,$AE$156:$AE$177,0,0)</f>
        <v>0</v>
      </c>
      <c r="Z175" s="43">
        <f t="shared" si="26"/>
        <v>0</v>
      </c>
      <c r="AC175" s="1">
        <v>20</v>
      </c>
      <c r="AE175" s="6"/>
    </row>
    <row r="176" spans="2:56" x14ac:dyDescent="0.2">
      <c r="B176" s="1" t="s">
        <v>54</v>
      </c>
      <c r="C176" s="1" t="s">
        <v>789</v>
      </c>
      <c r="H176" s="4"/>
      <c r="N176" s="5"/>
      <c r="X176" s="2" t="str">
        <f t="shared" si="25"/>
        <v/>
      </c>
      <c r="Y176" s="6">
        <f>_xlfn.XLOOKUP($F176,$AD$156:$AD$177,$AE$156:$AE$177,0,0)</f>
        <v>0</v>
      </c>
      <c r="Z176" s="43">
        <f t="shared" si="26"/>
        <v>0</v>
      </c>
      <c r="AC176" s="1">
        <v>21</v>
      </c>
    </row>
    <row r="177" spans="1:56" x14ac:dyDescent="0.2">
      <c r="B177" s="1" t="s">
        <v>54</v>
      </c>
      <c r="C177" s="1" t="s">
        <v>789</v>
      </c>
      <c r="H177" s="4"/>
      <c r="N177" s="5"/>
      <c r="X177" s="2" t="str">
        <f t="shared" si="25"/>
        <v/>
      </c>
      <c r="Y177" s="6">
        <f>_xlfn.XLOOKUP($F177,$AD$156:$AD$177,$AE$156:$AE$177,0,0)</f>
        <v>0</v>
      </c>
      <c r="Z177" s="43">
        <f t="shared" si="26"/>
        <v>0</v>
      </c>
      <c r="AC177" s="1">
        <v>22</v>
      </c>
    </row>
    <row r="178" spans="1:56" x14ac:dyDescent="0.2">
      <c r="D178" s="1"/>
      <c r="E178" s="1"/>
      <c r="F178" s="1">
        <f>$F154</f>
        <v>0</v>
      </c>
      <c r="G178" s="1"/>
      <c r="H178" s="1"/>
      <c r="I178" s="36"/>
      <c r="J178" s="36"/>
      <c r="K178" s="1"/>
      <c r="L178" s="1"/>
      <c r="M178" s="1"/>
      <c r="N178" s="1"/>
      <c r="O178" s="1"/>
      <c r="P178" s="1"/>
      <c r="Q178" s="1"/>
      <c r="R178" s="1"/>
      <c r="S178" s="1"/>
      <c r="T178" s="1"/>
      <c r="U178" s="1"/>
      <c r="V178" s="1"/>
      <c r="W178" s="1"/>
      <c r="X178" s="1"/>
      <c r="Y178" s="37">
        <f>SUM(Y155:Y177)</f>
        <v>105962520</v>
      </c>
      <c r="Z178" s="41">
        <f>SUM(Z156:Z177)</f>
        <v>1</v>
      </c>
      <c r="AB178" s="1"/>
      <c r="AD178" s="37">
        <f>AE178-Y178</f>
        <v>0</v>
      </c>
      <c r="AE178" s="37">
        <f>SUM(AE155:AE177)</f>
        <v>105962520</v>
      </c>
    </row>
    <row r="180" spans="1:56" ht="17" thickBot="1" x14ac:dyDescent="0.25"/>
    <row r="181" spans="1:56" ht="17" thickBot="1" x14ac:dyDescent="0.25">
      <c r="A181" s="3">
        <v>8</v>
      </c>
      <c r="B181" s="1" t="str">
        <f>B$1</f>
        <v>YEAR</v>
      </c>
      <c r="C181" s="1" t="str">
        <f>C$1</f>
        <v>TEAM</v>
      </c>
      <c r="E181" s="1" t="str">
        <f t="shared" ref="E181:Y181" si="27">E$1</f>
        <v>NUMBER</v>
      </c>
      <c r="F181" s="1" t="str">
        <f t="shared" si="27"/>
        <v>PLAYER</v>
      </c>
      <c r="G181" s="1" t="str">
        <f t="shared" si="27"/>
        <v>POS</v>
      </c>
      <c r="H181" s="1" t="str">
        <f t="shared" si="27"/>
        <v>HEIGHT</v>
      </c>
      <c r="I181" s="1" t="str">
        <f t="shared" si="27"/>
        <v>HEIGHT (IN)</v>
      </c>
      <c r="J181" s="1" t="str">
        <f t="shared" si="27"/>
        <v>HEIGHT (M)</v>
      </c>
      <c r="K181" s="1" t="str">
        <f t="shared" si="27"/>
        <v>WEIGHT (LBS)</v>
      </c>
      <c r="L181" s="1" t="str">
        <f t="shared" si="27"/>
        <v>WEIGHT (KG)</v>
      </c>
      <c r="M181" s="1" t="str">
        <f t="shared" si="27"/>
        <v>BMI</v>
      </c>
      <c r="N181" s="1" t="str">
        <f t="shared" si="27"/>
        <v>BIRTH DATE</v>
      </c>
      <c r="O181" s="1" t="str">
        <f t="shared" si="27"/>
        <v>NATION</v>
      </c>
      <c r="P181" s="1" t="str">
        <f t="shared" si="27"/>
        <v>COUNTRY</v>
      </c>
      <c r="Q181" s="1" t="str">
        <f t="shared" si="27"/>
        <v>CONTINENT</v>
      </c>
      <c r="R181" s="1" t="str">
        <f t="shared" si="27"/>
        <v>GLOBAL REGION</v>
      </c>
      <c r="S181" s="1" t="str">
        <f t="shared" si="27"/>
        <v>EXPERIENCE</v>
      </c>
      <c r="T181" s="1"/>
      <c r="U181" s="1" t="str">
        <f t="shared" si="27"/>
        <v>COLLEGE</v>
      </c>
      <c r="V181" s="1" t="str">
        <f t="shared" si="27"/>
        <v>COLLEGE1</v>
      </c>
      <c r="W181" s="1" t="str">
        <f t="shared" si="27"/>
        <v>COLLEGE2</v>
      </c>
      <c r="X181" s="1" t="str">
        <f t="shared" si="27"/>
        <v>TRANSFER</v>
      </c>
      <c r="Y181" s="1" t="str">
        <f t="shared" si="27"/>
        <v>SALARY</v>
      </c>
      <c r="Z181" s="1" t="s">
        <v>1265</v>
      </c>
      <c r="AC181" s="1" t="str">
        <f>AC$1</f>
        <v>Rk</v>
      </c>
      <c r="AD181" s="1" t="str">
        <f>AD$1</f>
        <v>PLAYER</v>
      </c>
      <c r="AE181" s="1" t="str">
        <f>AE$1</f>
        <v>SALARY</v>
      </c>
      <c r="AJ181" t="s">
        <v>550</v>
      </c>
      <c r="AK181" t="s">
        <v>1382</v>
      </c>
      <c r="AL181" t="s">
        <v>1383</v>
      </c>
      <c r="AM181" t="s">
        <v>1347</v>
      </c>
      <c r="AN181" s="2" t="s">
        <v>1384</v>
      </c>
      <c r="AO181" s="2" t="s">
        <v>1385</v>
      </c>
      <c r="AP181" s="2" t="s">
        <v>1386</v>
      </c>
      <c r="AQ181" s="2" t="s">
        <v>1387</v>
      </c>
      <c r="AR181" s="2" t="s">
        <v>1388</v>
      </c>
      <c r="AS181" s="2" t="s">
        <v>1389</v>
      </c>
      <c r="AT181" s="2" t="s">
        <v>1390</v>
      </c>
      <c r="AU181" s="2" t="s">
        <v>1391</v>
      </c>
      <c r="AV181" s="2" t="s">
        <v>1392</v>
      </c>
      <c r="AW181" s="2" t="s">
        <v>1393</v>
      </c>
      <c r="AX181" s="2" t="s">
        <v>1394</v>
      </c>
      <c r="AY181" s="2" t="s">
        <v>1395</v>
      </c>
      <c r="AZ181" s="2" t="s">
        <v>1394</v>
      </c>
      <c r="BA181" s="2" t="s">
        <v>1395</v>
      </c>
      <c r="BB181" s="2" t="s">
        <v>1396</v>
      </c>
      <c r="BC181" s="2" t="s">
        <v>1397</v>
      </c>
      <c r="BD181" s="2" t="s">
        <v>1398</v>
      </c>
    </row>
    <row r="182" spans="1:56" ht="17" thickBot="1" x14ac:dyDescent="0.25">
      <c r="A182" s="3" t="s">
        <v>787</v>
      </c>
      <c r="B182" s="1" t="s">
        <v>62</v>
      </c>
      <c r="C182" s="1" t="s">
        <v>787</v>
      </c>
      <c r="E182" s="2">
        <v>19</v>
      </c>
      <c r="F182" s="2" t="s">
        <v>771</v>
      </c>
      <c r="G182" s="2" t="s">
        <v>576</v>
      </c>
      <c r="H182" s="4" t="s">
        <v>598</v>
      </c>
      <c r="I182" s="16">
        <f>_xlfn.XLOOKUP($H182,DASHBOARD!$I$2:$I$27,DASHBOARD!$J$2:$J$27,"",0)</f>
        <v>75</v>
      </c>
      <c r="J182" s="23">
        <f>I182/DASHBOARD!$C$3</f>
        <v>1.9050038100076201</v>
      </c>
      <c r="K182" s="2">
        <v>194</v>
      </c>
      <c r="L182" s="26">
        <f>K182/DASHBOARD!$C$4</f>
        <v>87.981859410430843</v>
      </c>
      <c r="M182" s="26">
        <f t="shared" ref="M182:M196" si="28">L182/(J182^2)</f>
        <v>24.243841660871755</v>
      </c>
      <c r="N182" s="5">
        <v>30283</v>
      </c>
      <c r="O182" s="2" t="s">
        <v>741</v>
      </c>
      <c r="P182" s="2" t="str">
        <f>_xlfn.XLOOKUP($O182,DASHBOARD!$L$2:$L$150,DASHBOARD!M$2:M$150,"",0)</f>
        <v>Brazil</v>
      </c>
      <c r="Q182" s="2" t="str">
        <f>_xlfn.XLOOKUP($O182,DASHBOARD!$L$2:$L$150,DASHBOARD!N$2:N$150,"",0)</f>
        <v>South America</v>
      </c>
      <c r="R182" s="2" t="str">
        <f>_xlfn.XLOOKUP($O182,DASHBOARD!$L$2:$L$150,DASHBOARD!O$2:O$150,"",0)</f>
        <v>Americas</v>
      </c>
      <c r="S182" s="2">
        <v>11</v>
      </c>
      <c r="X182" s="2" t="str">
        <f t="shared" ref="X182:X203" si="29">IF(W182="","","X")</f>
        <v/>
      </c>
      <c r="Y182" s="6">
        <f>_xlfn.XLOOKUP($F182,$AD$182:$AD$200,$AE$182:$AE$200,0,0)</f>
        <v>1448490</v>
      </c>
      <c r="Z182" s="43">
        <f>Y182/$Y$201</f>
        <v>2.0002785633258042E-2</v>
      </c>
      <c r="AC182" s="1">
        <v>1</v>
      </c>
      <c r="AD182" s="2" t="s">
        <v>780</v>
      </c>
      <c r="AE182" s="6">
        <v>15012000</v>
      </c>
      <c r="AJ182">
        <v>1</v>
      </c>
      <c r="AK182" t="s">
        <v>554</v>
      </c>
      <c r="AL182">
        <v>26</v>
      </c>
      <c r="AM182">
        <v>80</v>
      </c>
      <c r="AN182" s="2">
        <v>2613</v>
      </c>
      <c r="AO182" s="61">
        <v>1</v>
      </c>
      <c r="AT182" s="2">
        <v>16.7</v>
      </c>
      <c r="AU182" s="2">
        <v>18.100000000000001</v>
      </c>
      <c r="AV182" s="2">
        <v>162</v>
      </c>
      <c r="AW182" s="2">
        <v>58</v>
      </c>
      <c r="AX182" s="2">
        <v>76</v>
      </c>
      <c r="AY182" s="2">
        <v>9</v>
      </c>
      <c r="AZ182" s="2">
        <v>113</v>
      </c>
      <c r="BA182" s="2">
        <v>17</v>
      </c>
      <c r="BB182" s="2">
        <v>1422</v>
      </c>
      <c r="BC182" s="2">
        <v>29</v>
      </c>
      <c r="BD182" s="2">
        <v>35</v>
      </c>
    </row>
    <row r="183" spans="1:56" x14ac:dyDescent="0.2">
      <c r="B183" s="1" t="s">
        <v>62</v>
      </c>
      <c r="C183" s="1" t="s">
        <v>787</v>
      </c>
      <c r="E183" s="2">
        <v>40</v>
      </c>
      <c r="F183" s="2" t="s">
        <v>772</v>
      </c>
      <c r="G183" s="2" t="s">
        <v>570</v>
      </c>
      <c r="H183" s="4" t="s">
        <v>600</v>
      </c>
      <c r="I183" s="16">
        <f>_xlfn.XLOOKUP($H183,DASHBOARD!$I$2:$I$27,DASHBOARD!$J$2:$J$27,"",0)</f>
        <v>80</v>
      </c>
      <c r="J183" s="23">
        <f>I183/DASHBOARD!$C$3</f>
        <v>2.0320040640081283</v>
      </c>
      <c r="K183" s="2">
        <v>225</v>
      </c>
      <c r="L183" s="26">
        <f>K183/DASHBOARD!$C$4</f>
        <v>102.0408163265306</v>
      </c>
      <c r="M183" s="26">
        <f t="shared" si="28"/>
        <v>24.712960778061216</v>
      </c>
      <c r="N183" s="5">
        <v>33754</v>
      </c>
      <c r="O183" s="2" t="s">
        <v>557</v>
      </c>
      <c r="P183" s="2" t="str">
        <f>_xlfn.XLOOKUP($O183,DASHBOARD!$L$2:$L$150,DASHBOARD!M$2:M$150,"",0)</f>
        <v>United States</v>
      </c>
      <c r="Q183" s="2" t="str">
        <f>_xlfn.XLOOKUP($O183,DASHBOARD!$L$2:$L$150,DASHBOARD!N$2:N$150,"",0)</f>
        <v>North America</v>
      </c>
      <c r="R183" s="2" t="str">
        <f>_xlfn.XLOOKUP($O183,DASHBOARD!$L$2:$L$150,DASHBOARD!O$2:O$150,"",0)</f>
        <v>Americas</v>
      </c>
      <c r="S183" s="2">
        <v>2</v>
      </c>
      <c r="U183" s="2" t="s">
        <v>636</v>
      </c>
      <c r="V183" s="2" t="s">
        <v>636</v>
      </c>
      <c r="X183" s="2" t="str">
        <f t="shared" si="29"/>
        <v/>
      </c>
      <c r="Y183" s="6">
        <f>_xlfn.XLOOKUP($F183,$AD$182:$AD$200,$AE$182:$AE$200,0,0)</f>
        <v>3049920</v>
      </c>
      <c r="Z183" s="43">
        <f t="shared" ref="Z183:Z200" si="30">Y183/$Y$201</f>
        <v>4.2117581728963516E-2</v>
      </c>
      <c r="AC183" s="1">
        <v>2</v>
      </c>
      <c r="AD183" s="2" t="s">
        <v>773</v>
      </c>
      <c r="AE183" s="6">
        <v>12972973</v>
      </c>
      <c r="AJ183">
        <v>2</v>
      </c>
      <c r="AK183" t="s">
        <v>565</v>
      </c>
      <c r="AL183">
        <v>24</v>
      </c>
      <c r="AM183">
        <v>79</v>
      </c>
      <c r="AN183" s="2">
        <v>2490</v>
      </c>
      <c r="AR183" s="61">
        <v>0.9</v>
      </c>
      <c r="AS183" s="61">
        <v>0.1</v>
      </c>
      <c r="AT183" s="2">
        <v>16.100000000000001</v>
      </c>
      <c r="AU183" s="2">
        <v>14.5</v>
      </c>
      <c r="AV183" s="2">
        <v>76</v>
      </c>
      <c r="AW183" s="2">
        <v>27</v>
      </c>
      <c r="AX183" s="2">
        <v>131</v>
      </c>
      <c r="AY183" s="2">
        <v>22</v>
      </c>
      <c r="AZ183" s="2">
        <v>87</v>
      </c>
      <c r="BA183" s="2">
        <v>9</v>
      </c>
      <c r="BB183" s="2">
        <v>698</v>
      </c>
      <c r="BC183" s="2">
        <v>22</v>
      </c>
      <c r="BD183" s="2">
        <v>33</v>
      </c>
    </row>
    <row r="184" spans="1:56" x14ac:dyDescent="0.2">
      <c r="B184" s="1" t="s">
        <v>62</v>
      </c>
      <c r="C184" s="1" t="s">
        <v>787</v>
      </c>
      <c r="E184" s="2">
        <v>12</v>
      </c>
      <c r="F184" s="2" t="s">
        <v>773</v>
      </c>
      <c r="G184" s="2" t="s">
        <v>552</v>
      </c>
      <c r="H184" s="4" t="s">
        <v>1151</v>
      </c>
      <c r="I184" s="16">
        <f>_xlfn.XLOOKUP($H184,DASHBOARD!$I$2:$I$27,DASHBOARD!$J$2:$J$27,"",0)</f>
        <v>85</v>
      </c>
      <c r="J184" s="23">
        <f>I184/DASHBOARD!$C$3</f>
        <v>2.1590043180086362</v>
      </c>
      <c r="K184" s="2">
        <v>260</v>
      </c>
      <c r="L184" s="26">
        <f>K184/DASHBOARD!$C$4</f>
        <v>117.91383219954648</v>
      </c>
      <c r="M184" s="26">
        <f t="shared" si="28"/>
        <v>25.296342474244593</v>
      </c>
      <c r="N184" s="5">
        <v>31014</v>
      </c>
      <c r="O184" s="2" t="s">
        <v>750</v>
      </c>
      <c r="P184" s="2" t="str">
        <f>_xlfn.XLOOKUP($O184,DASHBOARD!$L$2:$L$150,DASHBOARD!M$2:M$150,"",0)</f>
        <v>Australia</v>
      </c>
      <c r="Q184" s="2" t="str">
        <f>_xlfn.XLOOKUP($O184,DASHBOARD!$L$2:$L$150,DASHBOARD!N$2:N$150,"",0)</f>
        <v>Australia + Oceania</v>
      </c>
      <c r="R184" s="2" t="str">
        <f>_xlfn.XLOOKUP($O184,DASHBOARD!$L$2:$L$150,DASHBOARD!O$2:O$150,"",0)</f>
        <v>South Pacific</v>
      </c>
      <c r="S184" s="2">
        <v>9</v>
      </c>
      <c r="U184" s="2" t="s">
        <v>679</v>
      </c>
      <c r="V184" s="2" t="s">
        <v>679</v>
      </c>
      <c r="X184" s="2" t="str">
        <f t="shared" si="29"/>
        <v/>
      </c>
      <c r="Y184" s="6">
        <f>_xlfn.XLOOKUP($F184,$AD$182:$AD$200,$AE$182:$AE$200,0,0)</f>
        <v>12972973</v>
      </c>
      <c r="Z184" s="43">
        <f t="shared" si="30"/>
        <v>0.17914904344872556</v>
      </c>
      <c r="AC184" s="1">
        <v>3</v>
      </c>
      <c r="AD184" s="2" t="s">
        <v>569</v>
      </c>
      <c r="AE184" s="6">
        <v>12289544</v>
      </c>
      <c r="AJ184">
        <v>3</v>
      </c>
      <c r="AK184" t="s">
        <v>559</v>
      </c>
      <c r="AL184">
        <v>24</v>
      </c>
      <c r="AM184">
        <v>77</v>
      </c>
      <c r="AN184" s="2">
        <v>2455</v>
      </c>
      <c r="AP184" s="61">
        <v>0.92</v>
      </c>
      <c r="AQ184" s="61">
        <v>0.08</v>
      </c>
      <c r="AT184" s="2">
        <v>15.4</v>
      </c>
      <c r="AU184" s="2">
        <v>12.3</v>
      </c>
      <c r="AV184" s="2">
        <v>68</v>
      </c>
      <c r="AW184" s="2">
        <v>54</v>
      </c>
      <c r="AX184" s="2">
        <v>70</v>
      </c>
      <c r="AY184" s="2">
        <v>12</v>
      </c>
      <c r="AZ184" s="2">
        <v>111</v>
      </c>
      <c r="BA184" s="2">
        <v>3</v>
      </c>
      <c r="BB184" s="2">
        <v>502</v>
      </c>
      <c r="BC184" s="2">
        <v>20</v>
      </c>
      <c r="BD184" s="2">
        <v>52</v>
      </c>
    </row>
    <row r="185" spans="1:56" x14ac:dyDescent="0.2">
      <c r="B185" s="1" t="s">
        <v>62</v>
      </c>
      <c r="C185" s="1" t="s">
        <v>787</v>
      </c>
      <c r="E185" s="2">
        <v>30</v>
      </c>
      <c r="F185" s="2" t="s">
        <v>554</v>
      </c>
      <c r="G185" s="2" t="s">
        <v>556</v>
      </c>
      <c r="H185" s="4" t="s">
        <v>597</v>
      </c>
      <c r="I185" s="16">
        <f>_xlfn.XLOOKUP($H185,DASHBOARD!$I$2:$I$27,DASHBOARD!$J$2:$J$27,"",0)</f>
        <v>74</v>
      </c>
      <c r="J185" s="23">
        <f>I185/DASHBOARD!$C$3</f>
        <v>1.8796037592075185</v>
      </c>
      <c r="K185" s="2">
        <v>185</v>
      </c>
      <c r="L185" s="26">
        <f>K185/DASHBOARD!$C$4</f>
        <v>83.900226757369609</v>
      </c>
      <c r="M185" s="26">
        <f t="shared" si="28"/>
        <v>23.748190537476248</v>
      </c>
      <c r="N185" s="5">
        <v>32216</v>
      </c>
      <c r="O185" s="2" t="s">
        <v>557</v>
      </c>
      <c r="P185" s="2" t="str">
        <f>_xlfn.XLOOKUP($O185,DASHBOARD!$L$2:$L$150,DASHBOARD!M$2:M$150,"",0)</f>
        <v>United States</v>
      </c>
      <c r="Q185" s="2" t="str">
        <f>_xlfn.XLOOKUP($O185,DASHBOARD!$L$2:$L$150,DASHBOARD!N$2:N$150,"",0)</f>
        <v>North America</v>
      </c>
      <c r="R185" s="2" t="str">
        <f>_xlfn.XLOOKUP($O185,DASHBOARD!$L$2:$L$150,DASHBOARD!O$2:O$150,"",0)</f>
        <v>Americas</v>
      </c>
      <c r="S185" s="2">
        <v>5</v>
      </c>
      <c r="U185" s="2" t="s">
        <v>560</v>
      </c>
      <c r="V185" s="2" t="s">
        <v>560</v>
      </c>
      <c r="X185" s="2" t="str">
        <f t="shared" si="29"/>
        <v/>
      </c>
      <c r="Y185" s="6">
        <f>_xlfn.XLOOKUP($F185,$AD$182:$AD$200,$AE$182:$AE$200,0,0)</f>
        <v>10629213</v>
      </c>
      <c r="Z185" s="43">
        <f t="shared" si="30"/>
        <v>0.14678311143966449</v>
      </c>
      <c r="AC185" s="1">
        <v>4</v>
      </c>
      <c r="AD185" s="2" t="s">
        <v>554</v>
      </c>
      <c r="AE185" s="6">
        <v>10629213</v>
      </c>
      <c r="AJ185">
        <v>4</v>
      </c>
      <c r="AK185" t="s">
        <v>772</v>
      </c>
      <c r="AL185">
        <v>22</v>
      </c>
      <c r="AM185">
        <v>82</v>
      </c>
      <c r="AN185" s="2">
        <v>2318</v>
      </c>
      <c r="AQ185" s="61">
        <v>0.61</v>
      </c>
      <c r="AR185" s="61">
        <v>0.39</v>
      </c>
      <c r="AT185" s="2">
        <v>11.9</v>
      </c>
      <c r="AU185" s="2">
        <v>2.7</v>
      </c>
      <c r="AV185" s="2">
        <v>27</v>
      </c>
      <c r="AW185" s="2">
        <v>29</v>
      </c>
      <c r="AX185" s="2">
        <v>82</v>
      </c>
      <c r="AY185" s="2">
        <v>9</v>
      </c>
      <c r="AZ185" s="2">
        <v>74</v>
      </c>
      <c r="BA185" s="2">
        <v>8</v>
      </c>
      <c r="BB185" s="2">
        <v>276</v>
      </c>
      <c r="BC185" s="2">
        <v>13</v>
      </c>
      <c r="BD185" s="2">
        <v>32</v>
      </c>
    </row>
    <row r="186" spans="1:56" x14ac:dyDescent="0.2">
      <c r="B186" s="1" t="s">
        <v>62</v>
      </c>
      <c r="C186" s="1" t="s">
        <v>787</v>
      </c>
      <c r="E186" s="2">
        <v>31</v>
      </c>
      <c r="F186" s="2" t="s">
        <v>774</v>
      </c>
      <c r="G186" s="2" t="s">
        <v>552</v>
      </c>
      <c r="H186" s="4" t="s">
        <v>1149</v>
      </c>
      <c r="I186" s="16">
        <f>_xlfn.XLOOKUP($H186,DASHBOARD!$I$2:$I$27,DASHBOARD!$J$2:$J$27,"",0)</f>
        <v>83</v>
      </c>
      <c r="J186" s="23">
        <f>I186/DASHBOARD!$C$3</f>
        <v>2.1082042164084331</v>
      </c>
      <c r="K186" s="2">
        <v>255</v>
      </c>
      <c r="L186" s="26">
        <f>K186/DASHBOARD!$C$4</f>
        <v>115.64625850340136</v>
      </c>
      <c r="M186" s="26">
        <f t="shared" si="28"/>
        <v>26.019936446054682</v>
      </c>
      <c r="N186" s="5">
        <v>32802</v>
      </c>
      <c r="O186" s="2" t="s">
        <v>775</v>
      </c>
      <c r="P186" s="2" t="str">
        <f>_xlfn.XLOOKUP($O186,DASHBOARD!$L$2:$L$150,DASHBOARD!M$2:M$150,"",0)</f>
        <v>Nigeria</v>
      </c>
      <c r="Q186" s="2" t="str">
        <f>_xlfn.XLOOKUP($O186,DASHBOARD!$L$2:$L$150,DASHBOARD!N$2:N$150,"",0)</f>
        <v>Africa</v>
      </c>
      <c r="R186" s="2" t="str">
        <f>_xlfn.XLOOKUP($O186,DASHBOARD!$L$2:$L$150,DASHBOARD!O$2:O$150,"",0)</f>
        <v>Africa</v>
      </c>
      <c r="S186" s="2">
        <v>1</v>
      </c>
      <c r="U186" s="2" t="s">
        <v>728</v>
      </c>
      <c r="V186" s="2" t="s">
        <v>728</v>
      </c>
      <c r="X186" s="2" t="str">
        <f t="shared" si="29"/>
        <v/>
      </c>
      <c r="Y186" s="6">
        <f>_xlfn.XLOOKUP($F186,$AD$182:$AD$200,$AE$182:$AE$200,0,0)</f>
        <v>1112880</v>
      </c>
      <c r="Z186" s="43">
        <f t="shared" si="30"/>
        <v>1.5368211085710091E-2</v>
      </c>
      <c r="AC186" s="1">
        <v>5</v>
      </c>
      <c r="AD186" s="2" t="s">
        <v>592</v>
      </c>
      <c r="AE186" s="6">
        <v>5305000</v>
      </c>
      <c r="AJ186">
        <v>5</v>
      </c>
      <c r="AK186" t="s">
        <v>569</v>
      </c>
      <c r="AL186">
        <v>31</v>
      </c>
      <c r="AM186">
        <v>77</v>
      </c>
      <c r="AN186" s="2">
        <v>2069</v>
      </c>
      <c r="AP186" s="61">
        <v>0.01</v>
      </c>
      <c r="AQ186" s="61">
        <v>0.96</v>
      </c>
      <c r="AR186" s="61">
        <v>0.03</v>
      </c>
      <c r="AT186" s="2">
        <v>11.5</v>
      </c>
      <c r="AU186" s="2">
        <v>1.3</v>
      </c>
      <c r="AV186" s="2">
        <v>54</v>
      </c>
      <c r="AW186" s="2">
        <v>16</v>
      </c>
      <c r="AX186" s="2">
        <v>64</v>
      </c>
      <c r="AY186" s="2">
        <v>10</v>
      </c>
      <c r="AZ186" s="2">
        <v>52</v>
      </c>
      <c r="BA186" s="2">
        <v>15</v>
      </c>
      <c r="BB186" s="2">
        <v>525</v>
      </c>
      <c r="BC186" s="2">
        <v>11</v>
      </c>
      <c r="BD186" s="2">
        <v>8</v>
      </c>
    </row>
    <row r="187" spans="1:56" x14ac:dyDescent="0.2">
      <c r="B187" s="1" t="s">
        <v>62</v>
      </c>
      <c r="C187" s="1" t="s">
        <v>787</v>
      </c>
      <c r="E187" s="2">
        <v>23</v>
      </c>
      <c r="F187" s="2" t="s">
        <v>565</v>
      </c>
      <c r="G187" s="2" t="s">
        <v>566</v>
      </c>
      <c r="H187" s="4" t="s">
        <v>599</v>
      </c>
      <c r="I187" s="16">
        <f>_xlfn.XLOOKUP($H187,DASHBOARD!$I$2:$I$27,DASHBOARD!$J$2:$J$27,"",0)</f>
        <v>78</v>
      </c>
      <c r="J187" s="23">
        <f>I187/DASHBOARD!$C$3</f>
        <v>1.981203962407925</v>
      </c>
      <c r="K187" s="2">
        <v>230</v>
      </c>
      <c r="L187" s="26">
        <f>K187/DASHBOARD!$C$4</f>
        <v>104.30839002267574</v>
      </c>
      <c r="M187" s="26">
        <f t="shared" si="28"/>
        <v>26.574240824973423</v>
      </c>
      <c r="N187" s="5">
        <v>32936</v>
      </c>
      <c r="O187" s="2" t="s">
        <v>557</v>
      </c>
      <c r="P187" s="2" t="str">
        <f>_xlfn.XLOOKUP($O187,DASHBOARD!$L$2:$L$150,DASHBOARD!M$2:M$150,"",0)</f>
        <v>United States</v>
      </c>
      <c r="Q187" s="2" t="str">
        <f>_xlfn.XLOOKUP($O187,DASHBOARD!$L$2:$L$150,DASHBOARD!N$2:N$150,"",0)</f>
        <v>North America</v>
      </c>
      <c r="R187" s="2" t="str">
        <f>_xlfn.XLOOKUP($O187,DASHBOARD!$L$2:$L$150,DASHBOARD!O$2:O$150,"",0)</f>
        <v>Americas</v>
      </c>
      <c r="S187" s="2">
        <v>2</v>
      </c>
      <c r="U187" s="2" t="s">
        <v>567</v>
      </c>
      <c r="V187" s="2" t="s">
        <v>567</v>
      </c>
      <c r="X187" s="2" t="str">
        <f t="shared" si="29"/>
        <v/>
      </c>
      <c r="Y187" s="6">
        <f>_xlfn.XLOOKUP($F187,$AD$182:$AD$200,$AE$182:$AE$200,0,0)</f>
        <v>915243</v>
      </c>
      <c r="Z187" s="43">
        <f t="shared" si="30"/>
        <v>1.2638961629931854E-2</v>
      </c>
      <c r="AC187" s="1">
        <v>6</v>
      </c>
      <c r="AD187" s="2" t="s">
        <v>782</v>
      </c>
      <c r="AE187" s="6">
        <v>3657500</v>
      </c>
      <c r="AJ187">
        <v>6</v>
      </c>
      <c r="AK187" t="s">
        <v>773</v>
      </c>
      <c r="AL187">
        <v>30</v>
      </c>
      <c r="AM187">
        <v>67</v>
      </c>
      <c r="AN187" s="2">
        <v>1583</v>
      </c>
      <c r="AS187" s="61">
        <v>1</v>
      </c>
      <c r="AT187" s="2">
        <v>16.600000000000001</v>
      </c>
      <c r="AU187" s="2">
        <v>9.6</v>
      </c>
      <c r="AV187" s="2">
        <v>53</v>
      </c>
      <c r="AW187" s="2">
        <v>21</v>
      </c>
      <c r="AX187" s="2">
        <v>94</v>
      </c>
      <c r="AY187" s="2">
        <v>27</v>
      </c>
      <c r="AZ187" s="2">
        <v>20</v>
      </c>
      <c r="BA187" s="2">
        <v>10</v>
      </c>
      <c r="BB187" s="2">
        <v>425</v>
      </c>
      <c r="BC187" s="2">
        <v>10</v>
      </c>
      <c r="BD187" s="2">
        <v>19</v>
      </c>
    </row>
    <row r="188" spans="1:56" x14ac:dyDescent="0.2">
      <c r="B188" s="1" t="s">
        <v>62</v>
      </c>
      <c r="C188" s="1" t="s">
        <v>787</v>
      </c>
      <c r="E188" s="2">
        <v>7</v>
      </c>
      <c r="F188" s="2" t="s">
        <v>776</v>
      </c>
      <c r="G188" s="2" t="s">
        <v>576</v>
      </c>
      <c r="H188" s="4" t="s">
        <v>599</v>
      </c>
      <c r="I188" s="16">
        <f>_xlfn.XLOOKUP($H188,DASHBOARD!$I$2:$I$27,DASHBOARD!$J$2:$J$27,"",0)</f>
        <v>78</v>
      </c>
      <c r="J188" s="23">
        <f>I188/DASHBOARD!$C$3</f>
        <v>1.981203962407925</v>
      </c>
      <c r="K188" s="2">
        <v>180</v>
      </c>
      <c r="L188" s="26">
        <f>K188/DASHBOARD!$C$4</f>
        <v>81.632653061224488</v>
      </c>
      <c r="M188" s="26">
        <f t="shared" si="28"/>
        <v>20.797231949979199</v>
      </c>
      <c r="N188" s="5">
        <v>32603</v>
      </c>
      <c r="O188" s="2" t="s">
        <v>557</v>
      </c>
      <c r="P188" s="2" t="str">
        <f>_xlfn.XLOOKUP($O188,DASHBOARD!$L$2:$L$150,DASHBOARD!M$2:M$150,"",0)</f>
        <v>United States</v>
      </c>
      <c r="Q188" s="2" t="str">
        <f>_xlfn.XLOOKUP($O188,DASHBOARD!$L$2:$L$150,DASHBOARD!N$2:N$150,"",0)</f>
        <v>North America</v>
      </c>
      <c r="R188" s="2" t="str">
        <f>_xlfn.XLOOKUP($O188,DASHBOARD!$L$2:$L$150,DASHBOARD!O$2:O$150,"",0)</f>
        <v>Americas</v>
      </c>
      <c r="S188" s="2">
        <v>1</v>
      </c>
      <c r="U188" s="2" t="s">
        <v>777</v>
      </c>
      <c r="V188" s="2" t="s">
        <v>777</v>
      </c>
      <c r="X188" s="2" t="str">
        <f t="shared" si="29"/>
        <v/>
      </c>
      <c r="Y188" s="6">
        <f>_xlfn.XLOOKUP($F188,$AD$182:$AD$200,$AE$182:$AE$200,0,0)</f>
        <v>816482</v>
      </c>
      <c r="Z188" s="43">
        <f t="shared" si="30"/>
        <v>1.1275130942853449E-2</v>
      </c>
      <c r="AC188" s="1">
        <v>7</v>
      </c>
      <c r="AD188" s="2" t="s">
        <v>559</v>
      </c>
      <c r="AE188" s="6">
        <v>3075880</v>
      </c>
      <c r="AJ188">
        <v>7</v>
      </c>
      <c r="AK188" t="s">
        <v>592</v>
      </c>
      <c r="AL188">
        <v>29</v>
      </c>
      <c r="AM188">
        <v>78</v>
      </c>
      <c r="AN188" s="2">
        <v>1468</v>
      </c>
      <c r="AO188" s="61">
        <v>0.8</v>
      </c>
      <c r="AP188" s="61">
        <v>0.2</v>
      </c>
      <c r="AT188" s="2">
        <v>2.9</v>
      </c>
      <c r="AU188" s="2">
        <v>-12.4</v>
      </c>
      <c r="AV188" s="2">
        <v>48</v>
      </c>
      <c r="AW188" s="2">
        <v>28</v>
      </c>
      <c r="AX188" s="2">
        <v>40</v>
      </c>
      <c r="AY188" s="2">
        <v>14</v>
      </c>
      <c r="AZ188" s="2">
        <v>41</v>
      </c>
      <c r="BA188" s="2">
        <v>7</v>
      </c>
      <c r="BB188" s="2">
        <v>590</v>
      </c>
      <c r="BC188" s="2">
        <v>8</v>
      </c>
      <c r="BD188" s="2">
        <v>16</v>
      </c>
    </row>
    <row r="189" spans="1:56" x14ac:dyDescent="0.2">
      <c r="B189" s="1" t="s">
        <v>62</v>
      </c>
      <c r="C189" s="1" t="s">
        <v>787</v>
      </c>
      <c r="E189" s="2">
        <v>9</v>
      </c>
      <c r="F189" s="2" t="s">
        <v>569</v>
      </c>
      <c r="G189" s="2" t="s">
        <v>570</v>
      </c>
      <c r="H189" s="4" t="s">
        <v>599</v>
      </c>
      <c r="I189" s="16">
        <f>_xlfn.XLOOKUP($H189,DASHBOARD!$I$2:$I$27,DASHBOARD!$J$2:$J$27,"",0)</f>
        <v>78</v>
      </c>
      <c r="J189" s="23">
        <f>I189/DASHBOARD!$C$3</f>
        <v>1.981203962407925</v>
      </c>
      <c r="K189" s="2">
        <v>215</v>
      </c>
      <c r="L189" s="26">
        <f>K189/DASHBOARD!$C$4</f>
        <v>97.505668934240362</v>
      </c>
      <c r="M189" s="26">
        <f t="shared" si="28"/>
        <v>24.841138162475154</v>
      </c>
      <c r="N189" s="5">
        <v>30709</v>
      </c>
      <c r="O189" s="2" t="s">
        <v>557</v>
      </c>
      <c r="P189" s="2" t="str">
        <f>_xlfn.XLOOKUP($O189,DASHBOARD!$L$2:$L$150,DASHBOARD!M$2:M$150,"",0)</f>
        <v>United States</v>
      </c>
      <c r="Q189" s="2" t="str">
        <f>_xlfn.XLOOKUP($O189,DASHBOARD!$L$2:$L$150,DASHBOARD!N$2:N$150,"",0)</f>
        <v>North America</v>
      </c>
      <c r="R189" s="2" t="str">
        <f>_xlfn.XLOOKUP($O189,DASHBOARD!$L$2:$L$150,DASHBOARD!O$2:O$150,"",0)</f>
        <v>Americas</v>
      </c>
      <c r="S189" s="2">
        <v>10</v>
      </c>
      <c r="U189" s="2" t="s">
        <v>571</v>
      </c>
      <c r="V189" s="2" t="s">
        <v>571</v>
      </c>
      <c r="X189" s="2" t="str">
        <f t="shared" si="29"/>
        <v/>
      </c>
      <c r="Y189" s="6">
        <f>_xlfn.XLOOKUP($F189,$AD$182:$AD$200,$AE$182:$AE$200,0,0)</f>
        <v>12289544</v>
      </c>
      <c r="Z189" s="43">
        <f t="shared" si="30"/>
        <v>0.16971129532305543</v>
      </c>
      <c r="AC189" s="1">
        <v>8</v>
      </c>
      <c r="AD189" s="2" t="s">
        <v>772</v>
      </c>
      <c r="AE189" s="6">
        <v>3049920</v>
      </c>
      <c r="AJ189">
        <v>8</v>
      </c>
      <c r="AK189" t="s">
        <v>782</v>
      </c>
      <c r="AL189">
        <v>27</v>
      </c>
      <c r="AM189">
        <v>76</v>
      </c>
      <c r="AN189" s="2">
        <v>1207</v>
      </c>
      <c r="AR189" s="61">
        <v>0.05</v>
      </c>
      <c r="AS189" s="61">
        <v>0.95</v>
      </c>
      <c r="AT189" s="2">
        <v>7.2</v>
      </c>
      <c r="AU189" s="2">
        <v>-5.2</v>
      </c>
      <c r="AV189" s="2">
        <v>32</v>
      </c>
      <c r="AW189" s="2">
        <v>19</v>
      </c>
      <c r="AX189" s="2">
        <v>114</v>
      </c>
      <c r="AY189" s="2">
        <v>19</v>
      </c>
      <c r="AZ189" s="2">
        <v>85</v>
      </c>
      <c r="BA189" s="2">
        <v>13</v>
      </c>
      <c r="BB189" s="2">
        <v>162</v>
      </c>
      <c r="BC189" s="2">
        <v>13</v>
      </c>
      <c r="BD189" s="2">
        <v>25</v>
      </c>
    </row>
    <row r="190" spans="1:56" x14ac:dyDescent="0.2">
      <c r="B190" s="1" t="s">
        <v>62</v>
      </c>
      <c r="C190" s="1" t="s">
        <v>787</v>
      </c>
      <c r="E190" s="2">
        <v>1</v>
      </c>
      <c r="F190" s="2" t="s">
        <v>778</v>
      </c>
      <c r="G190" s="2" t="s">
        <v>552</v>
      </c>
      <c r="H190" s="4" t="s">
        <v>1151</v>
      </c>
      <c r="I190" s="16">
        <f>_xlfn.XLOOKUP($H190,DASHBOARD!$I$2:$I$27,DASHBOARD!$J$2:$J$27,"",0)</f>
        <v>85</v>
      </c>
      <c r="J190" s="23">
        <f>I190/DASHBOARD!$C$3</f>
        <v>2.1590043180086362</v>
      </c>
      <c r="K190" s="2">
        <v>251</v>
      </c>
      <c r="L190" s="26">
        <f>K190/DASHBOARD!$C$4</f>
        <v>113.83219954648526</v>
      </c>
      <c r="M190" s="26">
        <f t="shared" si="28"/>
        <v>24.420699850136128</v>
      </c>
      <c r="N190" s="5">
        <v>33009</v>
      </c>
      <c r="O190" s="2" t="s">
        <v>779</v>
      </c>
      <c r="P190" s="2" t="str">
        <f>_xlfn.XLOOKUP($O190,DASHBOARD!$L$2:$L$150,DASHBOARD!M$2:M$150,"",0)</f>
        <v>Bosnia</v>
      </c>
      <c r="Q190" s="2" t="str">
        <f>_xlfn.XLOOKUP($O190,DASHBOARD!$L$2:$L$150,DASHBOARD!N$2:N$150,"",0)</f>
        <v>Europe</v>
      </c>
      <c r="R190" s="2" t="str">
        <f>_xlfn.XLOOKUP($O190,DASHBOARD!$L$2:$L$150,DASHBOARD!O$2:O$150,"",0)</f>
        <v>Eurasia</v>
      </c>
      <c r="S190" s="2">
        <v>1</v>
      </c>
      <c r="X190" s="2" t="str">
        <f t="shared" si="29"/>
        <v/>
      </c>
      <c r="Y190" s="6">
        <f>_xlfn.XLOOKUP($F190,$AD$182:$AD$200,$AE$182:$AE$200,0,0)</f>
        <v>816482</v>
      </c>
      <c r="Z190" s="43">
        <f t="shared" si="30"/>
        <v>1.1275130942853449E-2</v>
      </c>
      <c r="AC190" s="1">
        <v>9</v>
      </c>
      <c r="AD190" s="2" t="s">
        <v>771</v>
      </c>
      <c r="AE190" s="6">
        <v>1448490</v>
      </c>
      <c r="AJ190">
        <v>9</v>
      </c>
      <c r="AK190" t="s">
        <v>771</v>
      </c>
      <c r="AL190">
        <v>32</v>
      </c>
      <c r="AM190">
        <v>66</v>
      </c>
      <c r="AN190" s="2">
        <v>982</v>
      </c>
      <c r="AO190" s="61">
        <v>0.15</v>
      </c>
      <c r="AP190" s="61">
        <v>0.83</v>
      </c>
      <c r="AQ190" s="61">
        <v>0.02</v>
      </c>
      <c r="AT190" s="2">
        <v>1.1000000000000001</v>
      </c>
      <c r="AU190" s="2">
        <v>-12.9</v>
      </c>
      <c r="AV190" s="2">
        <v>22</v>
      </c>
      <c r="AW190" s="2">
        <v>15</v>
      </c>
      <c r="AX190" s="2">
        <v>39</v>
      </c>
      <c r="AY190" s="2">
        <v>3</v>
      </c>
      <c r="AZ190" s="2">
        <v>30</v>
      </c>
      <c r="BA190" s="2">
        <v>6</v>
      </c>
      <c r="BB190" s="2">
        <v>232</v>
      </c>
      <c r="BC190" s="2">
        <v>4</v>
      </c>
      <c r="BD190" s="2">
        <v>16</v>
      </c>
    </row>
    <row r="191" spans="1:56" x14ac:dyDescent="0.2">
      <c r="B191" s="1" t="s">
        <v>62</v>
      </c>
      <c r="C191" s="1" t="s">
        <v>787</v>
      </c>
      <c r="E191" s="2">
        <v>10</v>
      </c>
      <c r="F191" s="2" t="s">
        <v>780</v>
      </c>
      <c r="G191" s="2" t="s">
        <v>566</v>
      </c>
      <c r="H191" s="4" t="s">
        <v>602</v>
      </c>
      <c r="I191" s="16">
        <f>_xlfn.XLOOKUP($H191,DASHBOARD!$I$2:$I$27,DASHBOARD!$J$2:$J$27,"",0)</f>
        <v>81</v>
      </c>
      <c r="J191" s="23">
        <f>I191/DASHBOARD!$C$3</f>
        <v>2.0574041148082296</v>
      </c>
      <c r="K191" s="2">
        <v>245</v>
      </c>
      <c r="L191" s="26">
        <f>K191/DASHBOARD!$C$4</f>
        <v>111.11111111111111</v>
      </c>
      <c r="M191" s="26">
        <f t="shared" si="28"/>
        <v>26.24933360429474</v>
      </c>
      <c r="N191" s="5">
        <v>30435</v>
      </c>
      <c r="O191" s="2" t="s">
        <v>557</v>
      </c>
      <c r="P191" s="2" t="str">
        <f>_xlfn.XLOOKUP($O191,DASHBOARD!$L$2:$L$150,DASHBOARD!M$2:M$150,"",0)</f>
        <v>United States</v>
      </c>
      <c r="Q191" s="2" t="str">
        <f>_xlfn.XLOOKUP($O191,DASHBOARD!$L$2:$L$150,DASHBOARD!N$2:N$150,"",0)</f>
        <v>North America</v>
      </c>
      <c r="R191" s="2" t="str">
        <f>_xlfn.XLOOKUP($O191,DASHBOARD!$L$2:$L$150,DASHBOARD!O$2:O$150,"",0)</f>
        <v>Americas</v>
      </c>
      <c r="S191" s="2">
        <v>9</v>
      </c>
      <c r="U191" s="2" t="s">
        <v>558</v>
      </c>
      <c r="V191" s="2" t="s">
        <v>558</v>
      </c>
      <c r="X191" s="2" t="str">
        <f t="shared" si="29"/>
        <v/>
      </c>
      <c r="Y191" s="6">
        <f>_xlfn.XLOOKUP($F191,$AD$182:$AD$200,$AE$182:$AE$200,0,0)</f>
        <v>15012000</v>
      </c>
      <c r="Z191" s="43">
        <f t="shared" si="30"/>
        <v>0.20730679392088983</v>
      </c>
      <c r="AC191" s="1">
        <v>10</v>
      </c>
      <c r="AD191" s="2" t="s">
        <v>781</v>
      </c>
      <c r="AE191" s="6">
        <v>1145685</v>
      </c>
      <c r="AJ191">
        <v>10</v>
      </c>
      <c r="AK191" t="s">
        <v>780</v>
      </c>
      <c r="AL191">
        <v>31</v>
      </c>
      <c r="AM191">
        <v>49</v>
      </c>
      <c r="AN191" s="2">
        <v>904</v>
      </c>
      <c r="AR191" s="61">
        <v>0.57999999999999996</v>
      </c>
      <c r="AS191" s="61">
        <v>0.42</v>
      </c>
      <c r="AT191" s="2">
        <v>2.8</v>
      </c>
      <c r="AU191" s="2">
        <v>-10.4</v>
      </c>
      <c r="AV191" s="2">
        <v>23</v>
      </c>
      <c r="AW191" s="2">
        <v>14</v>
      </c>
      <c r="AX191" s="2">
        <v>51</v>
      </c>
      <c r="AY191" s="2">
        <v>7</v>
      </c>
      <c r="AZ191" s="2">
        <v>51</v>
      </c>
      <c r="BA191" s="2">
        <v>2</v>
      </c>
      <c r="BB191" s="2">
        <v>206</v>
      </c>
      <c r="BC191" s="2">
        <v>8</v>
      </c>
      <c r="BD191" s="2">
        <v>21</v>
      </c>
    </row>
    <row r="192" spans="1:56" x14ac:dyDescent="0.2">
      <c r="B192" s="1" t="s">
        <v>62</v>
      </c>
      <c r="C192" s="1" t="s">
        <v>787</v>
      </c>
      <c r="E192" s="2">
        <v>34</v>
      </c>
      <c r="F192" s="2" t="s">
        <v>592</v>
      </c>
      <c r="G192" s="2" t="s">
        <v>556</v>
      </c>
      <c r="H192" s="4" t="s">
        <v>604</v>
      </c>
      <c r="I192" s="16">
        <f>_xlfn.XLOOKUP($H192,DASHBOARD!$I$2:$I$27,DASHBOARD!$J$2:$J$27,"",0)</f>
        <v>79</v>
      </c>
      <c r="J192" s="23">
        <f>I192/DASHBOARD!$C$3</f>
        <v>2.0066040132080265</v>
      </c>
      <c r="K192" s="2">
        <v>192</v>
      </c>
      <c r="L192" s="26">
        <f>K192/DASHBOARD!$C$4</f>
        <v>87.074829931972786</v>
      </c>
      <c r="M192" s="26">
        <f t="shared" si="28"/>
        <v>21.62565557804599</v>
      </c>
      <c r="N192" s="5">
        <v>31301</v>
      </c>
      <c r="O192" s="2" t="s">
        <v>557</v>
      </c>
      <c r="P192" s="2" t="str">
        <f>_xlfn.XLOOKUP($O192,DASHBOARD!$L$2:$L$150,DASHBOARD!M$2:M$150,"",0)</f>
        <v>United States</v>
      </c>
      <c r="Q192" s="2" t="str">
        <f>_xlfn.XLOOKUP($O192,DASHBOARD!$L$2:$L$150,DASHBOARD!N$2:N$150,"",0)</f>
        <v>North America</v>
      </c>
      <c r="R192" s="2" t="str">
        <f>_xlfn.XLOOKUP($O192,DASHBOARD!$L$2:$L$150,DASHBOARD!O$2:O$150,"",0)</f>
        <v>Americas</v>
      </c>
      <c r="S192" s="2">
        <v>9</v>
      </c>
      <c r="X192" s="2" t="str">
        <f t="shared" si="29"/>
        <v/>
      </c>
      <c r="Y192" s="6">
        <f>_xlfn.XLOOKUP($F192,$AD$182:$AD$200,$AE$182:$AE$200,0,0)</f>
        <v>5305000</v>
      </c>
      <c r="Z192" s="43">
        <f t="shared" si="30"/>
        <v>7.3258895666821255E-2</v>
      </c>
      <c r="AC192" s="1">
        <v>11</v>
      </c>
      <c r="AD192" s="2" t="s">
        <v>774</v>
      </c>
      <c r="AE192" s="6">
        <v>1112880</v>
      </c>
      <c r="AJ192">
        <v>11</v>
      </c>
      <c r="AK192" t="s">
        <v>776</v>
      </c>
      <c r="AL192">
        <v>25</v>
      </c>
      <c r="AM192">
        <v>59</v>
      </c>
      <c r="AN192" s="2">
        <v>657</v>
      </c>
      <c r="AO192" s="61">
        <v>0.01</v>
      </c>
      <c r="AP192" s="61">
        <v>0.79</v>
      </c>
      <c r="AQ192" s="61">
        <v>0.2</v>
      </c>
      <c r="AT192" s="2">
        <v>1.3</v>
      </c>
      <c r="AU192" s="2">
        <v>-11.4</v>
      </c>
      <c r="AV192" s="2">
        <v>17</v>
      </c>
      <c r="AW192" s="2">
        <v>6</v>
      </c>
      <c r="AX192" s="2">
        <v>26</v>
      </c>
      <c r="AY192" s="2">
        <v>3</v>
      </c>
      <c r="AZ192" s="2">
        <v>17</v>
      </c>
      <c r="BA192" s="2">
        <v>4</v>
      </c>
      <c r="BB192" s="2">
        <v>108</v>
      </c>
      <c r="BC192" s="2">
        <v>4</v>
      </c>
      <c r="BD192" s="2">
        <v>11</v>
      </c>
    </row>
    <row r="193" spans="1:56" x14ac:dyDescent="0.2">
      <c r="B193" s="1" t="s">
        <v>62</v>
      </c>
      <c r="C193" s="1" t="s">
        <v>787</v>
      </c>
      <c r="E193" s="2">
        <v>20</v>
      </c>
      <c r="F193" s="2" t="s">
        <v>739</v>
      </c>
      <c r="G193" s="2" t="s">
        <v>566</v>
      </c>
      <c r="H193" s="4" t="s">
        <v>602</v>
      </c>
      <c r="I193" s="16">
        <f>_xlfn.XLOOKUP($H193,DASHBOARD!$I$2:$I$27,DASHBOARD!$J$2:$J$27,"",0)</f>
        <v>81</v>
      </c>
      <c r="J193" s="23">
        <f>I193/DASHBOARD!$C$3</f>
        <v>2.0574041148082296</v>
      </c>
      <c r="K193" s="2">
        <v>230</v>
      </c>
      <c r="L193" s="26">
        <f>K193/DASHBOARD!$C$4</f>
        <v>104.30839002267574</v>
      </c>
      <c r="M193" s="26">
        <f t="shared" si="28"/>
        <v>24.64223154688894</v>
      </c>
      <c r="N193" s="5">
        <v>33973</v>
      </c>
      <c r="O193" s="2" t="s">
        <v>557</v>
      </c>
      <c r="P193" s="2" t="str">
        <f>_xlfn.XLOOKUP($O193,DASHBOARD!$L$2:$L$150,DASHBOARD!M$2:M$150,"",0)</f>
        <v>United States</v>
      </c>
      <c r="Q193" s="2" t="str">
        <f>_xlfn.XLOOKUP($O193,DASHBOARD!$L$2:$L$150,DASHBOARD!N$2:N$150,"",0)</f>
        <v>North America</v>
      </c>
      <c r="R193" s="2" t="str">
        <f>_xlfn.XLOOKUP($O193,DASHBOARD!$L$2:$L$150,DASHBOARD!O$2:O$150,"",0)</f>
        <v>Americas</v>
      </c>
      <c r="S193" s="2" t="s">
        <v>563</v>
      </c>
      <c r="U193" s="2" t="s">
        <v>636</v>
      </c>
      <c r="V193" s="2" t="s">
        <v>636</v>
      </c>
      <c r="X193" s="2" t="str">
        <f t="shared" si="29"/>
        <v/>
      </c>
      <c r="Y193" s="6">
        <f>_xlfn.XLOOKUP($F193,$AD$182:$AD$200,$AE$182:$AE$200,0,0)</f>
        <v>167122</v>
      </c>
      <c r="Z193" s="43">
        <f t="shared" si="30"/>
        <v>2.3078554498832237E-3</v>
      </c>
      <c r="AC193" s="1">
        <v>12</v>
      </c>
      <c r="AD193" s="2" t="s">
        <v>783</v>
      </c>
      <c r="AE193" s="6">
        <v>1104240</v>
      </c>
      <c r="AJ193">
        <v>12</v>
      </c>
      <c r="AK193" t="s">
        <v>774</v>
      </c>
      <c r="AL193">
        <v>25</v>
      </c>
      <c r="AM193">
        <v>46</v>
      </c>
      <c r="AN193" s="2">
        <v>504</v>
      </c>
      <c r="AR193" s="61">
        <v>0.03</v>
      </c>
      <c r="AS193" s="61">
        <v>0.97</v>
      </c>
      <c r="AT193" s="2">
        <v>3.6</v>
      </c>
      <c r="AU193" s="2">
        <v>-8.1999999999999993</v>
      </c>
      <c r="AV193" s="2">
        <v>5</v>
      </c>
      <c r="AW193" s="2">
        <v>15</v>
      </c>
      <c r="AX193" s="2">
        <v>46</v>
      </c>
      <c r="AY193" s="2">
        <v>7</v>
      </c>
      <c r="AZ193" s="2">
        <v>34</v>
      </c>
      <c r="BA193" s="2">
        <v>1</v>
      </c>
      <c r="BB193" s="2">
        <v>24</v>
      </c>
      <c r="BC193" s="2">
        <v>4</v>
      </c>
      <c r="BD193" s="2">
        <v>17</v>
      </c>
    </row>
    <row r="194" spans="1:56" x14ac:dyDescent="0.2">
      <c r="B194" s="1" t="s">
        <v>62</v>
      </c>
      <c r="C194" s="1" t="s">
        <v>787</v>
      </c>
      <c r="E194" s="2">
        <v>4</v>
      </c>
      <c r="F194" s="2" t="s">
        <v>781</v>
      </c>
      <c r="G194" s="2" t="s">
        <v>576</v>
      </c>
      <c r="H194" s="4" t="s">
        <v>599</v>
      </c>
      <c r="I194" s="16">
        <f>_xlfn.XLOOKUP($H194,DASHBOARD!$I$2:$I$27,DASHBOARD!$J$2:$J$27,"",0)</f>
        <v>78</v>
      </c>
      <c r="J194" s="23">
        <f>I194/DASHBOARD!$C$3</f>
        <v>1.981203962407925</v>
      </c>
      <c r="K194" s="2">
        <v>220</v>
      </c>
      <c r="L194" s="26">
        <f>K194/DASHBOARD!$C$4</f>
        <v>99.773242630385482</v>
      </c>
      <c r="M194" s="26">
        <f t="shared" si="28"/>
        <v>25.418839049974576</v>
      </c>
      <c r="N194" s="5">
        <v>31235</v>
      </c>
      <c r="O194" s="2" t="s">
        <v>557</v>
      </c>
      <c r="P194" s="2" t="str">
        <f>_xlfn.XLOOKUP($O194,DASHBOARD!$L$2:$L$150,DASHBOARD!M$2:M$150,"",0)</f>
        <v>United States</v>
      </c>
      <c r="Q194" s="2" t="str">
        <f>_xlfn.XLOOKUP($O194,DASHBOARD!$L$2:$L$150,DASHBOARD!N$2:N$150,"",0)</f>
        <v>North America</v>
      </c>
      <c r="R194" s="2" t="str">
        <f>_xlfn.XLOOKUP($O194,DASHBOARD!$L$2:$L$150,DASHBOARD!O$2:O$150,"",0)</f>
        <v>Americas</v>
      </c>
      <c r="S194" s="2">
        <v>6</v>
      </c>
      <c r="U194" s="2" t="s">
        <v>594</v>
      </c>
      <c r="V194" s="2" t="s">
        <v>594</v>
      </c>
      <c r="X194" s="2" t="str">
        <f t="shared" si="29"/>
        <v/>
      </c>
      <c r="Y194" s="6">
        <f>_xlfn.XLOOKUP($F194,$AD$182:$AD$200,$AE$182:$AE$200,0,0)</f>
        <v>1145685</v>
      </c>
      <c r="Z194" s="43">
        <f t="shared" si="30"/>
        <v>1.5821228629979662E-2</v>
      </c>
      <c r="AC194" s="1">
        <v>13</v>
      </c>
      <c r="AD194" s="2" t="s">
        <v>565</v>
      </c>
      <c r="AE194" s="6">
        <v>915243</v>
      </c>
      <c r="AJ194">
        <v>13</v>
      </c>
      <c r="AK194" t="s">
        <v>781</v>
      </c>
      <c r="AL194">
        <v>29</v>
      </c>
      <c r="AM194">
        <v>33</v>
      </c>
      <c r="AN194" s="2">
        <v>271</v>
      </c>
      <c r="AP194" s="61">
        <v>0.24</v>
      </c>
      <c r="AQ194" s="61">
        <v>0.65</v>
      </c>
      <c r="AR194" s="61">
        <v>0.11</v>
      </c>
      <c r="AT194" s="2">
        <v>-19.600000000000001</v>
      </c>
      <c r="AU194" s="2">
        <v>-32.799999999999997</v>
      </c>
      <c r="AV194" s="2">
        <v>4</v>
      </c>
      <c r="AW194" s="2">
        <v>4</v>
      </c>
      <c r="AX194" s="2">
        <v>16</v>
      </c>
      <c r="AY194" s="2">
        <v>1</v>
      </c>
      <c r="AZ194" s="2">
        <v>4</v>
      </c>
      <c r="BA194" s="2">
        <v>0</v>
      </c>
      <c r="BB194" s="2">
        <v>28</v>
      </c>
      <c r="BC194" s="2">
        <v>1</v>
      </c>
      <c r="BD194" s="2">
        <v>4</v>
      </c>
    </row>
    <row r="195" spans="1:56" x14ac:dyDescent="0.2">
      <c r="B195" s="1" t="s">
        <v>62</v>
      </c>
      <c r="C195" s="1" t="s">
        <v>787</v>
      </c>
      <c r="E195" s="2">
        <v>5</v>
      </c>
      <c r="F195" s="2" t="s">
        <v>782</v>
      </c>
      <c r="G195" s="2" t="s">
        <v>552</v>
      </c>
      <c r="H195" s="4" t="s">
        <v>595</v>
      </c>
      <c r="I195" s="16">
        <f>_xlfn.XLOOKUP($H195,DASHBOARD!$I$2:$I$27,DASHBOARD!$J$2:$J$27,"",0)</f>
        <v>82</v>
      </c>
      <c r="J195" s="23">
        <f>I195/DASHBOARD!$C$3</f>
        <v>2.0828041656083314</v>
      </c>
      <c r="K195" s="2">
        <v>255</v>
      </c>
      <c r="L195" s="26">
        <f>K195/DASHBOARD!$C$4</f>
        <v>115.64625850340136</v>
      </c>
      <c r="M195" s="26">
        <f t="shared" si="28"/>
        <v>26.658438753252636</v>
      </c>
      <c r="N195" s="5">
        <v>31993</v>
      </c>
      <c r="O195" s="2" t="s">
        <v>557</v>
      </c>
      <c r="P195" s="2" t="str">
        <f>_xlfn.XLOOKUP($O195,DASHBOARD!$L$2:$L$150,DASHBOARD!M$2:M$150,"",0)</f>
        <v>United States</v>
      </c>
      <c r="Q195" s="2" t="str">
        <f>_xlfn.XLOOKUP($O195,DASHBOARD!$L$2:$L$150,DASHBOARD!N$2:N$150,"",0)</f>
        <v>North America</v>
      </c>
      <c r="R195" s="2" t="str">
        <f>_xlfn.XLOOKUP($O195,DASHBOARD!$L$2:$L$150,DASHBOARD!O$2:O$150,"",0)</f>
        <v>Americas</v>
      </c>
      <c r="S195" s="2">
        <v>6</v>
      </c>
      <c r="U195" s="2" t="s">
        <v>558</v>
      </c>
      <c r="V195" s="2" t="s">
        <v>558</v>
      </c>
      <c r="X195" s="2" t="str">
        <f t="shared" si="29"/>
        <v/>
      </c>
      <c r="Y195" s="6">
        <f>_xlfn.XLOOKUP($F195,$AD$182:$AD$200,$AE$182:$AE$200,0,0)</f>
        <v>3657500</v>
      </c>
      <c r="Z195" s="43">
        <f t="shared" si="30"/>
        <v>5.0507900264165642E-2</v>
      </c>
      <c r="AC195" s="1">
        <v>14</v>
      </c>
      <c r="AD195" s="2" t="s">
        <v>776</v>
      </c>
      <c r="AE195" s="6">
        <v>816482</v>
      </c>
      <c r="AJ195">
        <v>14</v>
      </c>
      <c r="AK195" t="s">
        <v>739</v>
      </c>
      <c r="AL195">
        <v>22</v>
      </c>
      <c r="AM195">
        <v>15</v>
      </c>
      <c r="AN195" s="2">
        <v>137</v>
      </c>
      <c r="AQ195" s="61">
        <v>0.01</v>
      </c>
      <c r="AR195" s="61">
        <v>0.85</v>
      </c>
      <c r="AS195" s="61">
        <v>0.14000000000000001</v>
      </c>
      <c r="AT195" s="2">
        <v>9</v>
      </c>
      <c r="AU195" s="2">
        <v>-1.9</v>
      </c>
      <c r="AV195" s="2">
        <v>2</v>
      </c>
      <c r="AW195" s="2">
        <v>3</v>
      </c>
      <c r="AX195" s="2">
        <v>17</v>
      </c>
      <c r="AY195" s="2">
        <v>1</v>
      </c>
      <c r="AZ195" s="2">
        <v>13</v>
      </c>
      <c r="BA195" s="2">
        <v>2</v>
      </c>
      <c r="BB195" s="2">
        <v>4</v>
      </c>
      <c r="BC195" s="2">
        <v>5</v>
      </c>
      <c r="BD195" s="2">
        <v>3</v>
      </c>
    </row>
    <row r="196" spans="1:56" x14ac:dyDescent="0.2">
      <c r="B196" s="1" t="s">
        <v>62</v>
      </c>
      <c r="C196" s="1" t="s">
        <v>787</v>
      </c>
      <c r="E196" s="2">
        <v>11</v>
      </c>
      <c r="F196" s="2" t="s">
        <v>559</v>
      </c>
      <c r="G196" s="2" t="s">
        <v>576</v>
      </c>
      <c r="H196" s="4" t="s">
        <v>599</v>
      </c>
      <c r="I196" s="16">
        <f>_xlfn.XLOOKUP($H196,DASHBOARD!$I$2:$I$27,DASHBOARD!$J$2:$J$27,"",0)</f>
        <v>78</v>
      </c>
      <c r="J196" s="23">
        <f>I196/DASHBOARD!$C$3</f>
        <v>1.981203962407925</v>
      </c>
      <c r="K196" s="2">
        <v>215</v>
      </c>
      <c r="L196" s="26">
        <f>K196/DASHBOARD!$C$4</f>
        <v>97.505668934240362</v>
      </c>
      <c r="M196" s="26">
        <f t="shared" si="28"/>
        <v>24.841138162475154</v>
      </c>
      <c r="N196" s="5">
        <v>32912</v>
      </c>
      <c r="O196" s="2" t="s">
        <v>557</v>
      </c>
      <c r="P196" s="2" t="str">
        <f>_xlfn.XLOOKUP($O196,DASHBOARD!$L$2:$L$150,DASHBOARD!M$2:M$150,"",0)</f>
        <v>United States</v>
      </c>
      <c r="Q196" s="2" t="str">
        <f>_xlfn.XLOOKUP($O196,DASHBOARD!$L$2:$L$150,DASHBOARD!N$2:N$150,"",0)</f>
        <v>North America</v>
      </c>
      <c r="R196" s="2" t="str">
        <f>_xlfn.XLOOKUP($O196,DASHBOARD!$L$2:$L$150,DASHBOARD!O$2:O$150,"",0)</f>
        <v>Americas</v>
      </c>
      <c r="S196" s="2">
        <v>3</v>
      </c>
      <c r="U196" s="2" t="s">
        <v>587</v>
      </c>
      <c r="V196" s="2" t="s">
        <v>587</v>
      </c>
      <c r="X196" s="2" t="str">
        <f t="shared" si="29"/>
        <v/>
      </c>
      <c r="Y196" s="6">
        <f>_xlfn.XLOOKUP($F196,$AD$182:$AD$200,$AE$182:$AE$200,0,0)</f>
        <v>3075880</v>
      </c>
      <c r="Z196" s="43">
        <f t="shared" si="30"/>
        <v>4.2476073893244516E-2</v>
      </c>
      <c r="AC196" s="1">
        <v>15</v>
      </c>
      <c r="AD196" s="2" t="s">
        <v>778</v>
      </c>
      <c r="AE196" s="6">
        <v>816482</v>
      </c>
      <c r="AJ196">
        <v>15</v>
      </c>
      <c r="AK196" t="s">
        <v>778</v>
      </c>
      <c r="AL196">
        <v>24</v>
      </c>
      <c r="AM196">
        <v>16</v>
      </c>
      <c r="AN196" s="2">
        <v>72</v>
      </c>
      <c r="AS196" s="61">
        <v>1</v>
      </c>
      <c r="AT196" s="2">
        <v>-23.3</v>
      </c>
      <c r="AU196" s="2">
        <v>-34.700000000000003</v>
      </c>
      <c r="AV196" s="2">
        <v>3</v>
      </c>
      <c r="AW196" s="2">
        <v>0</v>
      </c>
      <c r="AX196" s="2">
        <v>10</v>
      </c>
      <c r="AY196" s="2">
        <v>1</v>
      </c>
      <c r="AZ196" s="2">
        <v>1</v>
      </c>
      <c r="BA196" s="2">
        <v>0</v>
      </c>
      <c r="BB196" s="2">
        <v>15</v>
      </c>
      <c r="BC196" s="2">
        <v>0</v>
      </c>
      <c r="BD196" s="2">
        <v>0</v>
      </c>
    </row>
    <row r="197" spans="1:56" x14ac:dyDescent="0.2">
      <c r="B197" s="1" t="s">
        <v>62</v>
      </c>
      <c r="C197" s="1" t="s">
        <v>787</v>
      </c>
      <c r="H197" s="4"/>
      <c r="N197" s="5"/>
      <c r="X197" s="2" t="str">
        <f t="shared" si="29"/>
        <v/>
      </c>
      <c r="Y197" s="6">
        <f>_xlfn.XLOOKUP($F197,$AD$182:$AD$200,$AE$182:$AE$200,0,0)</f>
        <v>0</v>
      </c>
      <c r="Z197" s="43">
        <f t="shared" si="30"/>
        <v>0</v>
      </c>
      <c r="AC197" s="1">
        <v>16</v>
      </c>
      <c r="AD197" s="2" t="s">
        <v>739</v>
      </c>
      <c r="AE197" s="6">
        <v>167122</v>
      </c>
    </row>
    <row r="198" spans="1:56" x14ac:dyDescent="0.2">
      <c r="B198" s="1" t="s">
        <v>62</v>
      </c>
      <c r="C198" s="1" t="s">
        <v>787</v>
      </c>
      <c r="H198" s="4"/>
      <c r="N198" s="5"/>
      <c r="X198" s="2" t="str">
        <f t="shared" si="29"/>
        <v/>
      </c>
      <c r="Y198" s="6">
        <f>_xlfn.XLOOKUP($F198,$AD$182:$AD$200,$AE$182:$AE$200,0,0)</f>
        <v>0</v>
      </c>
      <c r="Z198" s="43">
        <f t="shared" si="30"/>
        <v>0</v>
      </c>
      <c r="AC198" s="1">
        <v>17</v>
      </c>
      <c r="AD198" s="2" t="s">
        <v>784</v>
      </c>
      <c r="AE198" s="6">
        <v>35000</v>
      </c>
    </row>
    <row r="199" spans="1:56" x14ac:dyDescent="0.2">
      <c r="B199" s="1" t="s">
        <v>62</v>
      </c>
      <c r="C199" s="1" t="s">
        <v>787</v>
      </c>
      <c r="H199" s="4"/>
      <c r="N199" s="5"/>
      <c r="X199" s="2" t="str">
        <f t="shared" si="29"/>
        <v/>
      </c>
      <c r="Y199" s="6">
        <f>_xlfn.XLOOKUP($F199,$AD$182:$AD$200,$AE$182:$AE$200,0,0)</f>
        <v>0</v>
      </c>
      <c r="Z199" s="43">
        <f t="shared" si="30"/>
        <v>0</v>
      </c>
      <c r="AC199" s="1">
        <v>18</v>
      </c>
      <c r="AD199" s="2" t="s">
        <v>785</v>
      </c>
      <c r="AE199" s="6">
        <v>35000</v>
      </c>
    </row>
    <row r="200" spans="1:56" x14ac:dyDescent="0.2">
      <c r="B200" s="1" t="s">
        <v>62</v>
      </c>
      <c r="C200" s="1" t="s">
        <v>787</v>
      </c>
      <c r="H200" s="4"/>
      <c r="N200" s="5"/>
      <c r="X200" s="2" t="str">
        <f t="shared" si="29"/>
        <v/>
      </c>
      <c r="Y200" s="6">
        <f>_xlfn.XLOOKUP($F200,$AD$182:$AD$200,$AE$182:$AE$200,0,0)</f>
        <v>0</v>
      </c>
      <c r="Z200" s="43">
        <f t="shared" si="30"/>
        <v>0</v>
      </c>
      <c r="AC200" s="1">
        <v>19</v>
      </c>
      <c r="AD200" s="2" t="s">
        <v>786</v>
      </c>
      <c r="AE200" s="6">
        <v>35000</v>
      </c>
    </row>
    <row r="201" spans="1:56" x14ac:dyDescent="0.2">
      <c r="D201" s="1"/>
      <c r="E201" s="1"/>
      <c r="F201" s="1">
        <f>$F177</f>
        <v>0</v>
      </c>
      <c r="G201" s="1"/>
      <c r="H201" s="1"/>
      <c r="I201" s="36"/>
      <c r="J201" s="36"/>
      <c r="K201" s="1"/>
      <c r="L201" s="1"/>
      <c r="M201" s="1"/>
      <c r="N201" s="1"/>
      <c r="O201" s="1"/>
      <c r="P201" s="1"/>
      <c r="Q201" s="1"/>
      <c r="R201" s="1"/>
      <c r="S201" s="1"/>
      <c r="T201" s="1"/>
      <c r="U201" s="1"/>
      <c r="V201" s="1"/>
      <c r="W201" s="1"/>
      <c r="X201" s="2" t="str">
        <f t="shared" si="29"/>
        <v/>
      </c>
      <c r="Y201" s="37">
        <f>SUM(Y182:Y200)</f>
        <v>72414414</v>
      </c>
      <c r="Z201" s="41">
        <f>SUM(Z182:Z200)</f>
        <v>1</v>
      </c>
      <c r="AA201" s="1"/>
      <c r="AB201" s="1"/>
      <c r="AD201" s="37">
        <f>AE201-Y201</f>
        <v>1209240</v>
      </c>
      <c r="AE201" s="37">
        <f>SUM(AE182:AE200)</f>
        <v>73623654</v>
      </c>
    </row>
    <row r="202" spans="1:56" x14ac:dyDescent="0.2">
      <c r="X202" s="2" t="str">
        <f t="shared" si="29"/>
        <v/>
      </c>
    </row>
    <row r="203" spans="1:56" x14ac:dyDescent="0.2">
      <c r="X203" s="2" t="str">
        <f t="shared" si="29"/>
        <v/>
      </c>
    </row>
    <row r="204" spans="1:56" ht="17" thickBot="1" x14ac:dyDescent="0.25"/>
    <row r="205" spans="1:56" ht="17" thickBot="1" x14ac:dyDescent="0.25">
      <c r="A205" s="3">
        <v>9</v>
      </c>
      <c r="B205" s="1" t="str">
        <f>B$1</f>
        <v>YEAR</v>
      </c>
      <c r="C205" s="1" t="str">
        <f>C$1</f>
        <v>TEAM</v>
      </c>
      <c r="E205" s="1" t="str">
        <f t="shared" ref="E205:Y205" si="31">E$1</f>
        <v>NUMBER</v>
      </c>
      <c r="F205" s="1" t="str">
        <f t="shared" si="31"/>
        <v>PLAYER</v>
      </c>
      <c r="G205" s="1" t="str">
        <f t="shared" si="31"/>
        <v>POS</v>
      </c>
      <c r="H205" s="1" t="str">
        <f t="shared" si="31"/>
        <v>HEIGHT</v>
      </c>
      <c r="I205" s="1" t="str">
        <f t="shared" si="31"/>
        <v>HEIGHT (IN)</v>
      </c>
      <c r="J205" s="1" t="str">
        <f t="shared" si="31"/>
        <v>HEIGHT (M)</v>
      </c>
      <c r="K205" s="1" t="str">
        <f t="shared" si="31"/>
        <v>WEIGHT (LBS)</v>
      </c>
      <c r="L205" s="1" t="str">
        <f t="shared" si="31"/>
        <v>WEIGHT (KG)</v>
      </c>
      <c r="M205" s="1" t="str">
        <f t="shared" si="31"/>
        <v>BMI</v>
      </c>
      <c r="N205" s="1" t="str">
        <f t="shared" si="31"/>
        <v>BIRTH DATE</v>
      </c>
      <c r="O205" s="1" t="str">
        <f t="shared" si="31"/>
        <v>NATION</v>
      </c>
      <c r="P205" s="1" t="str">
        <f t="shared" si="31"/>
        <v>COUNTRY</v>
      </c>
      <c r="Q205" s="1" t="str">
        <f t="shared" si="31"/>
        <v>CONTINENT</v>
      </c>
      <c r="R205" s="1" t="str">
        <f t="shared" si="31"/>
        <v>GLOBAL REGION</v>
      </c>
      <c r="S205" s="1" t="str">
        <f t="shared" si="31"/>
        <v>EXPERIENCE</v>
      </c>
      <c r="T205" s="1"/>
      <c r="U205" s="1" t="str">
        <f t="shared" si="31"/>
        <v>COLLEGE</v>
      </c>
      <c r="V205" s="1" t="str">
        <f t="shared" si="31"/>
        <v>COLLEGE1</v>
      </c>
      <c r="W205" s="1" t="str">
        <f t="shared" si="31"/>
        <v>COLLEGE2</v>
      </c>
      <c r="X205" s="1" t="str">
        <f t="shared" si="31"/>
        <v>TRANSFER</v>
      </c>
      <c r="Y205" s="1" t="str">
        <f t="shared" si="31"/>
        <v>SALARY</v>
      </c>
      <c r="Z205" s="1" t="s">
        <v>1265</v>
      </c>
      <c r="AC205" s="1" t="str">
        <f>AC$1</f>
        <v>Rk</v>
      </c>
      <c r="AD205" s="1" t="str">
        <f>AD$1</f>
        <v>PLAYER</v>
      </c>
      <c r="AE205" s="1" t="str">
        <f>AE$1</f>
        <v>SALARY</v>
      </c>
      <c r="AJ205" t="s">
        <v>550</v>
      </c>
      <c r="AK205" t="s">
        <v>1382</v>
      </c>
      <c r="AL205" t="s">
        <v>1383</v>
      </c>
      <c r="AM205" t="s">
        <v>1347</v>
      </c>
      <c r="AN205" s="2" t="s">
        <v>1384</v>
      </c>
      <c r="AO205" s="2" t="s">
        <v>1385</v>
      </c>
      <c r="AP205" s="2" t="s">
        <v>1386</v>
      </c>
      <c r="AQ205" s="2" t="s">
        <v>1387</v>
      </c>
      <c r="AR205" s="2" t="s">
        <v>1388</v>
      </c>
      <c r="AS205" s="2" t="s">
        <v>1389</v>
      </c>
      <c r="AT205" s="2" t="s">
        <v>1390</v>
      </c>
      <c r="AU205" s="2" t="s">
        <v>1391</v>
      </c>
      <c r="AV205" s="2" t="s">
        <v>1392</v>
      </c>
      <c r="AW205" s="2" t="s">
        <v>1393</v>
      </c>
      <c r="AX205" s="2" t="s">
        <v>1394</v>
      </c>
      <c r="AY205" s="2" t="s">
        <v>1395</v>
      </c>
      <c r="AZ205" s="2" t="s">
        <v>1394</v>
      </c>
      <c r="BA205" s="2" t="s">
        <v>1395</v>
      </c>
      <c r="BB205" s="2" t="s">
        <v>1396</v>
      </c>
      <c r="BC205" s="2" t="s">
        <v>1397</v>
      </c>
      <c r="BD205" s="2" t="s">
        <v>1398</v>
      </c>
    </row>
    <row r="206" spans="1:56" ht="17" thickBot="1" x14ac:dyDescent="0.25">
      <c r="A206" s="3" t="s">
        <v>788</v>
      </c>
      <c r="B206" s="1" t="s">
        <v>68</v>
      </c>
      <c r="C206" s="1" t="s">
        <v>788</v>
      </c>
      <c r="E206" s="2">
        <v>11</v>
      </c>
      <c r="F206" s="2" t="s">
        <v>790</v>
      </c>
      <c r="G206" s="2" t="s">
        <v>566</v>
      </c>
      <c r="H206" s="4" t="s">
        <v>602</v>
      </c>
      <c r="I206" s="16">
        <f>_xlfn.XLOOKUP($H206,DASHBOARD!$I$2:$I$27,DASHBOARD!$J$2:$J$27,"",0)</f>
        <v>81</v>
      </c>
      <c r="J206" s="23">
        <f>I206/DASHBOARD!$C$3</f>
        <v>2.0574041148082296</v>
      </c>
      <c r="K206" s="2">
        <v>240</v>
      </c>
      <c r="L206" s="26">
        <f>K206/DASHBOARD!$C$4</f>
        <v>108.84353741496598</v>
      </c>
      <c r="M206" s="26">
        <f t="shared" ref="M206:M224" si="32">L206/(J206^2)</f>
        <v>25.713632918492802</v>
      </c>
      <c r="N206" s="5">
        <v>31896</v>
      </c>
      <c r="O206" s="2" t="s">
        <v>557</v>
      </c>
      <c r="P206" s="2" t="str">
        <f>_xlfn.XLOOKUP($O206,DASHBOARD!$L$2:$L$150,DASHBOARD!M$2:M$150,"",0)</f>
        <v>United States</v>
      </c>
      <c r="Q206" s="2" t="str">
        <f>_xlfn.XLOOKUP($O206,DASHBOARD!$L$2:$L$150,DASHBOARD!N$2:N$150,"",0)</f>
        <v>North America</v>
      </c>
      <c r="R206" s="2" t="str">
        <f>_xlfn.XLOOKUP($O206,DASHBOARD!$L$2:$L$150,DASHBOARD!O$2:O$150,"",0)</f>
        <v>Americas</v>
      </c>
      <c r="S206" s="2">
        <v>3</v>
      </c>
      <c r="U206" s="2" t="s">
        <v>791</v>
      </c>
      <c r="V206" s="2" t="s">
        <v>791</v>
      </c>
      <c r="X206" s="2" t="str">
        <f t="shared" ref="X206:X227" si="33">IF(W206="","","X")</f>
        <v/>
      </c>
      <c r="Y206" s="6">
        <f>_xlfn.XLOOKUP($F206,$AD$206:$AD$227,$AE$206:$AE$227,0,0)</f>
        <v>1750000</v>
      </c>
      <c r="Z206" s="43">
        <f>Y206/$Y$228</f>
        <v>2.7487186730103533E-2</v>
      </c>
      <c r="AC206" s="1">
        <v>1</v>
      </c>
      <c r="AD206" s="2" t="s">
        <v>810</v>
      </c>
      <c r="AE206" s="6">
        <v>12500000</v>
      </c>
      <c r="AJ206">
        <v>1</v>
      </c>
      <c r="AK206" t="s">
        <v>801</v>
      </c>
      <c r="AL206">
        <v>37</v>
      </c>
      <c r="AM206">
        <v>74</v>
      </c>
      <c r="AN206" s="2">
        <v>2158</v>
      </c>
      <c r="AS206" s="61">
        <v>1</v>
      </c>
      <c r="AT206" s="2">
        <v>6.7</v>
      </c>
      <c r="AU206" s="2">
        <v>-3.2</v>
      </c>
      <c r="AV206" s="2">
        <v>76</v>
      </c>
      <c r="AW206" s="2">
        <v>50</v>
      </c>
      <c r="AX206" s="2">
        <v>78</v>
      </c>
      <c r="AY206" s="2">
        <v>15</v>
      </c>
      <c r="AZ206" s="2">
        <v>162</v>
      </c>
      <c r="BA206" s="2">
        <v>4</v>
      </c>
      <c r="BB206" s="2">
        <v>485</v>
      </c>
      <c r="BC206" s="2">
        <v>33</v>
      </c>
      <c r="BD206" s="2">
        <v>66</v>
      </c>
    </row>
    <row r="207" spans="1:56" x14ac:dyDescent="0.2">
      <c r="B207" s="1" t="s">
        <v>68</v>
      </c>
      <c r="C207" s="1" t="s">
        <v>788</v>
      </c>
      <c r="E207" s="2">
        <v>16</v>
      </c>
      <c r="F207" s="2" t="s">
        <v>792</v>
      </c>
      <c r="G207" s="2" t="s">
        <v>552</v>
      </c>
      <c r="H207" s="4" t="s">
        <v>595</v>
      </c>
      <c r="I207" s="16">
        <f>_xlfn.XLOOKUP($H207,DASHBOARD!$I$2:$I$27,DASHBOARD!$J$2:$J$27,"",0)</f>
        <v>82</v>
      </c>
      <c r="J207" s="23">
        <f>I207/DASHBOARD!$C$3</f>
        <v>2.0828041656083314</v>
      </c>
      <c r="K207" s="2">
        <v>260</v>
      </c>
      <c r="L207" s="26">
        <f>K207/DASHBOARD!$C$4</f>
        <v>117.91383219954648</v>
      </c>
      <c r="M207" s="26">
        <f t="shared" si="32"/>
        <v>27.181153238610527</v>
      </c>
      <c r="N207" s="5">
        <v>31755</v>
      </c>
      <c r="O207" s="2" t="s">
        <v>793</v>
      </c>
      <c r="P207" s="2" t="str">
        <f>_xlfn.XLOOKUP($O207,DASHBOARD!$L$2:$L$150,DASHBOARD!M$2:M$150,"",0)</f>
        <v>New Zealand</v>
      </c>
      <c r="Q207" s="2" t="str">
        <f>_xlfn.XLOOKUP($O207,DASHBOARD!$L$2:$L$150,DASHBOARD!N$2:N$150,"",0)</f>
        <v>Australia + Oceania</v>
      </c>
      <c r="R207" s="2" t="str">
        <f>_xlfn.XLOOKUP($O207,DASHBOARD!$L$2:$L$150,DASHBOARD!O$2:O$150,"",0)</f>
        <v>South Pacific</v>
      </c>
      <c r="S207" s="2">
        <v>1</v>
      </c>
      <c r="U207" s="2" t="s">
        <v>587</v>
      </c>
      <c r="V207" s="2" t="s">
        <v>587</v>
      </c>
      <c r="X207" s="2" t="str">
        <f t="shared" si="33"/>
        <v/>
      </c>
      <c r="Y207" s="6">
        <f>_xlfn.XLOOKUP($F207,$AD$206:$AD$227,$AE$206:$AE$227,0,0)</f>
        <v>788872</v>
      </c>
      <c r="Z207" s="43">
        <f t="shared" ref="Z207:Z227" si="34">Y207/$Y$228</f>
        <v>1.2390783982942992E-2</v>
      </c>
      <c r="AC207" s="1">
        <v>2</v>
      </c>
      <c r="AD207" s="2" t="s">
        <v>801</v>
      </c>
      <c r="AE207" s="6">
        <v>10361446</v>
      </c>
      <c r="AJ207">
        <v>2</v>
      </c>
      <c r="AK207" t="s">
        <v>794</v>
      </c>
      <c r="AL207">
        <v>27</v>
      </c>
      <c r="AM207">
        <v>80</v>
      </c>
      <c r="AN207" s="2">
        <v>2016</v>
      </c>
      <c r="AP207" s="61">
        <v>0.27</v>
      </c>
      <c r="AQ207" s="61">
        <v>0.67</v>
      </c>
      <c r="AR207" s="61">
        <v>0.06</v>
      </c>
      <c r="AT207" s="2">
        <v>7.4</v>
      </c>
      <c r="AU207" s="2">
        <v>-1.7</v>
      </c>
      <c r="AV207" s="2">
        <v>55</v>
      </c>
      <c r="AW207" s="2">
        <v>23</v>
      </c>
      <c r="AX207" s="2">
        <v>56</v>
      </c>
      <c r="AY207" s="2">
        <v>9</v>
      </c>
      <c r="AZ207" s="2">
        <v>49</v>
      </c>
      <c r="BA207" s="2">
        <v>16</v>
      </c>
      <c r="BB207" s="2">
        <v>419</v>
      </c>
      <c r="BC207" s="2">
        <v>19</v>
      </c>
      <c r="BD207" s="2">
        <v>31</v>
      </c>
    </row>
    <row r="208" spans="1:56" x14ac:dyDescent="0.2">
      <c r="B208" s="1" t="s">
        <v>68</v>
      </c>
      <c r="C208" s="1" t="s">
        <v>788</v>
      </c>
      <c r="E208" s="2">
        <v>3</v>
      </c>
      <c r="F208" s="2" t="s">
        <v>794</v>
      </c>
      <c r="G208" s="2" t="s">
        <v>570</v>
      </c>
      <c r="H208" s="4" t="s">
        <v>601</v>
      </c>
      <c r="I208" s="16">
        <f>_xlfn.XLOOKUP($H208,DASHBOARD!$I$2:$I$27,DASHBOARD!$J$2:$J$27,"",0)</f>
        <v>77</v>
      </c>
      <c r="J208" s="23">
        <f>I208/DASHBOARD!$C$3</f>
        <v>1.9558039116078234</v>
      </c>
      <c r="K208" s="2">
        <v>220</v>
      </c>
      <c r="L208" s="26">
        <f>K208/DASHBOARD!$C$4</f>
        <v>99.773242630385482</v>
      </c>
      <c r="M208" s="26">
        <f t="shared" si="32"/>
        <v>26.083355840790237</v>
      </c>
      <c r="N208" s="5">
        <v>31496</v>
      </c>
      <c r="O208" s="2" t="s">
        <v>795</v>
      </c>
      <c r="P208" s="2" t="str">
        <f>_xlfn.XLOOKUP($O208,DASHBOARD!$L$2:$L$150,DASHBOARD!M$2:M$150,"",0)</f>
        <v>Italy</v>
      </c>
      <c r="Q208" s="2" t="str">
        <f>_xlfn.XLOOKUP($O208,DASHBOARD!$L$2:$L$150,DASHBOARD!N$2:N$150,"",0)</f>
        <v>Europe</v>
      </c>
      <c r="R208" s="2" t="str">
        <f>_xlfn.XLOOKUP($O208,DASHBOARD!$L$2:$L$150,DASHBOARD!O$2:O$150,"",0)</f>
        <v>Eurasia</v>
      </c>
      <c r="S208" s="2">
        <v>6</v>
      </c>
      <c r="X208" s="2" t="str">
        <f t="shared" si="33"/>
        <v/>
      </c>
      <c r="Y208" s="6">
        <f>_xlfn.XLOOKUP($F208,$AD$206:$AD$227,$AE$206:$AE$227,0,0)</f>
        <v>2750000</v>
      </c>
      <c r="Z208" s="43">
        <f t="shared" si="34"/>
        <v>4.3194150575876979E-2</v>
      </c>
      <c r="AC208" s="1">
        <v>3</v>
      </c>
      <c r="AD208" s="2" t="s">
        <v>812</v>
      </c>
      <c r="AE208" s="6">
        <v>10000000</v>
      </c>
      <c r="AJ208">
        <v>3</v>
      </c>
      <c r="AK208" t="s">
        <v>810</v>
      </c>
      <c r="AL208">
        <v>31</v>
      </c>
      <c r="AM208">
        <v>68</v>
      </c>
      <c r="AN208" s="2">
        <v>1997</v>
      </c>
      <c r="AO208" s="61">
        <v>0.95</v>
      </c>
      <c r="AP208" s="61">
        <v>0.05</v>
      </c>
      <c r="AT208" s="2">
        <v>6.9</v>
      </c>
      <c r="AU208" s="2">
        <v>-2.5</v>
      </c>
      <c r="AV208" s="2">
        <v>72</v>
      </c>
      <c r="AW208" s="2">
        <v>48</v>
      </c>
      <c r="AX208" s="2">
        <v>39</v>
      </c>
      <c r="AY208" s="2">
        <v>10</v>
      </c>
      <c r="AZ208" s="2">
        <v>89</v>
      </c>
      <c r="BA208" s="2">
        <v>7</v>
      </c>
      <c r="BB208" s="2">
        <v>897</v>
      </c>
      <c r="BC208" s="2">
        <v>20</v>
      </c>
      <c r="BD208" s="2">
        <v>53</v>
      </c>
    </row>
    <row r="209" spans="2:56" x14ac:dyDescent="0.2">
      <c r="B209" s="1" t="s">
        <v>68</v>
      </c>
      <c r="C209" s="1" t="s">
        <v>788</v>
      </c>
      <c r="E209" s="2">
        <v>15</v>
      </c>
      <c r="F209" s="2" t="s">
        <v>796</v>
      </c>
      <c r="G209" s="2" t="s">
        <v>566</v>
      </c>
      <c r="H209" s="4" t="s">
        <v>595</v>
      </c>
      <c r="I209" s="16">
        <f>_xlfn.XLOOKUP($H209,DASHBOARD!$I$2:$I$27,DASHBOARD!$J$2:$J$27,"",0)</f>
        <v>82</v>
      </c>
      <c r="J209" s="23">
        <f>I209/DASHBOARD!$C$3</f>
        <v>2.0828041656083314</v>
      </c>
      <c r="K209" s="2">
        <v>235</v>
      </c>
      <c r="L209" s="26">
        <f>K209/DASHBOARD!$C$4</f>
        <v>106.57596371882086</v>
      </c>
      <c r="M209" s="26">
        <f t="shared" si="32"/>
        <v>24.567580811821056</v>
      </c>
      <c r="N209" s="5">
        <v>29316</v>
      </c>
      <c r="O209" s="2" t="s">
        <v>557</v>
      </c>
      <c r="P209" s="2" t="str">
        <f>_xlfn.XLOOKUP($O209,DASHBOARD!$L$2:$L$150,DASHBOARD!M$2:M$150,"",0)</f>
        <v>United States</v>
      </c>
      <c r="Q209" s="2" t="str">
        <f>_xlfn.XLOOKUP($O209,DASHBOARD!$L$2:$L$150,DASHBOARD!N$2:N$150,"",0)</f>
        <v>North America</v>
      </c>
      <c r="R209" s="2" t="str">
        <f>_xlfn.XLOOKUP($O209,DASHBOARD!$L$2:$L$150,DASHBOARD!O$2:O$150,"",0)</f>
        <v>Americas</v>
      </c>
      <c r="S209" s="2">
        <v>9</v>
      </c>
      <c r="U209" s="2" t="s">
        <v>558</v>
      </c>
      <c r="V209" s="2" t="s">
        <v>558</v>
      </c>
      <c r="X209" s="2" t="str">
        <f t="shared" si="33"/>
        <v/>
      </c>
      <c r="Y209" s="6">
        <f>_xlfn.XLOOKUP($F209,$AD$206:$AD$227,$AE$206:$AE$227,0,0)</f>
        <v>3945000</v>
      </c>
      <c r="Z209" s="43">
        <f t="shared" si="34"/>
        <v>6.1963972371576248E-2</v>
      </c>
      <c r="AC209" s="1">
        <v>4</v>
      </c>
      <c r="AD209" s="2" t="s">
        <v>803</v>
      </c>
      <c r="AE209" s="6">
        <v>7500000</v>
      </c>
      <c r="AJ209">
        <v>4</v>
      </c>
      <c r="AK209" t="s">
        <v>800</v>
      </c>
      <c r="AL209">
        <v>31</v>
      </c>
      <c r="AM209">
        <v>79</v>
      </c>
      <c r="AN209" s="2">
        <v>1974</v>
      </c>
      <c r="AQ209" s="61">
        <v>0.03</v>
      </c>
      <c r="AR209" s="61">
        <v>0.94</v>
      </c>
      <c r="AS209" s="61">
        <v>0.03</v>
      </c>
      <c r="AT209" s="2">
        <v>8.6</v>
      </c>
      <c r="AU209" s="2">
        <v>0.8</v>
      </c>
      <c r="AV209" s="2">
        <v>53</v>
      </c>
      <c r="AW209" s="2">
        <v>31</v>
      </c>
      <c r="AX209" s="2">
        <v>68</v>
      </c>
      <c r="AY209" s="2">
        <v>15</v>
      </c>
      <c r="AZ209" s="2">
        <v>37</v>
      </c>
      <c r="BA209" s="2">
        <v>13</v>
      </c>
      <c r="BB209" s="2">
        <v>509</v>
      </c>
      <c r="BC209" s="2">
        <v>14</v>
      </c>
      <c r="BD209" s="2">
        <v>23</v>
      </c>
    </row>
    <row r="210" spans="2:56" x14ac:dyDescent="0.2">
      <c r="B210" s="1" t="s">
        <v>68</v>
      </c>
      <c r="C210" s="1" t="s">
        <v>788</v>
      </c>
      <c r="E210" s="2">
        <v>1</v>
      </c>
      <c r="F210" s="2" t="s">
        <v>797</v>
      </c>
      <c r="G210" s="2" t="s">
        <v>576</v>
      </c>
      <c r="H210" s="4" t="s">
        <v>603</v>
      </c>
      <c r="I210" s="16">
        <f>_xlfn.XLOOKUP($H210,DASHBOARD!$I$2:$I$27,DASHBOARD!$J$2:$J$27,"",0)</f>
        <v>76</v>
      </c>
      <c r="J210" s="23">
        <f>I210/DASHBOARD!$C$3</f>
        <v>1.9304038608077216</v>
      </c>
      <c r="K210" s="2">
        <v>205</v>
      </c>
      <c r="L210" s="26">
        <f>K210/DASHBOARD!$C$4</f>
        <v>92.970521541950106</v>
      </c>
      <c r="M210" s="26">
        <f t="shared" si="32"/>
        <v>24.948756956614591</v>
      </c>
      <c r="N210" s="5">
        <v>31380</v>
      </c>
      <c r="O210" s="2" t="s">
        <v>557</v>
      </c>
      <c r="P210" s="2" t="str">
        <f>_xlfn.XLOOKUP($O210,DASHBOARD!$L$2:$L$150,DASHBOARD!M$2:M$150,"",0)</f>
        <v>United States</v>
      </c>
      <c r="Q210" s="2" t="str">
        <f>_xlfn.XLOOKUP($O210,DASHBOARD!$L$2:$L$150,DASHBOARD!N$2:N$150,"",0)</f>
        <v>North America</v>
      </c>
      <c r="R210" s="2" t="str">
        <f>_xlfn.XLOOKUP($O210,DASHBOARD!$L$2:$L$150,DASHBOARD!O$2:O$150,"",0)</f>
        <v>Americas</v>
      </c>
      <c r="S210" s="2">
        <v>7</v>
      </c>
      <c r="U210" s="2" t="s">
        <v>567</v>
      </c>
      <c r="V210" s="2" t="s">
        <v>567</v>
      </c>
      <c r="X210" s="2" t="str">
        <f t="shared" si="33"/>
        <v/>
      </c>
      <c r="Y210" s="6">
        <f>_xlfn.XLOOKUP($F210,$AD$206:$AD$227,$AE$206:$AE$227,0,0)</f>
        <v>0</v>
      </c>
      <c r="Z210" s="43">
        <f t="shared" si="34"/>
        <v>0</v>
      </c>
      <c r="AC210" s="1">
        <v>5</v>
      </c>
      <c r="AD210" s="2" t="s">
        <v>800</v>
      </c>
      <c r="AE210" s="6">
        <v>4702500</v>
      </c>
      <c r="AJ210">
        <v>5</v>
      </c>
      <c r="AK210" t="s">
        <v>696</v>
      </c>
      <c r="AL210">
        <v>22</v>
      </c>
      <c r="AM210">
        <v>66</v>
      </c>
      <c r="AN210" s="2">
        <v>1923</v>
      </c>
      <c r="AQ210" s="61">
        <v>0.87</v>
      </c>
      <c r="AR210" s="61">
        <v>0.13</v>
      </c>
      <c r="AT210" s="2">
        <v>10.1</v>
      </c>
      <c r="AU210" s="2">
        <v>3.8</v>
      </c>
      <c r="AV210" s="2">
        <v>27</v>
      </c>
      <c r="AW210" s="2">
        <v>21</v>
      </c>
      <c r="AX210" s="2">
        <v>65</v>
      </c>
      <c r="AY210" s="2">
        <v>19</v>
      </c>
      <c r="AZ210" s="2">
        <v>62</v>
      </c>
      <c r="BA210" s="2">
        <v>5</v>
      </c>
      <c r="BB210" s="2">
        <v>317</v>
      </c>
      <c r="BC210" s="2">
        <v>23</v>
      </c>
      <c r="BD210" s="2">
        <v>34</v>
      </c>
    </row>
    <row r="211" spans="2:56" x14ac:dyDescent="0.2">
      <c r="B211" s="1" t="s">
        <v>68</v>
      </c>
      <c r="C211" s="1" t="s">
        <v>788</v>
      </c>
      <c r="E211" s="2">
        <v>23</v>
      </c>
      <c r="F211" s="2" t="s">
        <v>798</v>
      </c>
      <c r="G211" s="2" t="s">
        <v>570</v>
      </c>
      <c r="H211" s="4" t="s">
        <v>1149</v>
      </c>
      <c r="I211" s="16">
        <f>_xlfn.XLOOKUP($H211,DASHBOARD!$I$2:$I$27,DASHBOARD!$J$2:$J$27,"",0)</f>
        <v>83</v>
      </c>
      <c r="J211" s="23">
        <f>I211/DASHBOARD!$C$3</f>
        <v>2.1082042164084331</v>
      </c>
      <c r="K211" s="2">
        <v>220</v>
      </c>
      <c r="L211" s="26">
        <f>K211/DASHBOARD!$C$4</f>
        <v>99.773242630385482</v>
      </c>
      <c r="M211" s="26">
        <f t="shared" si="32"/>
        <v>22.448572620125606</v>
      </c>
      <c r="N211" s="5">
        <v>32299</v>
      </c>
      <c r="O211" s="2" t="s">
        <v>557</v>
      </c>
      <c r="P211" s="2" t="str">
        <f>_xlfn.XLOOKUP($O211,DASHBOARD!$L$2:$L$150,DASHBOARD!M$2:M$150,"",0)</f>
        <v>United States</v>
      </c>
      <c r="Q211" s="2" t="str">
        <f>_xlfn.XLOOKUP($O211,DASHBOARD!$L$2:$L$150,DASHBOARD!N$2:N$150,"",0)</f>
        <v>North America</v>
      </c>
      <c r="R211" s="2" t="str">
        <f>_xlfn.XLOOKUP($O211,DASHBOARD!$L$2:$L$150,DASHBOARD!O$2:O$150,"",0)</f>
        <v>Americas</v>
      </c>
      <c r="S211" s="2">
        <v>4</v>
      </c>
      <c r="U211" s="2" t="s">
        <v>682</v>
      </c>
      <c r="V211" s="2" t="s">
        <v>682</v>
      </c>
      <c r="X211" s="2" t="str">
        <f t="shared" si="33"/>
        <v/>
      </c>
      <c r="Y211" s="6">
        <f>_xlfn.XLOOKUP($F211,$AD$206:$AD$227,$AE$206:$AE$227,0,0)</f>
        <v>0</v>
      </c>
      <c r="Z211" s="43">
        <f t="shared" si="34"/>
        <v>0</v>
      </c>
      <c r="AC211" s="1">
        <v>6</v>
      </c>
      <c r="AD211" s="2" t="s">
        <v>796</v>
      </c>
      <c r="AE211" s="6">
        <v>3945000</v>
      </c>
      <c r="AJ211">
        <v>6</v>
      </c>
      <c r="AK211" t="s">
        <v>649</v>
      </c>
      <c r="AL211">
        <v>26</v>
      </c>
      <c r="AM211">
        <v>68</v>
      </c>
      <c r="AN211" s="2">
        <v>1651</v>
      </c>
      <c r="AO211" s="61">
        <v>0.01</v>
      </c>
      <c r="AP211" s="61">
        <v>0.71</v>
      </c>
      <c r="AQ211" s="61">
        <v>0.28999999999999998</v>
      </c>
      <c r="AT211" s="2">
        <v>9.9</v>
      </c>
      <c r="AU211" s="2">
        <v>2.9</v>
      </c>
      <c r="AV211" s="2">
        <v>44</v>
      </c>
      <c r="AW211" s="2">
        <v>18</v>
      </c>
      <c r="AX211" s="2">
        <v>62</v>
      </c>
      <c r="AY211" s="2">
        <v>7</v>
      </c>
      <c r="AZ211" s="2">
        <v>25</v>
      </c>
      <c r="BA211" s="2">
        <v>7</v>
      </c>
      <c r="BB211" s="2">
        <v>225</v>
      </c>
      <c r="BC211" s="2">
        <v>10</v>
      </c>
      <c r="BD211" s="2">
        <v>12</v>
      </c>
    </row>
    <row r="212" spans="2:56" x14ac:dyDescent="0.2">
      <c r="B212" s="1" t="s">
        <v>68</v>
      </c>
      <c r="C212" s="1" t="s">
        <v>788</v>
      </c>
      <c r="E212" s="2">
        <v>25</v>
      </c>
      <c r="F212" s="2" t="s">
        <v>799</v>
      </c>
      <c r="G212" s="2" t="s">
        <v>570</v>
      </c>
      <c r="H212" s="4" t="s">
        <v>601</v>
      </c>
      <c r="I212" s="16">
        <f>_xlfn.XLOOKUP($H212,DASHBOARD!$I$2:$I$27,DASHBOARD!$J$2:$J$27,"",0)</f>
        <v>77</v>
      </c>
      <c r="J212" s="23">
        <f>I212/DASHBOARD!$C$3</f>
        <v>1.9558039116078234</v>
      </c>
      <c r="K212" s="2">
        <v>200</v>
      </c>
      <c r="L212" s="26">
        <f>K212/DASHBOARD!$C$4</f>
        <v>90.702947845804985</v>
      </c>
      <c r="M212" s="26">
        <f t="shared" si="32"/>
        <v>23.712141673445672</v>
      </c>
      <c r="N212" s="5">
        <v>31951</v>
      </c>
      <c r="O212" s="2" t="s">
        <v>643</v>
      </c>
      <c r="P212" s="2" t="str">
        <f>_xlfn.XLOOKUP($O212,DASHBOARD!$L$2:$L$150,DASHBOARD!M$2:M$150,"",0)</f>
        <v>France</v>
      </c>
      <c r="Q212" s="2" t="str">
        <f>_xlfn.XLOOKUP($O212,DASHBOARD!$L$2:$L$150,DASHBOARD!N$2:N$150,"",0)</f>
        <v>Europe</v>
      </c>
      <c r="R212" s="2" t="str">
        <f>_xlfn.XLOOKUP($O212,DASHBOARD!$L$2:$L$150,DASHBOARD!O$2:O$150,"",0)</f>
        <v>Eurasia</v>
      </c>
      <c r="S212" s="2">
        <v>1</v>
      </c>
      <c r="X212" s="2" t="str">
        <f t="shared" si="33"/>
        <v/>
      </c>
      <c r="Y212" s="6">
        <f>_xlfn.XLOOKUP($F212,$AD$206:$AD$227,$AE$206:$AE$227,0,0)</f>
        <v>1463000</v>
      </c>
      <c r="Z212" s="43">
        <f t="shared" si="34"/>
        <v>2.2979288106366555E-2</v>
      </c>
      <c r="AC212" s="1">
        <v>7</v>
      </c>
      <c r="AD212" s="2" t="s">
        <v>649</v>
      </c>
      <c r="AE212" s="6">
        <v>3762500</v>
      </c>
      <c r="AJ212">
        <v>7</v>
      </c>
      <c r="AK212" t="s">
        <v>803</v>
      </c>
      <c r="AL212">
        <v>36</v>
      </c>
      <c r="AM212">
        <v>68</v>
      </c>
      <c r="AN212" s="2">
        <v>1550</v>
      </c>
      <c r="AO212" s="61">
        <v>0.02</v>
      </c>
      <c r="AP212" s="61">
        <v>0.94</v>
      </c>
      <c r="AQ212" s="61">
        <v>0.04</v>
      </c>
      <c r="AT212" s="2">
        <v>12.8</v>
      </c>
      <c r="AU212" s="2">
        <v>7.7</v>
      </c>
      <c r="AV212" s="2">
        <v>109</v>
      </c>
      <c r="AW212" s="2">
        <v>17</v>
      </c>
      <c r="AX212" s="2">
        <v>64</v>
      </c>
      <c r="AY212" s="2">
        <v>4</v>
      </c>
      <c r="AZ212" s="2">
        <v>66</v>
      </c>
      <c r="BA212" s="2">
        <v>27</v>
      </c>
      <c r="BB212" s="2">
        <v>667</v>
      </c>
      <c r="BC212" s="2">
        <v>13</v>
      </c>
      <c r="BD212" s="2">
        <v>32</v>
      </c>
    </row>
    <row r="213" spans="2:56" x14ac:dyDescent="0.2">
      <c r="B213" s="1" t="s">
        <v>68</v>
      </c>
      <c r="C213" s="1" t="s">
        <v>788</v>
      </c>
      <c r="E213" s="2">
        <v>33</v>
      </c>
      <c r="F213" s="2" t="s">
        <v>800</v>
      </c>
      <c r="G213" s="2" t="s">
        <v>566</v>
      </c>
      <c r="H213" s="4" t="s">
        <v>600</v>
      </c>
      <c r="I213" s="16">
        <f>_xlfn.XLOOKUP($H213,DASHBOARD!$I$2:$I$27,DASHBOARD!$J$2:$J$27,"",0)</f>
        <v>80</v>
      </c>
      <c r="J213" s="23">
        <f>I213/DASHBOARD!$C$3</f>
        <v>2.0320040640081283</v>
      </c>
      <c r="K213" s="2">
        <v>250</v>
      </c>
      <c r="L213" s="26">
        <f>K213/DASHBOARD!$C$4</f>
        <v>113.37868480725623</v>
      </c>
      <c r="M213" s="26">
        <f t="shared" si="32"/>
        <v>27.45884530895691</v>
      </c>
      <c r="N213" s="5">
        <v>30057</v>
      </c>
      <c r="O213" s="2" t="s">
        <v>643</v>
      </c>
      <c r="P213" s="2" t="str">
        <f>_xlfn.XLOOKUP($O213,DASHBOARD!$L$2:$L$150,DASHBOARD!M$2:M$150,"",0)</f>
        <v>France</v>
      </c>
      <c r="Q213" s="2" t="str">
        <f>_xlfn.XLOOKUP($O213,DASHBOARD!$L$2:$L$150,DASHBOARD!N$2:N$150,"",0)</f>
        <v>Europe</v>
      </c>
      <c r="R213" s="2" t="str">
        <f>_xlfn.XLOOKUP($O213,DASHBOARD!$L$2:$L$150,DASHBOARD!O$2:O$150,"",0)</f>
        <v>Eurasia</v>
      </c>
      <c r="S213" s="2">
        <v>10</v>
      </c>
      <c r="X213" s="2" t="str">
        <f t="shared" si="33"/>
        <v/>
      </c>
      <c r="Y213" s="6">
        <f>_xlfn.XLOOKUP($F213,$AD$206:$AD$227,$AE$206:$AE$227,0,0)</f>
        <v>4702500</v>
      </c>
      <c r="Z213" s="43">
        <f t="shared" si="34"/>
        <v>7.3861997484749642E-2</v>
      </c>
      <c r="AC213" s="1">
        <v>8</v>
      </c>
      <c r="AD213" s="2" t="s">
        <v>794</v>
      </c>
      <c r="AE213" s="6">
        <v>2750000</v>
      </c>
      <c r="AJ213">
        <v>8</v>
      </c>
      <c r="AK213" t="s">
        <v>809</v>
      </c>
      <c r="AL213">
        <v>25</v>
      </c>
      <c r="AM213">
        <v>81</v>
      </c>
      <c r="AN213" s="2">
        <v>1527</v>
      </c>
      <c r="AO213" s="61">
        <v>1</v>
      </c>
      <c r="AT213" s="2">
        <v>11.1</v>
      </c>
      <c r="AU213" s="2">
        <v>4.7</v>
      </c>
      <c r="AV213" s="2">
        <v>37</v>
      </c>
      <c r="AW213" s="2">
        <v>18</v>
      </c>
      <c r="AX213" s="2">
        <v>39</v>
      </c>
      <c r="AY213" s="2">
        <v>7</v>
      </c>
      <c r="AZ213" s="2">
        <v>30</v>
      </c>
      <c r="BA213" s="2">
        <v>10</v>
      </c>
      <c r="BB213" s="2">
        <v>354</v>
      </c>
      <c r="BC213" s="2">
        <v>10</v>
      </c>
      <c r="BD213" s="2">
        <v>21</v>
      </c>
    </row>
    <row r="214" spans="2:56" x14ac:dyDescent="0.2">
      <c r="B214" s="1" t="s">
        <v>68</v>
      </c>
      <c r="C214" s="1" t="s">
        <v>788</v>
      </c>
      <c r="E214" s="2">
        <v>21</v>
      </c>
      <c r="F214" s="2" t="s">
        <v>801</v>
      </c>
      <c r="G214" s="2" t="s">
        <v>552</v>
      </c>
      <c r="H214" s="4" t="s">
        <v>1149</v>
      </c>
      <c r="I214" s="16">
        <f>_xlfn.XLOOKUP($H214,DASHBOARD!$I$2:$I$27,DASHBOARD!$J$2:$J$27,"",0)</f>
        <v>83</v>
      </c>
      <c r="J214" s="23">
        <f>I214/DASHBOARD!$C$3</f>
        <v>2.1082042164084331</v>
      </c>
      <c r="K214" s="2">
        <v>250</v>
      </c>
      <c r="L214" s="26">
        <f>K214/DASHBOARD!$C$4</f>
        <v>113.37868480725623</v>
      </c>
      <c r="M214" s="26">
        <f t="shared" si="32"/>
        <v>25.509741613779099</v>
      </c>
      <c r="N214" s="5">
        <v>27875</v>
      </c>
      <c r="O214" s="2" t="s">
        <v>802</v>
      </c>
      <c r="P214" s="2" t="str">
        <f>_xlfn.XLOOKUP($O214,DASHBOARD!$L$2:$L$150,DASHBOARD!M$2:M$150,"",0)</f>
        <v>Virgin Islands (US)</v>
      </c>
      <c r="Q214" s="2" t="str">
        <f>_xlfn.XLOOKUP($O214,DASHBOARD!$L$2:$L$150,DASHBOARD!N$2:N$150,"",0)</f>
        <v>North America</v>
      </c>
      <c r="R214" s="2" t="str">
        <f>_xlfn.XLOOKUP($O214,DASHBOARD!$L$2:$L$150,DASHBOARD!O$2:O$150,"",0)</f>
        <v>Caribbean</v>
      </c>
      <c r="S214" s="2">
        <v>16</v>
      </c>
      <c r="U214" s="2" t="s">
        <v>642</v>
      </c>
      <c r="V214" s="2" t="s">
        <v>642</v>
      </c>
      <c r="X214" s="2" t="str">
        <f t="shared" si="33"/>
        <v/>
      </c>
      <c r="Y214" s="6">
        <f>_xlfn.XLOOKUP($F214,$AD$206:$AD$227,$AE$206:$AE$227,0,0)</f>
        <v>10361446</v>
      </c>
      <c r="Z214" s="43">
        <f t="shared" si="34"/>
        <v>0.1627468577119339</v>
      </c>
      <c r="AC214" s="1">
        <v>9</v>
      </c>
      <c r="AD214" s="2" t="s">
        <v>696</v>
      </c>
      <c r="AE214" s="6">
        <v>1887840</v>
      </c>
      <c r="AJ214">
        <v>9</v>
      </c>
      <c r="AK214" t="s">
        <v>812</v>
      </c>
      <c r="AL214">
        <v>29</v>
      </c>
      <c r="AM214">
        <v>59</v>
      </c>
      <c r="AN214" s="2">
        <v>1271</v>
      </c>
      <c r="AR214" s="61">
        <v>0.53</v>
      </c>
      <c r="AS214" s="61">
        <v>0.47</v>
      </c>
      <c r="AT214" s="2">
        <v>10.4</v>
      </c>
      <c r="AU214" s="2">
        <v>3.3</v>
      </c>
      <c r="AV214" s="2">
        <v>32</v>
      </c>
      <c r="AW214" s="2">
        <v>18</v>
      </c>
      <c r="AX214" s="2">
        <v>62</v>
      </c>
      <c r="AY214" s="2">
        <v>16</v>
      </c>
      <c r="AZ214" s="2">
        <v>84</v>
      </c>
      <c r="BA214" s="2">
        <v>7</v>
      </c>
      <c r="BB214" s="2">
        <v>203</v>
      </c>
      <c r="BC214" s="2">
        <v>18</v>
      </c>
      <c r="BD214" s="2">
        <v>43</v>
      </c>
    </row>
    <row r="215" spans="2:56" x14ac:dyDescent="0.2">
      <c r="B215" s="1" t="s">
        <v>68</v>
      </c>
      <c r="C215" s="1" t="s">
        <v>788</v>
      </c>
      <c r="E215" s="2">
        <v>20</v>
      </c>
      <c r="F215" s="2" t="s">
        <v>803</v>
      </c>
      <c r="G215" s="2" t="s">
        <v>576</v>
      </c>
      <c r="H215" s="4" t="s">
        <v>599</v>
      </c>
      <c r="I215" s="16">
        <f>_xlfn.XLOOKUP($H215,DASHBOARD!$I$2:$I$27,DASHBOARD!$J$2:$J$27,"",0)</f>
        <v>78</v>
      </c>
      <c r="J215" s="23">
        <f>I215/DASHBOARD!$C$3</f>
        <v>1.981203962407925</v>
      </c>
      <c r="K215" s="2">
        <v>205</v>
      </c>
      <c r="L215" s="26">
        <f>K215/DASHBOARD!$C$4</f>
        <v>92.970521541950106</v>
      </c>
      <c r="M215" s="26">
        <f t="shared" si="32"/>
        <v>23.685736387476311</v>
      </c>
      <c r="N215" s="5">
        <v>28334</v>
      </c>
      <c r="O215" s="2" t="s">
        <v>804</v>
      </c>
      <c r="P215" s="2" t="str">
        <f>_xlfn.XLOOKUP($O215,DASHBOARD!$L$2:$L$150,DASHBOARD!M$2:M$150,"",0)</f>
        <v>Argentina</v>
      </c>
      <c r="Q215" s="2" t="str">
        <f>_xlfn.XLOOKUP($O215,DASHBOARD!$L$2:$L$150,DASHBOARD!N$2:N$150,"",0)</f>
        <v>South America</v>
      </c>
      <c r="R215" s="2" t="str">
        <f>_xlfn.XLOOKUP($O215,DASHBOARD!$L$2:$L$150,DASHBOARD!O$2:O$150,"",0)</f>
        <v>Americas</v>
      </c>
      <c r="S215" s="2">
        <v>11</v>
      </c>
      <c r="X215" s="2" t="str">
        <f t="shared" si="33"/>
        <v/>
      </c>
      <c r="Y215" s="6">
        <f>_xlfn.XLOOKUP($F215,$AD$206:$AD$227,$AE$206:$AE$227,0,0)</f>
        <v>7500000</v>
      </c>
      <c r="Z215" s="43">
        <f t="shared" si="34"/>
        <v>0.11780222884330085</v>
      </c>
      <c r="AC215" s="1">
        <v>10</v>
      </c>
      <c r="AD215" s="2" t="s">
        <v>790</v>
      </c>
      <c r="AE215" s="6">
        <v>1750000</v>
      </c>
      <c r="AJ215">
        <v>10</v>
      </c>
      <c r="AK215" t="s">
        <v>790</v>
      </c>
      <c r="AL215">
        <v>26</v>
      </c>
      <c r="AM215">
        <v>73</v>
      </c>
      <c r="AN215" s="2">
        <v>952</v>
      </c>
      <c r="AQ215" s="61">
        <v>0.04</v>
      </c>
      <c r="AR215" s="61">
        <v>0.48</v>
      </c>
      <c r="AS215" s="61">
        <v>0.48</v>
      </c>
      <c r="AT215" s="2">
        <v>7</v>
      </c>
      <c r="AU215" s="2">
        <v>-1.6</v>
      </c>
      <c r="AV215" s="2">
        <v>24</v>
      </c>
      <c r="AW215" s="2">
        <v>12</v>
      </c>
      <c r="AX215" s="2">
        <v>79</v>
      </c>
      <c r="AY215" s="2">
        <v>20</v>
      </c>
      <c r="AZ215" s="2">
        <v>29</v>
      </c>
      <c r="BA215" s="2">
        <v>6</v>
      </c>
      <c r="BB215" s="2">
        <v>141</v>
      </c>
      <c r="BC215" s="2">
        <v>4</v>
      </c>
      <c r="BD215" s="2">
        <v>16</v>
      </c>
    </row>
    <row r="216" spans="2:56" x14ac:dyDescent="0.2">
      <c r="B216" s="1" t="s">
        <v>68</v>
      </c>
      <c r="C216" s="1" t="s">
        <v>788</v>
      </c>
      <c r="E216" s="2">
        <v>4</v>
      </c>
      <c r="F216" s="2" t="s">
        <v>649</v>
      </c>
      <c r="G216" s="2" t="s">
        <v>576</v>
      </c>
      <c r="H216" s="4" t="s">
        <v>599</v>
      </c>
      <c r="I216" s="16">
        <f>_xlfn.XLOOKUP($H216,DASHBOARD!$I$2:$I$27,DASHBOARD!$J$2:$J$27,"",0)</f>
        <v>78</v>
      </c>
      <c r="J216" s="23">
        <f>I216/DASHBOARD!$C$3</f>
        <v>1.981203962407925</v>
      </c>
      <c r="K216" s="2">
        <v>215</v>
      </c>
      <c r="L216" s="26">
        <f>K216/DASHBOARD!$C$4</f>
        <v>97.505668934240362</v>
      </c>
      <c r="M216" s="26">
        <f t="shared" si="32"/>
        <v>24.841138162475154</v>
      </c>
      <c r="N216" s="5">
        <v>31950</v>
      </c>
      <c r="O216" s="2" t="s">
        <v>557</v>
      </c>
      <c r="P216" s="2" t="str">
        <f>_xlfn.XLOOKUP($O216,DASHBOARD!$L$2:$L$150,DASHBOARD!M$2:M$150,"",0)</f>
        <v>United States</v>
      </c>
      <c r="Q216" s="2" t="str">
        <f>_xlfn.XLOOKUP($O216,DASHBOARD!$L$2:$L$150,DASHBOARD!N$2:N$150,"",0)</f>
        <v>North America</v>
      </c>
      <c r="R216" s="2" t="str">
        <f>_xlfn.XLOOKUP($O216,DASHBOARD!$L$2:$L$150,DASHBOARD!O$2:O$150,"",0)</f>
        <v>Americas</v>
      </c>
      <c r="S216" s="2">
        <v>4</v>
      </c>
      <c r="U216" s="2" t="s">
        <v>636</v>
      </c>
      <c r="V216" s="2" t="s">
        <v>636</v>
      </c>
      <c r="X216" s="2" t="str">
        <f t="shared" si="33"/>
        <v/>
      </c>
      <c r="Y216" s="6">
        <f>_xlfn.XLOOKUP($F216,$AD$206:$AD$227,$AE$206:$AE$227,0,0)</f>
        <v>3762500</v>
      </c>
      <c r="Z216" s="43">
        <f t="shared" si="34"/>
        <v>5.9097451469722596E-2</v>
      </c>
      <c r="AC216" s="1">
        <v>11</v>
      </c>
      <c r="AD216" s="2" t="s">
        <v>799</v>
      </c>
      <c r="AE216" s="6">
        <v>1463000</v>
      </c>
      <c r="AJ216">
        <v>11</v>
      </c>
      <c r="AK216" t="s">
        <v>808</v>
      </c>
      <c r="AL216">
        <v>22</v>
      </c>
      <c r="AM216">
        <v>68</v>
      </c>
      <c r="AN216" s="2">
        <v>936</v>
      </c>
      <c r="AO216" s="61">
        <v>0.51</v>
      </c>
      <c r="AP216" s="61">
        <v>0.49</v>
      </c>
      <c r="AT216" s="2">
        <v>1.2</v>
      </c>
      <c r="AU216" s="2">
        <v>-9.1</v>
      </c>
      <c r="AV216" s="2">
        <v>22</v>
      </c>
      <c r="AW216" s="2">
        <v>8</v>
      </c>
      <c r="AX216" s="2">
        <v>47</v>
      </c>
      <c r="AY216" s="2">
        <v>7</v>
      </c>
      <c r="AZ216" s="2">
        <v>41</v>
      </c>
      <c r="BA216" s="2">
        <v>9</v>
      </c>
      <c r="BB216" s="2">
        <v>262</v>
      </c>
      <c r="BC216" s="2">
        <v>7</v>
      </c>
      <c r="BD216" s="2">
        <v>18</v>
      </c>
    </row>
    <row r="217" spans="2:56" x14ac:dyDescent="0.2">
      <c r="B217" s="1" t="s">
        <v>68</v>
      </c>
      <c r="C217" s="1" t="s">
        <v>788</v>
      </c>
      <c r="E217" s="2">
        <v>7</v>
      </c>
      <c r="F217" s="2" t="s">
        <v>805</v>
      </c>
      <c r="G217" s="2" t="s">
        <v>570</v>
      </c>
      <c r="H217" s="4" t="s">
        <v>604</v>
      </c>
      <c r="I217" s="16">
        <f>_xlfn.XLOOKUP($H217,DASHBOARD!$I$2:$I$27,DASHBOARD!$J$2:$J$27,"",0)</f>
        <v>79</v>
      </c>
      <c r="J217" s="23">
        <f>I217/DASHBOARD!$C$3</f>
        <v>2.0066040132080265</v>
      </c>
      <c r="K217" s="2">
        <v>225</v>
      </c>
      <c r="L217" s="26">
        <f>K217/DASHBOARD!$C$4</f>
        <v>102.0408163265306</v>
      </c>
      <c r="M217" s="26">
        <f t="shared" si="32"/>
        <v>25.34256513052264</v>
      </c>
      <c r="N217" s="5">
        <v>32057</v>
      </c>
      <c r="O217" s="2" t="s">
        <v>557</v>
      </c>
      <c r="P217" s="2" t="str">
        <f>_xlfn.XLOOKUP($O217,DASHBOARD!$L$2:$L$150,DASHBOARD!M$2:M$150,"",0)</f>
        <v>United States</v>
      </c>
      <c r="Q217" s="2" t="str">
        <f>_xlfn.XLOOKUP($O217,DASHBOARD!$L$2:$L$150,DASHBOARD!N$2:N$150,"",0)</f>
        <v>North America</v>
      </c>
      <c r="R217" s="2" t="str">
        <f>_xlfn.XLOOKUP($O217,DASHBOARD!$L$2:$L$150,DASHBOARD!O$2:O$150,"",0)</f>
        <v>Americas</v>
      </c>
      <c r="S217" s="2">
        <v>3</v>
      </c>
      <c r="U217" s="2" t="s">
        <v>629</v>
      </c>
      <c r="V217" s="2" t="s">
        <v>629</v>
      </c>
      <c r="X217" s="2" t="str">
        <f t="shared" si="33"/>
        <v/>
      </c>
      <c r="Y217" s="6">
        <f>_xlfn.XLOOKUP($F217,$AD$206:$AD$227,$AE$206:$AE$227,0,0)</f>
        <v>0</v>
      </c>
      <c r="Z217" s="43">
        <f t="shared" si="34"/>
        <v>0</v>
      </c>
      <c r="AC217" s="1">
        <v>12</v>
      </c>
      <c r="AD217" s="2" t="s">
        <v>809</v>
      </c>
      <c r="AE217" s="6">
        <v>1133950</v>
      </c>
      <c r="AJ217">
        <v>12</v>
      </c>
      <c r="AK217" t="s">
        <v>796</v>
      </c>
      <c r="AL217">
        <v>33</v>
      </c>
      <c r="AM217">
        <v>61</v>
      </c>
      <c r="AN217" s="2">
        <v>690</v>
      </c>
      <c r="AR217" s="61">
        <v>0.65</v>
      </c>
      <c r="AS217" s="61">
        <v>0.35</v>
      </c>
      <c r="AT217" s="2">
        <v>6.3</v>
      </c>
      <c r="AU217" s="2">
        <v>-2.2000000000000002</v>
      </c>
      <c r="AV217" s="2">
        <v>7</v>
      </c>
      <c r="AW217" s="2">
        <v>1</v>
      </c>
      <c r="AX217" s="2">
        <v>25</v>
      </c>
      <c r="AY217" s="2">
        <v>4</v>
      </c>
      <c r="AZ217" s="2">
        <v>6</v>
      </c>
      <c r="BA217" s="2">
        <v>2</v>
      </c>
      <c r="BB217" s="2">
        <v>77</v>
      </c>
      <c r="BC217" s="2">
        <v>0</v>
      </c>
      <c r="BD217" s="2">
        <v>3</v>
      </c>
    </row>
    <row r="218" spans="2:56" x14ac:dyDescent="0.2">
      <c r="B218" s="1" t="s">
        <v>68</v>
      </c>
      <c r="C218" s="1" t="s">
        <v>788</v>
      </c>
      <c r="E218" s="2">
        <v>7</v>
      </c>
      <c r="F218" s="2" t="s">
        <v>806</v>
      </c>
      <c r="G218" s="2" t="s">
        <v>576</v>
      </c>
      <c r="H218" s="4" t="s">
        <v>601</v>
      </c>
      <c r="I218" s="16">
        <f>_xlfn.XLOOKUP($H218,DASHBOARD!$I$2:$I$27,DASHBOARD!$J$2:$J$27,"",0)</f>
        <v>77</v>
      </c>
      <c r="J218" s="23">
        <f>I218/DASHBOARD!$C$3</f>
        <v>1.9558039116078234</v>
      </c>
      <c r="K218" s="2">
        <v>200</v>
      </c>
      <c r="L218" s="26">
        <f>K218/DASHBOARD!$C$4</f>
        <v>90.702947845804985</v>
      </c>
      <c r="M218" s="26">
        <f t="shared" si="32"/>
        <v>23.712141673445672</v>
      </c>
      <c r="N218" s="5">
        <v>31264</v>
      </c>
      <c r="O218" s="2" t="s">
        <v>557</v>
      </c>
      <c r="P218" s="2" t="str">
        <f>_xlfn.XLOOKUP($O218,DASHBOARD!$L$2:$L$150,DASHBOARD!M$2:M$150,"",0)</f>
        <v>United States</v>
      </c>
      <c r="Q218" s="2" t="str">
        <f>_xlfn.XLOOKUP($O218,DASHBOARD!$L$2:$L$150,DASHBOARD!N$2:N$150,"",0)</f>
        <v>North America</v>
      </c>
      <c r="R218" s="2" t="str">
        <f>_xlfn.XLOOKUP($O218,DASHBOARD!$L$2:$L$150,DASHBOARD!O$2:O$150,"",0)</f>
        <v>Americas</v>
      </c>
      <c r="S218" s="2">
        <v>2</v>
      </c>
      <c r="U218" s="2" t="s">
        <v>807</v>
      </c>
      <c r="V218" s="2" t="s">
        <v>1244</v>
      </c>
      <c r="W218" s="2" t="s">
        <v>1245</v>
      </c>
      <c r="X218" s="2" t="str">
        <f t="shared" si="33"/>
        <v>X</v>
      </c>
      <c r="Y218" s="6">
        <f>_xlfn.XLOOKUP($F218,$AD$206:$AD$227,$AE$206:$AE$227,0,0)</f>
        <v>0</v>
      </c>
      <c r="Z218" s="43">
        <f t="shared" si="34"/>
        <v>0</v>
      </c>
      <c r="AC218" s="1">
        <v>13</v>
      </c>
      <c r="AD218" s="2" t="s">
        <v>808</v>
      </c>
      <c r="AE218" s="6">
        <v>1120920</v>
      </c>
      <c r="AJ218">
        <v>13</v>
      </c>
      <c r="AK218" t="s">
        <v>792</v>
      </c>
      <c r="AL218">
        <v>27</v>
      </c>
      <c r="AM218">
        <v>53</v>
      </c>
      <c r="AN218" s="2">
        <v>491</v>
      </c>
      <c r="AR218" s="61">
        <v>0.1</v>
      </c>
      <c r="AS218" s="61">
        <v>0.9</v>
      </c>
      <c r="AT218" s="2">
        <v>3.8</v>
      </c>
      <c r="AU218" s="2">
        <v>-5</v>
      </c>
      <c r="AV218" s="2">
        <v>12</v>
      </c>
      <c r="AW218" s="2">
        <v>8</v>
      </c>
      <c r="AX218" s="2">
        <v>38</v>
      </c>
      <c r="AY218" s="2">
        <v>8</v>
      </c>
      <c r="AZ218" s="2">
        <v>11</v>
      </c>
      <c r="BA218" s="2">
        <v>2</v>
      </c>
      <c r="BB218" s="2">
        <v>77</v>
      </c>
      <c r="BC218" s="2">
        <v>3</v>
      </c>
      <c r="BD218" s="2">
        <v>17</v>
      </c>
    </row>
    <row r="219" spans="2:56" x14ac:dyDescent="0.2">
      <c r="B219" s="1" t="s">
        <v>68</v>
      </c>
      <c r="C219" s="1" t="s">
        <v>788</v>
      </c>
      <c r="E219" s="2">
        <v>5</v>
      </c>
      <c r="F219" s="2" t="s">
        <v>808</v>
      </c>
      <c r="G219" s="2" t="s">
        <v>576</v>
      </c>
      <c r="H219" s="4" t="s">
        <v>598</v>
      </c>
      <c r="I219" s="16">
        <f>_xlfn.XLOOKUP($H219,DASHBOARD!$I$2:$I$27,DASHBOARD!$J$2:$J$27,"",0)</f>
        <v>75</v>
      </c>
      <c r="J219" s="23">
        <f>I219/DASHBOARD!$C$3</f>
        <v>1.9050038100076201</v>
      </c>
      <c r="K219" s="2">
        <v>200</v>
      </c>
      <c r="L219" s="26">
        <f>K219/DASHBOARD!$C$4</f>
        <v>90.702947845804985</v>
      </c>
      <c r="M219" s="26">
        <f t="shared" si="32"/>
        <v>24.993651196775001</v>
      </c>
      <c r="N219" s="5">
        <v>33470</v>
      </c>
      <c r="O219" s="2" t="s">
        <v>593</v>
      </c>
      <c r="P219" s="2" t="str">
        <f>_xlfn.XLOOKUP($O219,DASHBOARD!$L$2:$L$150,DASHBOARD!M$2:M$150,"",0)</f>
        <v>Canada</v>
      </c>
      <c r="Q219" s="2" t="str">
        <f>_xlfn.XLOOKUP($O219,DASHBOARD!$L$2:$L$150,DASHBOARD!N$2:N$150,"",0)</f>
        <v>North America</v>
      </c>
      <c r="R219" s="2" t="str">
        <f>_xlfn.XLOOKUP($O219,DASHBOARD!$L$2:$L$150,DASHBOARD!O$2:O$150,"",0)</f>
        <v>Americas</v>
      </c>
      <c r="S219" s="2">
        <v>2</v>
      </c>
      <c r="U219" s="2" t="s">
        <v>629</v>
      </c>
      <c r="V219" s="2" t="s">
        <v>629</v>
      </c>
      <c r="X219" s="2" t="str">
        <f t="shared" si="33"/>
        <v/>
      </c>
      <c r="Y219" s="6">
        <f>_xlfn.XLOOKUP($F219,$AD$206:$AD$227,$AE$206:$AE$227,0,0)</f>
        <v>1120920</v>
      </c>
      <c r="Z219" s="43">
        <f t="shared" si="34"/>
        <v>1.7606249914004373E-2</v>
      </c>
      <c r="AC219" s="1">
        <v>14</v>
      </c>
      <c r="AD219" s="2" t="s">
        <v>792</v>
      </c>
      <c r="AE219" s="6">
        <v>788872</v>
      </c>
      <c r="AJ219">
        <v>14</v>
      </c>
      <c r="AK219" t="s">
        <v>799</v>
      </c>
      <c r="AL219">
        <v>26</v>
      </c>
      <c r="AM219">
        <v>26</v>
      </c>
      <c r="AN219" s="2">
        <v>301</v>
      </c>
      <c r="AP219" s="61">
        <v>0.33</v>
      </c>
      <c r="AQ219" s="61">
        <v>0.65</v>
      </c>
      <c r="AR219" s="61">
        <v>0.03</v>
      </c>
      <c r="AT219" s="2">
        <v>-0.2</v>
      </c>
      <c r="AU219" s="2">
        <v>-9</v>
      </c>
      <c r="AV219" s="2">
        <v>13</v>
      </c>
      <c r="AW219" s="2">
        <v>4</v>
      </c>
      <c r="AX219" s="2">
        <v>10</v>
      </c>
      <c r="AY219" s="2">
        <v>2</v>
      </c>
      <c r="AZ219" s="2">
        <v>8</v>
      </c>
      <c r="BA219" s="2">
        <v>4</v>
      </c>
      <c r="BB219" s="2">
        <v>73</v>
      </c>
      <c r="BC219" s="2">
        <v>2</v>
      </c>
      <c r="BD219" s="2">
        <v>5</v>
      </c>
    </row>
    <row r="220" spans="2:56" x14ac:dyDescent="0.2">
      <c r="B220" s="1" t="s">
        <v>68</v>
      </c>
      <c r="C220" s="1" t="s">
        <v>788</v>
      </c>
      <c r="E220" s="2">
        <v>2</v>
      </c>
      <c r="F220" s="2" t="s">
        <v>696</v>
      </c>
      <c r="G220" s="2" t="s">
        <v>570</v>
      </c>
      <c r="H220" s="4" t="s">
        <v>604</v>
      </c>
      <c r="I220" s="16">
        <f>_xlfn.XLOOKUP($H220,DASHBOARD!$I$2:$I$27,DASHBOARD!$J$2:$J$27,"",0)</f>
        <v>79</v>
      </c>
      <c r="J220" s="23">
        <f>I220/DASHBOARD!$C$3</f>
        <v>2.0066040132080265</v>
      </c>
      <c r="K220" s="2">
        <v>225</v>
      </c>
      <c r="L220" s="26">
        <f>K220/DASHBOARD!$C$4</f>
        <v>102.0408163265306</v>
      </c>
      <c r="M220" s="26">
        <f t="shared" si="32"/>
        <v>25.34256513052264</v>
      </c>
      <c r="N220" s="5">
        <v>33418</v>
      </c>
      <c r="O220" s="2" t="s">
        <v>557</v>
      </c>
      <c r="P220" s="2" t="str">
        <f>_xlfn.XLOOKUP($O220,DASHBOARD!$L$2:$L$150,DASHBOARD!M$2:M$150,"",0)</f>
        <v>United States</v>
      </c>
      <c r="Q220" s="2" t="str">
        <f>_xlfn.XLOOKUP($O220,DASHBOARD!$L$2:$L$150,DASHBOARD!N$2:N$150,"",0)</f>
        <v>North America</v>
      </c>
      <c r="R220" s="2" t="str">
        <f>_xlfn.XLOOKUP($O220,DASHBOARD!$L$2:$L$150,DASHBOARD!O$2:O$150,"",0)</f>
        <v>Americas</v>
      </c>
      <c r="S220" s="2">
        <v>2</v>
      </c>
      <c r="U220" s="2" t="s">
        <v>697</v>
      </c>
      <c r="V220" s="2" t="s">
        <v>697</v>
      </c>
      <c r="X220" s="2" t="str">
        <f t="shared" si="33"/>
        <v/>
      </c>
      <c r="Y220" s="6">
        <f>_xlfn.XLOOKUP($F220,$AD$206:$AD$227,$AE$206:$AE$227,0,0)</f>
        <v>1887840</v>
      </c>
      <c r="Z220" s="43">
        <f t="shared" si="34"/>
        <v>2.9652234626604945E-2</v>
      </c>
      <c r="AC220" s="1">
        <v>15</v>
      </c>
      <c r="AE220" s="6"/>
      <c r="AJ220">
        <v>15</v>
      </c>
      <c r="AK220" t="s">
        <v>798</v>
      </c>
      <c r="AL220">
        <v>25</v>
      </c>
      <c r="AM220">
        <v>14</v>
      </c>
      <c r="AN220" s="2">
        <v>115</v>
      </c>
      <c r="AP220" s="61">
        <v>7.0000000000000007E-2</v>
      </c>
      <c r="AQ220" s="61">
        <v>0.38</v>
      </c>
      <c r="AR220" s="61">
        <v>0.55000000000000004</v>
      </c>
      <c r="AT220" s="2">
        <v>9</v>
      </c>
      <c r="AU220" s="2">
        <v>0.8</v>
      </c>
      <c r="AV220" s="2">
        <v>4</v>
      </c>
      <c r="AW220" s="2">
        <v>0</v>
      </c>
      <c r="AX220" s="2">
        <v>11</v>
      </c>
      <c r="AY220" s="2">
        <v>0</v>
      </c>
      <c r="AZ220" s="2">
        <v>2</v>
      </c>
      <c r="BA220" s="2">
        <v>0</v>
      </c>
      <c r="BB220" s="2">
        <v>12</v>
      </c>
      <c r="BC220" s="2">
        <v>0</v>
      </c>
      <c r="BD220" s="2">
        <v>1</v>
      </c>
    </row>
    <row r="221" spans="2:56" x14ac:dyDescent="0.2">
      <c r="B221" s="1" t="s">
        <v>68</v>
      </c>
      <c r="C221" s="1" t="s">
        <v>788</v>
      </c>
      <c r="E221" s="2">
        <v>8</v>
      </c>
      <c r="F221" s="2" t="s">
        <v>809</v>
      </c>
      <c r="G221" s="2" t="s">
        <v>556</v>
      </c>
      <c r="H221" s="4" t="s">
        <v>1150</v>
      </c>
      <c r="I221" s="16">
        <f>_xlfn.XLOOKUP($H221,DASHBOARD!$I$2:$I$27,DASHBOARD!$J$2:$J$27,"",0)</f>
        <v>73</v>
      </c>
      <c r="J221" s="23">
        <f>I221/DASHBOARD!$C$3</f>
        <v>1.854203708407417</v>
      </c>
      <c r="K221" s="2">
        <v>180</v>
      </c>
      <c r="L221" s="26">
        <f>K221/DASHBOARD!$C$4</f>
        <v>81.632653061224488</v>
      </c>
      <c r="M221" s="26">
        <f t="shared" si="32"/>
        <v>23.743734130920142</v>
      </c>
      <c r="N221" s="5">
        <v>32366</v>
      </c>
      <c r="O221" s="2" t="s">
        <v>750</v>
      </c>
      <c r="P221" s="2" t="str">
        <f>_xlfn.XLOOKUP($O221,DASHBOARD!$L$2:$L$150,DASHBOARD!M$2:M$150,"",0)</f>
        <v>Australia</v>
      </c>
      <c r="Q221" s="2" t="str">
        <f>_xlfn.XLOOKUP($O221,DASHBOARD!$L$2:$L$150,DASHBOARD!N$2:N$150,"",0)</f>
        <v>Australia + Oceania</v>
      </c>
      <c r="R221" s="2" t="str">
        <f>_xlfn.XLOOKUP($O221,DASHBOARD!$L$2:$L$150,DASHBOARD!O$2:O$150,"",0)</f>
        <v>South Pacific</v>
      </c>
      <c r="S221" s="2">
        <v>4</v>
      </c>
      <c r="U221" s="2" t="s">
        <v>751</v>
      </c>
      <c r="V221" s="2" t="s">
        <v>751</v>
      </c>
      <c r="X221" s="2" t="str">
        <f t="shared" si="33"/>
        <v/>
      </c>
      <c r="Y221" s="6">
        <f>_xlfn.XLOOKUP($F221,$AD$206:$AD$227,$AE$206:$AE$227,0,0)</f>
        <v>1133950</v>
      </c>
      <c r="Z221" s="43">
        <f t="shared" si="34"/>
        <v>1.7810911652914801E-2</v>
      </c>
      <c r="AC221" s="1">
        <v>16</v>
      </c>
      <c r="AE221" s="6"/>
      <c r="AJ221">
        <v>16</v>
      </c>
      <c r="AK221" t="s">
        <v>797</v>
      </c>
      <c r="AL221">
        <v>28</v>
      </c>
      <c r="AM221">
        <v>10</v>
      </c>
      <c r="AN221" s="2">
        <v>103</v>
      </c>
      <c r="AP221" s="61">
        <v>0.87</v>
      </c>
      <c r="AQ221" s="61">
        <v>0.13</v>
      </c>
      <c r="AT221" s="2">
        <v>-14.5</v>
      </c>
      <c r="AU221" s="2">
        <v>-23.3</v>
      </c>
      <c r="AV221" s="2">
        <v>3</v>
      </c>
      <c r="AW221" s="2">
        <v>1</v>
      </c>
      <c r="AX221" s="2">
        <v>8</v>
      </c>
      <c r="AY221" s="2">
        <v>0</v>
      </c>
      <c r="AZ221" s="2">
        <v>3</v>
      </c>
      <c r="BA221" s="2">
        <v>0</v>
      </c>
      <c r="BB221" s="2">
        <v>11</v>
      </c>
      <c r="BC221" s="2">
        <v>1</v>
      </c>
      <c r="BD221" s="2">
        <v>2</v>
      </c>
    </row>
    <row r="222" spans="2:56" x14ac:dyDescent="0.2">
      <c r="B222" s="1" t="s">
        <v>68</v>
      </c>
      <c r="C222" s="1" t="s">
        <v>788</v>
      </c>
      <c r="E222" s="2">
        <v>9</v>
      </c>
      <c r="F222" s="2" t="s">
        <v>810</v>
      </c>
      <c r="G222" s="2" t="s">
        <v>556</v>
      </c>
      <c r="H222" s="4" t="s">
        <v>597</v>
      </c>
      <c r="I222" s="16">
        <f>_xlfn.XLOOKUP($H222,DASHBOARD!$I$2:$I$27,DASHBOARD!$J$2:$J$27,"",0)</f>
        <v>74</v>
      </c>
      <c r="J222" s="23">
        <f>I222/DASHBOARD!$C$3</f>
        <v>1.8796037592075185</v>
      </c>
      <c r="K222" s="2">
        <v>185</v>
      </c>
      <c r="L222" s="26">
        <f>K222/DASHBOARD!$C$4</f>
        <v>83.900226757369609</v>
      </c>
      <c r="M222" s="26">
        <f t="shared" si="32"/>
        <v>23.748190537476248</v>
      </c>
      <c r="N222" s="5">
        <v>30088</v>
      </c>
      <c r="O222" s="2" t="s">
        <v>811</v>
      </c>
      <c r="P222" s="2" t="str">
        <f>_xlfn.XLOOKUP($O222,DASHBOARD!$L$2:$L$150,DASHBOARD!M$2:M$150,"",0)</f>
        <v>Belgium</v>
      </c>
      <c r="Q222" s="2" t="str">
        <f>_xlfn.XLOOKUP($O222,DASHBOARD!$L$2:$L$150,DASHBOARD!N$2:N$150,"",0)</f>
        <v>Europe</v>
      </c>
      <c r="R222" s="2" t="str">
        <f>_xlfn.XLOOKUP($O222,DASHBOARD!$L$2:$L$150,DASHBOARD!O$2:O$150,"",0)</f>
        <v>Eurasia</v>
      </c>
      <c r="S222" s="2">
        <v>12</v>
      </c>
      <c r="X222" s="2" t="str">
        <f t="shared" si="33"/>
        <v/>
      </c>
      <c r="Y222" s="6">
        <f>_xlfn.XLOOKUP($F222,$AD$206:$AD$227,$AE$206:$AE$227,0,0)</f>
        <v>12500000</v>
      </c>
      <c r="Z222" s="43">
        <f t="shared" si="34"/>
        <v>0.19633704807216809</v>
      </c>
      <c r="AC222" s="1">
        <v>17</v>
      </c>
      <c r="AE222" s="6"/>
      <c r="AJ222">
        <v>17</v>
      </c>
      <c r="AK222" t="s">
        <v>805</v>
      </c>
      <c r="AL222">
        <v>26</v>
      </c>
      <c r="AM222">
        <v>5</v>
      </c>
      <c r="AN222" s="2">
        <v>50</v>
      </c>
      <c r="AP222" s="61">
        <v>0.33</v>
      </c>
      <c r="AQ222" s="61">
        <v>0.56999999999999995</v>
      </c>
      <c r="AR222" s="61">
        <v>0.1</v>
      </c>
      <c r="AT222" s="2">
        <v>7.6</v>
      </c>
      <c r="AU222" s="2">
        <v>-0.6</v>
      </c>
      <c r="AV222" s="2">
        <v>1</v>
      </c>
      <c r="AW222" s="2">
        <v>0</v>
      </c>
      <c r="AX222" s="2">
        <v>1</v>
      </c>
      <c r="AY222" s="2">
        <v>0</v>
      </c>
      <c r="AZ222" s="2">
        <v>1</v>
      </c>
      <c r="BA222" s="2">
        <v>1</v>
      </c>
      <c r="BB222" s="2">
        <v>6</v>
      </c>
      <c r="BC222" s="2">
        <v>0</v>
      </c>
      <c r="BD222" s="2">
        <v>0</v>
      </c>
    </row>
    <row r="223" spans="2:56" x14ac:dyDescent="0.2">
      <c r="B223" s="1" t="s">
        <v>68</v>
      </c>
      <c r="C223" s="1" t="s">
        <v>788</v>
      </c>
      <c r="E223" s="2">
        <v>22</v>
      </c>
      <c r="F223" s="2" t="s">
        <v>812</v>
      </c>
      <c r="G223" s="2" t="s">
        <v>552</v>
      </c>
      <c r="H223" s="4" t="s">
        <v>1149</v>
      </c>
      <c r="I223" s="16">
        <f>_xlfn.XLOOKUP($H223,DASHBOARD!$I$2:$I$27,DASHBOARD!$J$2:$J$27,"",0)</f>
        <v>83</v>
      </c>
      <c r="J223" s="23">
        <f>I223/DASHBOARD!$C$3</f>
        <v>2.1082042164084331</v>
      </c>
      <c r="K223" s="2">
        <v>245</v>
      </c>
      <c r="L223" s="26">
        <f>K223/DASHBOARD!$C$4</f>
        <v>111.11111111111111</v>
      </c>
      <c r="M223" s="26">
        <f t="shared" si="32"/>
        <v>24.999546781503518</v>
      </c>
      <c r="N223" s="5">
        <v>31048</v>
      </c>
      <c r="O223" s="2" t="s">
        <v>741</v>
      </c>
      <c r="P223" s="2" t="str">
        <f>_xlfn.XLOOKUP($O223,DASHBOARD!$L$2:$L$150,DASHBOARD!M$2:M$150,"",0)</f>
        <v>Brazil</v>
      </c>
      <c r="Q223" s="2" t="str">
        <f>_xlfn.XLOOKUP($O223,DASHBOARD!$L$2:$L$150,DASHBOARD!N$2:N$150,"",0)</f>
        <v>South America</v>
      </c>
      <c r="R223" s="2" t="str">
        <f>_xlfn.XLOOKUP($O223,DASHBOARD!$L$2:$L$150,DASHBOARD!O$2:O$150,"",0)</f>
        <v>Americas</v>
      </c>
      <c r="S223" s="2">
        <v>3</v>
      </c>
      <c r="X223" s="2" t="str">
        <f t="shared" si="33"/>
        <v/>
      </c>
      <c r="Y223" s="6">
        <f>_xlfn.XLOOKUP($F223,$AD$206:$AD$227,$AE$206:$AE$227,0,0)</f>
        <v>10000000</v>
      </c>
      <c r="Z223" s="43">
        <f t="shared" si="34"/>
        <v>0.15706963845773447</v>
      </c>
      <c r="AC223" s="1">
        <v>18</v>
      </c>
      <c r="AE223" s="6"/>
      <c r="AJ223">
        <v>18</v>
      </c>
      <c r="AK223" t="s">
        <v>806</v>
      </c>
      <c r="AL223">
        <v>28</v>
      </c>
      <c r="AM223">
        <v>4</v>
      </c>
      <c r="AN223" s="2">
        <v>34</v>
      </c>
      <c r="AP223" s="61">
        <v>0.87</v>
      </c>
      <c r="AQ223" s="61">
        <v>0.13</v>
      </c>
      <c r="AT223" s="2">
        <v>36.200000000000003</v>
      </c>
      <c r="AU223" s="2">
        <v>28.2</v>
      </c>
      <c r="AV223" s="2">
        <v>0</v>
      </c>
      <c r="AW223" s="2">
        <v>0</v>
      </c>
      <c r="AX223" s="2">
        <v>0</v>
      </c>
      <c r="AY223" s="2">
        <v>0</v>
      </c>
      <c r="AZ223" s="2">
        <v>1</v>
      </c>
      <c r="BA223" s="2">
        <v>0</v>
      </c>
      <c r="BB223" s="2">
        <v>2</v>
      </c>
      <c r="BC223" s="2">
        <v>0</v>
      </c>
      <c r="BD223" s="2">
        <v>0</v>
      </c>
    </row>
    <row r="224" spans="2:56" x14ac:dyDescent="0.2">
      <c r="B224" s="1" t="s">
        <v>68</v>
      </c>
      <c r="C224" s="1" t="s">
        <v>788</v>
      </c>
      <c r="E224" s="2">
        <v>24</v>
      </c>
      <c r="F224" s="2" t="s">
        <v>813</v>
      </c>
      <c r="G224" s="2" t="s">
        <v>566</v>
      </c>
      <c r="H224" s="4" t="s">
        <v>602</v>
      </c>
      <c r="I224" s="16">
        <f>_xlfn.XLOOKUP($H224,DASHBOARD!$I$2:$I$27,DASHBOARD!$J$2:$J$27,"",0)</f>
        <v>81</v>
      </c>
      <c r="J224" s="23">
        <f>I224/DASHBOARD!$C$3</f>
        <v>2.0574041148082296</v>
      </c>
      <c r="K224" s="2">
        <v>225</v>
      </c>
      <c r="L224" s="26">
        <f>K224/DASHBOARD!$C$4</f>
        <v>102.0408163265306</v>
      </c>
      <c r="M224" s="26">
        <f t="shared" si="32"/>
        <v>24.106530861087002</v>
      </c>
      <c r="N224" s="5">
        <v>32455</v>
      </c>
      <c r="O224" s="2" t="s">
        <v>557</v>
      </c>
      <c r="P224" s="2" t="str">
        <f>_xlfn.XLOOKUP($O224,DASHBOARD!$L$2:$L$150,DASHBOARD!M$2:M$150,"",0)</f>
        <v>United States</v>
      </c>
      <c r="Q224" s="2" t="str">
        <f>_xlfn.XLOOKUP($O224,DASHBOARD!$L$2:$L$150,DASHBOARD!N$2:N$150,"",0)</f>
        <v>North America</v>
      </c>
      <c r="R224" s="2" t="str">
        <f>_xlfn.XLOOKUP($O224,DASHBOARD!$L$2:$L$150,DASHBOARD!O$2:O$150,"",0)</f>
        <v>Americas</v>
      </c>
      <c r="S224" s="2">
        <v>2</v>
      </c>
      <c r="U224" s="2" t="s">
        <v>814</v>
      </c>
      <c r="V224" s="2" t="s">
        <v>697</v>
      </c>
      <c r="W224" s="2" t="s">
        <v>1246</v>
      </c>
      <c r="X224" s="2" t="str">
        <f t="shared" si="33"/>
        <v>X</v>
      </c>
      <c r="Y224" s="6">
        <f>_xlfn.XLOOKUP($F224,$AD$206:$AD$227,$AE$206:$AE$227,0,0)</f>
        <v>0</v>
      </c>
      <c r="Z224" s="43">
        <f t="shared" si="34"/>
        <v>0</v>
      </c>
      <c r="AC224" s="1">
        <v>19</v>
      </c>
      <c r="AE224" s="6"/>
      <c r="AJ224">
        <v>19</v>
      </c>
      <c r="AK224" t="s">
        <v>813</v>
      </c>
      <c r="AL224">
        <v>25</v>
      </c>
      <c r="AM224">
        <v>1</v>
      </c>
      <c r="AN224" s="2">
        <v>15</v>
      </c>
      <c r="AR224" s="61">
        <v>1</v>
      </c>
      <c r="AT224" s="2">
        <v>33.1</v>
      </c>
      <c r="AU224" s="2">
        <v>25</v>
      </c>
      <c r="AV224" s="2">
        <v>1</v>
      </c>
      <c r="AW224" s="2">
        <v>0</v>
      </c>
      <c r="AX224" s="2">
        <v>0</v>
      </c>
      <c r="AY224" s="2">
        <v>0</v>
      </c>
      <c r="AZ224" s="2">
        <v>1</v>
      </c>
      <c r="BA224" s="2">
        <v>0</v>
      </c>
      <c r="BB224" s="2">
        <v>0</v>
      </c>
      <c r="BC224" s="2">
        <v>0</v>
      </c>
      <c r="BD224" s="2">
        <v>0</v>
      </c>
    </row>
    <row r="225" spans="1:56" x14ac:dyDescent="0.2">
      <c r="B225" s="1" t="s">
        <v>68</v>
      </c>
      <c r="C225" s="1" t="s">
        <v>788</v>
      </c>
      <c r="H225" s="4"/>
      <c r="N225" s="5"/>
      <c r="X225" s="2" t="str">
        <f t="shared" si="33"/>
        <v/>
      </c>
      <c r="Y225" s="6">
        <f>_xlfn.XLOOKUP($F225,$AD$206:$AD$227,$AE$206:$AE$227,0,0)</f>
        <v>0</v>
      </c>
      <c r="Z225" s="43">
        <f t="shared" si="34"/>
        <v>0</v>
      </c>
      <c r="AC225" s="1">
        <v>20</v>
      </c>
      <c r="AE225" s="6"/>
    </row>
    <row r="226" spans="1:56" x14ac:dyDescent="0.2">
      <c r="B226" s="1" t="s">
        <v>68</v>
      </c>
      <c r="C226" s="1" t="s">
        <v>788</v>
      </c>
      <c r="H226" s="4"/>
      <c r="N226" s="5"/>
      <c r="X226" s="2" t="str">
        <f t="shared" si="33"/>
        <v/>
      </c>
      <c r="Y226" s="6">
        <f>_xlfn.XLOOKUP($F226,$AD$206:$AD$227,$AE$206:$AE$227,0,0)</f>
        <v>0</v>
      </c>
      <c r="Z226" s="43">
        <f t="shared" si="34"/>
        <v>0</v>
      </c>
      <c r="AC226" s="1">
        <v>21</v>
      </c>
    </row>
    <row r="227" spans="1:56" x14ac:dyDescent="0.2">
      <c r="B227" s="1" t="s">
        <v>68</v>
      </c>
      <c r="C227" s="1" t="s">
        <v>788</v>
      </c>
      <c r="H227" s="4"/>
      <c r="N227" s="5"/>
      <c r="X227" s="2" t="str">
        <f t="shared" si="33"/>
        <v/>
      </c>
      <c r="Y227" s="6">
        <f>_xlfn.XLOOKUP($F227,$AD$206:$AD$227,$AE$206:$AE$227,0,0)</f>
        <v>0</v>
      </c>
      <c r="Z227" s="43">
        <f t="shared" si="34"/>
        <v>0</v>
      </c>
      <c r="AC227" s="1">
        <v>22</v>
      </c>
    </row>
    <row r="228" spans="1:56" x14ac:dyDescent="0.2">
      <c r="D228" s="1"/>
      <c r="E228" s="1"/>
      <c r="F228" s="1">
        <f>$F204</f>
        <v>0</v>
      </c>
      <c r="G228" s="1"/>
      <c r="H228" s="1"/>
      <c r="I228" s="36"/>
      <c r="J228" s="36"/>
      <c r="K228" s="1"/>
      <c r="L228" s="1"/>
      <c r="M228" s="1"/>
      <c r="N228" s="1"/>
      <c r="O228" s="1"/>
      <c r="P228" s="1"/>
      <c r="Q228" s="1"/>
      <c r="R228" s="1"/>
      <c r="S228" s="1"/>
      <c r="T228" s="1"/>
      <c r="U228" s="1"/>
      <c r="V228" s="1"/>
      <c r="W228" s="1"/>
      <c r="X228" s="1"/>
      <c r="Y228" s="37">
        <f>SUM(Y206:Y227)</f>
        <v>63666028</v>
      </c>
      <c r="Z228" s="41">
        <f>SUM(Z206:Z227)</f>
        <v>1</v>
      </c>
      <c r="AA228" s="1"/>
      <c r="AB228" s="1"/>
      <c r="AD228" s="37">
        <f>AE228-Y228</f>
        <v>0</v>
      </c>
      <c r="AE228" s="37">
        <f>SUM(AE206:AE227)</f>
        <v>63666028</v>
      </c>
    </row>
    <row r="229" spans="1:56" ht="17" thickBot="1" x14ac:dyDescent="0.25"/>
    <row r="230" spans="1:56" ht="17" thickBot="1" x14ac:dyDescent="0.25">
      <c r="A230" s="3">
        <v>10</v>
      </c>
      <c r="B230" s="1" t="str">
        <f>B$1</f>
        <v>YEAR</v>
      </c>
      <c r="C230" s="1" t="str">
        <f>C$1</f>
        <v>TEAM</v>
      </c>
      <c r="E230" s="1" t="str">
        <f t="shared" ref="E230:Y230" si="35">E$1</f>
        <v>NUMBER</v>
      </c>
      <c r="F230" s="1" t="str">
        <f t="shared" si="35"/>
        <v>PLAYER</v>
      </c>
      <c r="G230" s="1" t="str">
        <f t="shared" si="35"/>
        <v>POS</v>
      </c>
      <c r="H230" s="1" t="str">
        <f t="shared" si="35"/>
        <v>HEIGHT</v>
      </c>
      <c r="I230" s="1" t="str">
        <f t="shared" si="35"/>
        <v>HEIGHT (IN)</v>
      </c>
      <c r="J230" s="1" t="str">
        <f t="shared" si="35"/>
        <v>HEIGHT (M)</v>
      </c>
      <c r="K230" s="1" t="str">
        <f t="shared" si="35"/>
        <v>WEIGHT (LBS)</v>
      </c>
      <c r="L230" s="1" t="str">
        <f t="shared" si="35"/>
        <v>WEIGHT (KG)</v>
      </c>
      <c r="M230" s="1" t="str">
        <f t="shared" si="35"/>
        <v>BMI</v>
      </c>
      <c r="N230" s="1" t="str">
        <f t="shared" si="35"/>
        <v>BIRTH DATE</v>
      </c>
      <c r="O230" s="1" t="str">
        <f t="shared" si="35"/>
        <v>NATION</v>
      </c>
      <c r="P230" s="1" t="str">
        <f t="shared" si="35"/>
        <v>COUNTRY</v>
      </c>
      <c r="Q230" s="1" t="str">
        <f t="shared" si="35"/>
        <v>CONTINENT</v>
      </c>
      <c r="R230" s="1" t="str">
        <f t="shared" si="35"/>
        <v>GLOBAL REGION</v>
      </c>
      <c r="S230" s="1" t="str">
        <f t="shared" si="35"/>
        <v>EXPERIENCE</v>
      </c>
      <c r="T230" s="1"/>
      <c r="U230" s="1" t="str">
        <f t="shared" si="35"/>
        <v>COLLEGE</v>
      </c>
      <c r="V230" s="1" t="str">
        <f t="shared" si="35"/>
        <v>COLLEGE1</v>
      </c>
      <c r="W230" s="1" t="str">
        <f t="shared" si="35"/>
        <v>COLLEGE2</v>
      </c>
      <c r="X230" s="1" t="str">
        <f t="shared" si="35"/>
        <v>TRANSFER</v>
      </c>
      <c r="Y230" s="1" t="str">
        <f t="shared" si="35"/>
        <v>SALARY</v>
      </c>
      <c r="Z230" s="1" t="s">
        <v>1265</v>
      </c>
      <c r="AC230" s="1" t="str">
        <f>AC$1</f>
        <v>Rk</v>
      </c>
      <c r="AD230" s="1" t="str">
        <f>AD$1</f>
        <v>PLAYER</v>
      </c>
      <c r="AE230" s="1" t="str">
        <f>AE$1</f>
        <v>SALARY</v>
      </c>
      <c r="AJ230" t="s">
        <v>550</v>
      </c>
      <c r="AK230" t="s">
        <v>1382</v>
      </c>
      <c r="AL230" t="s">
        <v>1383</v>
      </c>
      <c r="AM230" t="s">
        <v>1347</v>
      </c>
      <c r="AN230" s="2" t="s">
        <v>1384</v>
      </c>
      <c r="AO230" s="2" t="s">
        <v>1385</v>
      </c>
      <c r="AP230" s="2" t="s">
        <v>1386</v>
      </c>
      <c r="AQ230" s="2" t="s">
        <v>1387</v>
      </c>
      <c r="AR230" s="2" t="s">
        <v>1388</v>
      </c>
      <c r="AS230" s="2" t="s">
        <v>1389</v>
      </c>
      <c r="AT230" s="2" t="s">
        <v>1390</v>
      </c>
      <c r="AU230" s="2" t="s">
        <v>1391</v>
      </c>
      <c r="AV230" s="2" t="s">
        <v>1392</v>
      </c>
      <c r="AW230" s="2" t="s">
        <v>1393</v>
      </c>
      <c r="AX230" s="2" t="s">
        <v>1394</v>
      </c>
      <c r="AY230" s="2" t="s">
        <v>1395</v>
      </c>
      <c r="AZ230" s="2" t="s">
        <v>1394</v>
      </c>
      <c r="BA230" s="2" t="s">
        <v>1395</v>
      </c>
      <c r="BB230" s="2" t="s">
        <v>1396</v>
      </c>
      <c r="BC230" s="2" t="s">
        <v>1397</v>
      </c>
      <c r="BD230" s="2" t="s">
        <v>1398</v>
      </c>
    </row>
    <row r="231" spans="1:56" ht="17" thickBot="1" x14ac:dyDescent="0.25">
      <c r="A231" s="3" t="s">
        <v>815</v>
      </c>
      <c r="B231" s="1" t="s">
        <v>76</v>
      </c>
      <c r="C231" s="1" t="s">
        <v>815</v>
      </c>
      <c r="E231" s="2">
        <v>34</v>
      </c>
      <c r="F231" s="2" t="s">
        <v>816</v>
      </c>
      <c r="G231" s="2" t="s">
        <v>576</v>
      </c>
      <c r="H231" s="4" t="s">
        <v>601</v>
      </c>
      <c r="I231" s="16">
        <f>_xlfn.XLOOKUP($H231,DASHBOARD!$I$2:$I$27,DASHBOARD!$J$2:$J$27,"",0)</f>
        <v>77</v>
      </c>
      <c r="J231" s="23">
        <f>I231/DASHBOARD!$C$3</f>
        <v>1.9558039116078234</v>
      </c>
      <c r="K231" s="2">
        <v>205</v>
      </c>
      <c r="L231" s="26">
        <f>K231/DASHBOARD!$C$4</f>
        <v>92.970521541950106</v>
      </c>
      <c r="M231" s="26">
        <f t="shared" ref="M231:M248" si="36">L231/(J231^2)</f>
        <v>24.304945215281812</v>
      </c>
      <c r="N231" s="5">
        <v>27595</v>
      </c>
      <c r="O231" s="2" t="s">
        <v>557</v>
      </c>
      <c r="P231" s="2" t="str">
        <f>_xlfn.XLOOKUP($O231,DASHBOARD!$L$2:$L$150,DASHBOARD!M$2:M$150,"",0)</f>
        <v>United States</v>
      </c>
      <c r="Q231" s="2" t="str">
        <f>_xlfn.XLOOKUP($O231,DASHBOARD!$L$2:$L$150,DASHBOARD!N$2:N$150,"",0)</f>
        <v>North America</v>
      </c>
      <c r="R231" s="2" t="str">
        <f>_xlfn.XLOOKUP($O231,DASHBOARD!$L$2:$L$150,DASHBOARD!O$2:O$150,"",0)</f>
        <v>Americas</v>
      </c>
      <c r="S231" s="2">
        <v>16</v>
      </c>
      <c r="U231" s="2" t="s">
        <v>817</v>
      </c>
      <c r="V231" s="2" t="s">
        <v>817</v>
      </c>
      <c r="X231" s="2" t="str">
        <f t="shared" ref="X231:X252" si="37">IF(W231="","","X")</f>
        <v/>
      </c>
      <c r="Y231" s="6">
        <f>_xlfn.XLOOKUP($F231,$AD$231:$AD$252,$AE$231:$AE$252,0,0)</f>
        <v>3090000</v>
      </c>
      <c r="Z231" s="43">
        <f>Y231/$Y$253</f>
        <v>3.7887003324529364E-2</v>
      </c>
      <c r="AC231" s="1">
        <v>1</v>
      </c>
      <c r="AD231" s="2" t="s">
        <v>822</v>
      </c>
      <c r="AE231" s="6">
        <v>17545000</v>
      </c>
      <c r="AJ231">
        <v>1</v>
      </c>
      <c r="AK231" t="s">
        <v>647</v>
      </c>
      <c r="AL231">
        <v>28</v>
      </c>
      <c r="AM231">
        <v>76</v>
      </c>
      <c r="AN231" s="2">
        <v>2877</v>
      </c>
      <c r="AQ231" s="61">
        <v>0.09</v>
      </c>
      <c r="AR231" s="61">
        <v>0.82</v>
      </c>
      <c r="AS231" s="61">
        <v>0.09</v>
      </c>
      <c r="AT231" s="2">
        <v>13.2</v>
      </c>
      <c r="AU231" s="2">
        <v>15.3</v>
      </c>
      <c r="AV231" s="2">
        <v>137</v>
      </c>
      <c r="AW231" s="2">
        <v>52</v>
      </c>
      <c r="AX231" s="2">
        <v>34</v>
      </c>
      <c r="AY231" s="2">
        <v>26</v>
      </c>
      <c r="AZ231" s="2">
        <v>214</v>
      </c>
      <c r="BA231" s="2">
        <v>7</v>
      </c>
      <c r="BB231" s="2">
        <v>1298</v>
      </c>
      <c r="BC231" s="2">
        <v>54</v>
      </c>
      <c r="BD231" s="2">
        <v>41</v>
      </c>
    </row>
    <row r="232" spans="1:56" x14ac:dyDescent="0.2">
      <c r="B232" s="1" t="s">
        <v>76</v>
      </c>
      <c r="C232" s="1" t="s">
        <v>815</v>
      </c>
      <c r="E232" s="2">
        <v>11</v>
      </c>
      <c r="F232" s="2" t="s">
        <v>818</v>
      </c>
      <c r="G232" s="2" t="s">
        <v>552</v>
      </c>
      <c r="H232" s="4" t="s">
        <v>595</v>
      </c>
      <c r="I232" s="16">
        <f>_xlfn.XLOOKUP($H232,DASHBOARD!$I$2:$I$27,DASHBOARD!$J$2:$J$27,"",0)</f>
        <v>82</v>
      </c>
      <c r="J232" s="23">
        <f>I232/DASHBOARD!$C$3</f>
        <v>2.0828041656083314</v>
      </c>
      <c r="K232" s="2">
        <v>245</v>
      </c>
      <c r="L232" s="26">
        <f>K232/DASHBOARD!$C$4</f>
        <v>111.11111111111111</v>
      </c>
      <c r="M232" s="26">
        <f t="shared" si="36"/>
        <v>25.613009782536846</v>
      </c>
      <c r="N232" s="5">
        <v>28678</v>
      </c>
      <c r="O232" s="2" t="s">
        <v>557</v>
      </c>
      <c r="P232" s="2" t="str">
        <f>_xlfn.XLOOKUP($O232,DASHBOARD!$L$2:$L$150,DASHBOARD!M$2:M$150,"",0)</f>
        <v>United States</v>
      </c>
      <c r="Q232" s="2" t="str">
        <f>_xlfn.XLOOKUP($O232,DASHBOARD!$L$2:$L$150,DASHBOARD!N$2:N$150,"",0)</f>
        <v>North America</v>
      </c>
      <c r="R232" s="2" t="str">
        <f>_xlfn.XLOOKUP($O232,DASHBOARD!$L$2:$L$150,DASHBOARD!O$2:O$150,"",0)</f>
        <v>Americas</v>
      </c>
      <c r="S232" s="2">
        <v>10</v>
      </c>
      <c r="U232" s="2" t="s">
        <v>819</v>
      </c>
      <c r="V232" s="2" t="s">
        <v>819</v>
      </c>
      <c r="X232" s="2" t="str">
        <f t="shared" si="37"/>
        <v/>
      </c>
      <c r="Y232" s="6">
        <f>_xlfn.XLOOKUP($F232,$AD$231:$AD$252,$AE$231:$AE$252,0,0)</f>
        <v>699952</v>
      </c>
      <c r="Z232" s="43">
        <f t="shared" ref="Z232:Z252" si="38">Y232/$Y$253</f>
        <v>8.5822277511362396E-3</v>
      </c>
      <c r="AC232" s="1">
        <v>2</v>
      </c>
      <c r="AD232" s="2" t="s">
        <v>647</v>
      </c>
      <c r="AE232" s="6">
        <v>17545000</v>
      </c>
      <c r="AJ232">
        <v>2</v>
      </c>
      <c r="AK232" t="s">
        <v>822</v>
      </c>
      <c r="AL232">
        <v>28</v>
      </c>
      <c r="AM232">
        <v>74</v>
      </c>
      <c r="AN232" s="2">
        <v>2454</v>
      </c>
      <c r="AS232" s="61">
        <v>1</v>
      </c>
      <c r="AT232" s="2">
        <v>10</v>
      </c>
      <c r="AU232" s="2">
        <v>2.2999999999999998</v>
      </c>
      <c r="AV232" s="2">
        <v>40</v>
      </c>
      <c r="AW232" s="2">
        <v>50</v>
      </c>
      <c r="AX232" s="2">
        <v>72</v>
      </c>
      <c r="AY232" s="2">
        <v>20</v>
      </c>
      <c r="AZ232" s="2">
        <v>140</v>
      </c>
      <c r="BA232" s="2">
        <v>8</v>
      </c>
      <c r="BB232" s="2">
        <v>288</v>
      </c>
      <c r="BC232" s="2">
        <v>23</v>
      </c>
      <c r="BD232" s="2">
        <v>41</v>
      </c>
    </row>
    <row r="233" spans="1:56" x14ac:dyDescent="0.2">
      <c r="B233" s="1" t="s">
        <v>76</v>
      </c>
      <c r="C233" s="1" t="s">
        <v>815</v>
      </c>
      <c r="E233" s="2">
        <v>50</v>
      </c>
      <c r="F233" s="2" t="s">
        <v>820</v>
      </c>
      <c r="G233" s="2" t="s">
        <v>552</v>
      </c>
      <c r="H233" s="4" t="s">
        <v>602</v>
      </c>
      <c r="I233" s="16">
        <f>_xlfn.XLOOKUP($H233,DASHBOARD!$I$2:$I$27,DASHBOARD!$J$2:$J$27,"",0)</f>
        <v>81</v>
      </c>
      <c r="J233" s="23">
        <f>I233/DASHBOARD!$C$3</f>
        <v>2.0574041148082296</v>
      </c>
      <c r="K233" s="2">
        <v>245</v>
      </c>
      <c r="L233" s="26">
        <f>K233/DASHBOARD!$C$4</f>
        <v>111.11111111111111</v>
      </c>
      <c r="M233" s="26">
        <f t="shared" si="36"/>
        <v>26.24933360429474</v>
      </c>
      <c r="N233" s="5">
        <v>30172</v>
      </c>
      <c r="O233" s="2" t="s">
        <v>593</v>
      </c>
      <c r="P233" s="2" t="str">
        <f>_xlfn.XLOOKUP($O233,DASHBOARD!$L$2:$L$150,DASHBOARD!M$2:M$150,"",0)</f>
        <v>Canada</v>
      </c>
      <c r="Q233" s="2" t="str">
        <f>_xlfn.XLOOKUP($O233,DASHBOARD!$L$2:$L$150,DASHBOARD!N$2:N$150,"",0)</f>
        <v>North America</v>
      </c>
      <c r="R233" s="2" t="str">
        <f>_xlfn.XLOOKUP($O233,DASHBOARD!$L$2:$L$150,DASHBOARD!O$2:O$150,"",0)</f>
        <v>Americas</v>
      </c>
      <c r="S233" s="2">
        <v>5</v>
      </c>
      <c r="U233" s="2" t="s">
        <v>704</v>
      </c>
      <c r="V233" s="2" t="s">
        <v>704</v>
      </c>
      <c r="X233" s="2" t="str">
        <f t="shared" si="37"/>
        <v/>
      </c>
      <c r="Y233" s="6">
        <f>_xlfn.XLOOKUP($F233,$AD$231:$AD$252,$AE$231:$AE$252,0,0)</f>
        <v>3750000</v>
      </c>
      <c r="Z233" s="43">
        <f t="shared" si="38"/>
        <v>4.5979372966661852E-2</v>
      </c>
      <c r="AC233" s="1">
        <v>3</v>
      </c>
      <c r="AD233" s="2" t="s">
        <v>835</v>
      </c>
      <c r="AE233" s="6">
        <v>17182000</v>
      </c>
      <c r="AJ233">
        <v>3</v>
      </c>
      <c r="AK233" t="s">
        <v>835</v>
      </c>
      <c r="AL233">
        <v>31</v>
      </c>
      <c r="AM233">
        <v>69</v>
      </c>
      <c r="AN233" s="2">
        <v>2391</v>
      </c>
      <c r="AO233" s="61">
        <v>0.13</v>
      </c>
      <c r="AP233" s="61">
        <v>0.87</v>
      </c>
      <c r="AT233" s="2">
        <v>12.8</v>
      </c>
      <c r="AU233" s="2">
        <v>9.4</v>
      </c>
      <c r="AV233" s="2">
        <v>109</v>
      </c>
      <c r="AW233" s="2">
        <v>65</v>
      </c>
      <c r="AX233" s="2">
        <v>70</v>
      </c>
      <c r="AY233" s="2">
        <v>11</v>
      </c>
      <c r="AZ233" s="2">
        <v>204</v>
      </c>
      <c r="BA233" s="2">
        <v>4</v>
      </c>
      <c r="BB233" s="2">
        <v>804</v>
      </c>
      <c r="BC233" s="2">
        <v>42</v>
      </c>
      <c r="BD233" s="2">
        <v>36</v>
      </c>
    </row>
    <row r="234" spans="1:56" x14ac:dyDescent="0.2">
      <c r="B234" s="1" t="s">
        <v>76</v>
      </c>
      <c r="C234" s="1" t="s">
        <v>815</v>
      </c>
      <c r="E234" s="2">
        <v>31</v>
      </c>
      <c r="F234" s="2" t="s">
        <v>821</v>
      </c>
      <c r="G234" s="2" t="s">
        <v>570</v>
      </c>
      <c r="H234" s="4" t="s">
        <v>600</v>
      </c>
      <c r="I234" s="16">
        <f>_xlfn.XLOOKUP($H234,DASHBOARD!$I$2:$I$27,DASHBOARD!$J$2:$J$27,"",0)</f>
        <v>80</v>
      </c>
      <c r="J234" s="23">
        <f>I234/DASHBOARD!$C$3</f>
        <v>2.0320040640081283</v>
      </c>
      <c r="K234" s="2">
        <v>220</v>
      </c>
      <c r="L234" s="26">
        <f>K234/DASHBOARD!$C$4</f>
        <v>99.773242630385482</v>
      </c>
      <c r="M234" s="26">
        <f t="shared" si="36"/>
        <v>24.163783871882082</v>
      </c>
      <c r="N234" s="5">
        <v>28742</v>
      </c>
      <c r="O234" s="2" t="s">
        <v>557</v>
      </c>
      <c r="P234" s="2" t="str">
        <f>_xlfn.XLOOKUP($O234,DASHBOARD!$L$2:$L$150,DASHBOARD!M$2:M$150,"",0)</f>
        <v>United States</v>
      </c>
      <c r="Q234" s="2" t="str">
        <f>_xlfn.XLOOKUP($O234,DASHBOARD!$L$2:$L$150,DASHBOARD!N$2:N$150,"",0)</f>
        <v>North America</v>
      </c>
      <c r="R234" s="2" t="str">
        <f>_xlfn.XLOOKUP($O234,DASHBOARD!$L$2:$L$150,DASHBOARD!O$2:O$150,"",0)</f>
        <v>Americas</v>
      </c>
      <c r="S234" s="2">
        <v>11</v>
      </c>
      <c r="U234" s="2" t="s">
        <v>674</v>
      </c>
      <c r="V234" s="2" t="s">
        <v>674</v>
      </c>
      <c r="X234" s="2" t="str">
        <f t="shared" si="37"/>
        <v/>
      </c>
      <c r="Y234" s="6">
        <f>_xlfn.XLOOKUP($F234,$AD$231:$AD$252,$AE$231:$AE$252,0,0)</f>
        <v>3135000</v>
      </c>
      <c r="Z234" s="43">
        <f t="shared" si="38"/>
        <v>3.8438755800129308E-2</v>
      </c>
      <c r="AC234" s="1">
        <v>4</v>
      </c>
      <c r="AD234" s="2" t="s">
        <v>832</v>
      </c>
      <c r="AE234" s="6">
        <v>5800000</v>
      </c>
      <c r="AJ234">
        <v>4</v>
      </c>
      <c r="AK234" t="s">
        <v>823</v>
      </c>
      <c r="AL234">
        <v>26</v>
      </c>
      <c r="AM234">
        <v>77</v>
      </c>
      <c r="AN234" s="2">
        <v>2068</v>
      </c>
      <c r="AO234" s="61">
        <v>0.98</v>
      </c>
      <c r="AP234" s="61">
        <v>0.02</v>
      </c>
      <c r="AT234" s="2">
        <v>14</v>
      </c>
      <c r="AU234" s="2">
        <v>10.3</v>
      </c>
      <c r="AV234" s="2">
        <v>78</v>
      </c>
      <c r="AW234" s="2">
        <v>23</v>
      </c>
      <c r="AX234" s="2">
        <v>76</v>
      </c>
      <c r="AY234" s="2">
        <v>7</v>
      </c>
      <c r="AZ234" s="2">
        <v>31</v>
      </c>
      <c r="BA234" s="2">
        <v>18</v>
      </c>
      <c r="BB234" s="2">
        <v>606</v>
      </c>
      <c r="BC234" s="2">
        <v>5</v>
      </c>
      <c r="BD234" s="2">
        <v>24</v>
      </c>
    </row>
    <row r="235" spans="1:56" x14ac:dyDescent="0.2">
      <c r="B235" s="1" t="s">
        <v>76</v>
      </c>
      <c r="C235" s="1" t="s">
        <v>815</v>
      </c>
      <c r="E235" s="2">
        <v>1</v>
      </c>
      <c r="F235" s="2" t="s">
        <v>822</v>
      </c>
      <c r="G235" s="2" t="s">
        <v>552</v>
      </c>
      <c r="H235" s="4" t="s">
        <v>1149</v>
      </c>
      <c r="I235" s="16">
        <f>_xlfn.XLOOKUP($H235,DASHBOARD!$I$2:$I$27,DASHBOARD!$J$2:$J$27,"",0)</f>
        <v>83</v>
      </c>
      <c r="J235" s="23">
        <f>I235/DASHBOARD!$C$3</f>
        <v>2.1082042164084331</v>
      </c>
      <c r="K235" s="2">
        <v>235</v>
      </c>
      <c r="L235" s="26">
        <f>K235/DASHBOARD!$C$4</f>
        <v>106.57596371882086</v>
      </c>
      <c r="M235" s="26">
        <f t="shared" si="36"/>
        <v>23.979157116952354</v>
      </c>
      <c r="N235" s="5">
        <v>30765</v>
      </c>
      <c r="O235" s="2" t="s">
        <v>557</v>
      </c>
      <c r="P235" s="2" t="str">
        <f>_xlfn.XLOOKUP($O235,DASHBOARD!$L$2:$L$150,DASHBOARD!M$2:M$150,"",0)</f>
        <v>United States</v>
      </c>
      <c r="Q235" s="2" t="str">
        <f>_xlfn.XLOOKUP($O235,DASHBOARD!$L$2:$L$150,DASHBOARD!N$2:N$150,"",0)</f>
        <v>North America</v>
      </c>
      <c r="R235" s="2" t="str">
        <f>_xlfn.XLOOKUP($O235,DASHBOARD!$L$2:$L$150,DASHBOARD!O$2:O$150,"",0)</f>
        <v>Americas</v>
      </c>
      <c r="S235" s="2">
        <v>9</v>
      </c>
      <c r="U235" s="2" t="s">
        <v>767</v>
      </c>
      <c r="V235" s="2" t="s">
        <v>767</v>
      </c>
      <c r="X235" s="2" t="str">
        <f t="shared" si="37"/>
        <v/>
      </c>
      <c r="Y235" s="6">
        <f>_xlfn.XLOOKUP($F235,$AD$231:$AD$252,$AE$231:$AE$252,0,0)</f>
        <v>17545000</v>
      </c>
      <c r="Z235" s="43">
        <f t="shared" si="38"/>
        <v>0.21512215965335527</v>
      </c>
      <c r="AC235" s="1">
        <v>5</v>
      </c>
      <c r="AD235" s="2" t="s">
        <v>829</v>
      </c>
      <c r="AE235" s="6">
        <v>4060000</v>
      </c>
      <c r="AJ235">
        <v>5</v>
      </c>
      <c r="AK235" t="s">
        <v>816</v>
      </c>
      <c r="AL235">
        <v>37</v>
      </c>
      <c r="AM235">
        <v>79</v>
      </c>
      <c r="AN235" s="2">
        <v>2035</v>
      </c>
      <c r="AO235" s="61">
        <v>0.02</v>
      </c>
      <c r="AP235" s="61">
        <v>0.68</v>
      </c>
      <c r="AQ235" s="61">
        <v>0.3</v>
      </c>
      <c r="AT235" s="2">
        <v>5</v>
      </c>
      <c r="AU235" s="2">
        <v>-8.3000000000000007</v>
      </c>
      <c r="AV235" s="2">
        <v>54</v>
      </c>
      <c r="AW235" s="2">
        <v>29</v>
      </c>
      <c r="AX235" s="2">
        <v>69</v>
      </c>
      <c r="AY235" s="2">
        <v>12</v>
      </c>
      <c r="AZ235" s="2">
        <v>46</v>
      </c>
      <c r="BA235" s="2">
        <v>6</v>
      </c>
      <c r="BB235" s="2">
        <v>319</v>
      </c>
      <c r="BC235" s="2">
        <v>11</v>
      </c>
      <c r="BD235" s="2">
        <v>21</v>
      </c>
    </row>
    <row r="236" spans="1:56" x14ac:dyDescent="0.2">
      <c r="B236" s="1" t="s">
        <v>76</v>
      </c>
      <c r="C236" s="1" t="s">
        <v>815</v>
      </c>
      <c r="E236" s="2">
        <v>15</v>
      </c>
      <c r="F236" s="2" t="s">
        <v>823</v>
      </c>
      <c r="G236" s="2" t="s">
        <v>556</v>
      </c>
      <c r="H236" s="4" t="s">
        <v>597</v>
      </c>
      <c r="I236" s="16">
        <f>_xlfn.XLOOKUP($H236,DASHBOARD!$I$2:$I$27,DASHBOARD!$J$2:$J$27,"",0)</f>
        <v>74</v>
      </c>
      <c r="J236" s="23">
        <f>I236/DASHBOARD!$C$3</f>
        <v>1.8796037592075185</v>
      </c>
      <c r="K236" s="2">
        <v>190</v>
      </c>
      <c r="L236" s="26">
        <f>K236/DASHBOARD!$C$4</f>
        <v>86.167800453514729</v>
      </c>
      <c r="M236" s="26">
        <f t="shared" si="36"/>
        <v>24.390033524975603</v>
      </c>
      <c r="N236" s="5">
        <v>31551</v>
      </c>
      <c r="O236" s="2" t="s">
        <v>557</v>
      </c>
      <c r="P236" s="2" t="str">
        <f>_xlfn.XLOOKUP($O236,DASHBOARD!$L$2:$L$150,DASHBOARD!M$2:M$150,"",0)</f>
        <v>United States</v>
      </c>
      <c r="Q236" s="2" t="str">
        <f>_xlfn.XLOOKUP($O236,DASHBOARD!$L$2:$L$150,DASHBOARD!N$2:N$150,"",0)</f>
        <v>North America</v>
      </c>
      <c r="R236" s="2" t="str">
        <f>_xlfn.XLOOKUP($O236,DASHBOARD!$L$2:$L$150,DASHBOARD!O$2:O$150,"",0)</f>
        <v>Americas</v>
      </c>
      <c r="S236" s="2">
        <v>4</v>
      </c>
      <c r="U236" s="2" t="s">
        <v>594</v>
      </c>
      <c r="V236" s="2" t="s">
        <v>594</v>
      </c>
      <c r="X236" s="2" t="str">
        <f t="shared" si="37"/>
        <v/>
      </c>
      <c r="Y236" s="6">
        <f>_xlfn.XLOOKUP($F236,$AD$231:$AD$252,$AE$231:$AE$252,0,0)</f>
        <v>4000000</v>
      </c>
      <c r="Z236" s="43">
        <f t="shared" si="38"/>
        <v>4.9044664497772644E-2</v>
      </c>
      <c r="AC236" s="1">
        <v>6</v>
      </c>
      <c r="AD236" s="2" t="s">
        <v>823</v>
      </c>
      <c r="AE236" s="6">
        <v>4000000</v>
      </c>
      <c r="AJ236">
        <v>6</v>
      </c>
      <c r="AK236" t="s">
        <v>821</v>
      </c>
      <c r="AL236">
        <v>34</v>
      </c>
      <c r="AM236">
        <v>72</v>
      </c>
      <c r="AN236" s="2">
        <v>1786</v>
      </c>
      <c r="AQ236" s="61">
        <v>0.79</v>
      </c>
      <c r="AR236" s="61">
        <v>0.21</v>
      </c>
      <c r="AT236" s="2">
        <v>11</v>
      </c>
      <c r="AU236" s="2">
        <v>3.4</v>
      </c>
      <c r="AV236" s="2">
        <v>23</v>
      </c>
      <c r="AW236" s="2">
        <v>6</v>
      </c>
      <c r="AX236" s="2">
        <v>98</v>
      </c>
      <c r="AY236" s="2">
        <v>3</v>
      </c>
      <c r="AZ236" s="2">
        <v>10</v>
      </c>
      <c r="BA236" s="2">
        <v>9</v>
      </c>
      <c r="BB236" s="2">
        <v>169</v>
      </c>
      <c r="BC236" s="2">
        <v>1</v>
      </c>
      <c r="BD236" s="2">
        <v>10</v>
      </c>
    </row>
    <row r="237" spans="1:56" x14ac:dyDescent="0.2">
      <c r="B237" s="1" t="s">
        <v>76</v>
      </c>
      <c r="C237" s="1" t="s">
        <v>815</v>
      </c>
      <c r="E237" s="2">
        <v>30</v>
      </c>
      <c r="F237" s="2" t="s">
        <v>824</v>
      </c>
      <c r="G237" s="2" t="s">
        <v>556</v>
      </c>
      <c r="H237" s="4" t="s">
        <v>597</v>
      </c>
      <c r="I237" s="16">
        <f>_xlfn.XLOOKUP($H237,DASHBOARD!$I$2:$I$27,DASHBOARD!$J$2:$J$27,"",0)</f>
        <v>74</v>
      </c>
      <c r="J237" s="23">
        <f>I237/DASHBOARD!$C$3</f>
        <v>1.8796037592075185</v>
      </c>
      <c r="K237" s="2">
        <v>175</v>
      </c>
      <c r="L237" s="26">
        <f>K237/DASHBOARD!$C$4</f>
        <v>79.365079365079367</v>
      </c>
      <c r="M237" s="26">
        <f t="shared" si="36"/>
        <v>22.464504562477533</v>
      </c>
      <c r="N237" s="5">
        <v>32429</v>
      </c>
      <c r="O237" s="2" t="s">
        <v>557</v>
      </c>
      <c r="P237" s="2" t="str">
        <f>_xlfn.XLOOKUP($O237,DASHBOARD!$L$2:$L$150,DASHBOARD!M$2:M$150,"",0)</f>
        <v>United States</v>
      </c>
      <c r="Q237" s="2" t="str">
        <f>_xlfn.XLOOKUP($O237,DASHBOARD!$L$2:$L$150,DASHBOARD!N$2:N$150,"",0)</f>
        <v>North America</v>
      </c>
      <c r="R237" s="2" t="str">
        <f>_xlfn.XLOOKUP($O237,DASHBOARD!$L$2:$L$150,DASHBOARD!O$2:O$150,"",0)</f>
        <v>Americas</v>
      </c>
      <c r="S237" s="2">
        <v>1</v>
      </c>
      <c r="U237" s="2" t="s">
        <v>825</v>
      </c>
      <c r="V237" s="2" t="s">
        <v>825</v>
      </c>
      <c r="X237" s="2" t="str">
        <f t="shared" si="37"/>
        <v/>
      </c>
      <c r="Y237" s="6">
        <f>_xlfn.XLOOKUP($F237,$AD$231:$AD$252,$AE$231:$AE$252,0,0)</f>
        <v>1082520</v>
      </c>
      <c r="Z237" s="43">
        <f t="shared" si="38"/>
        <v>1.327295755303221E-2</v>
      </c>
      <c r="AC237" s="1">
        <v>7</v>
      </c>
      <c r="AD237" s="2" t="s">
        <v>820</v>
      </c>
      <c r="AE237" s="6">
        <v>3750000</v>
      </c>
      <c r="AJ237">
        <v>7</v>
      </c>
      <c r="AK237" t="s">
        <v>824</v>
      </c>
      <c r="AL237">
        <v>24</v>
      </c>
      <c r="AM237">
        <v>80</v>
      </c>
      <c r="AN237" s="2">
        <v>1590</v>
      </c>
      <c r="AO237" s="61">
        <v>1</v>
      </c>
      <c r="AT237" s="2">
        <v>2.1</v>
      </c>
      <c r="AU237" s="2">
        <v>-11.6</v>
      </c>
      <c r="AV237" s="2">
        <v>57</v>
      </c>
      <c r="AW237" s="2">
        <v>23</v>
      </c>
      <c r="AX237" s="2">
        <v>74</v>
      </c>
      <c r="AY237" s="2">
        <v>11</v>
      </c>
      <c r="AZ237" s="2">
        <v>32</v>
      </c>
      <c r="BA237" s="2">
        <v>6</v>
      </c>
      <c r="BB237" s="2">
        <v>385</v>
      </c>
      <c r="BC237" s="2">
        <v>6</v>
      </c>
      <c r="BD237" s="2">
        <v>29</v>
      </c>
    </row>
    <row r="238" spans="1:56" x14ac:dyDescent="0.2">
      <c r="B238" s="1" t="s">
        <v>76</v>
      </c>
      <c r="C238" s="1" t="s">
        <v>815</v>
      </c>
      <c r="E238" s="2">
        <v>55</v>
      </c>
      <c r="F238" s="2" t="s">
        <v>826</v>
      </c>
      <c r="G238" s="2" t="s">
        <v>552</v>
      </c>
      <c r="H238" s="4" t="s">
        <v>595</v>
      </c>
      <c r="I238" s="16">
        <f>_xlfn.XLOOKUP($H238,DASHBOARD!$I$2:$I$27,DASHBOARD!$J$2:$J$27,"",0)</f>
        <v>82</v>
      </c>
      <c r="J238" s="23">
        <f>I238/DASHBOARD!$C$3</f>
        <v>2.0828041656083314</v>
      </c>
      <c r="K238" s="2">
        <v>275</v>
      </c>
      <c r="L238" s="26">
        <f>K238/DASHBOARD!$C$4</f>
        <v>124.71655328798185</v>
      </c>
      <c r="M238" s="26">
        <f t="shared" si="36"/>
        <v>28.749296694684215</v>
      </c>
      <c r="N238" s="5">
        <v>32551</v>
      </c>
      <c r="O238" s="2" t="s">
        <v>557</v>
      </c>
      <c r="P238" s="2" t="str">
        <f>_xlfn.XLOOKUP($O238,DASHBOARD!$L$2:$L$150,DASHBOARD!M$2:M$150,"",0)</f>
        <v>United States</v>
      </c>
      <c r="Q238" s="2" t="str">
        <f>_xlfn.XLOOKUP($O238,DASHBOARD!$L$2:$L$150,DASHBOARD!N$2:N$150,"",0)</f>
        <v>North America</v>
      </c>
      <c r="R238" s="2" t="str">
        <f>_xlfn.XLOOKUP($O238,DASHBOARD!$L$2:$L$150,DASHBOARD!O$2:O$150,"",0)</f>
        <v>Americas</v>
      </c>
      <c r="S238" s="2">
        <v>1</v>
      </c>
      <c r="U238" s="2" t="s">
        <v>676</v>
      </c>
      <c r="V238" s="2" t="s">
        <v>676</v>
      </c>
      <c r="X238" s="2" t="str">
        <f t="shared" si="37"/>
        <v/>
      </c>
      <c r="Y238" s="6">
        <f>_xlfn.XLOOKUP($F238,$AD$231:$AD$252,$AE$231:$AE$252,0,0)</f>
        <v>354197</v>
      </c>
      <c r="Z238" s="43">
        <f t="shared" si="38"/>
        <v>4.3428682577793939E-3</v>
      </c>
      <c r="AC238" s="1">
        <v>8</v>
      </c>
      <c r="AD238" s="2" t="s">
        <v>821</v>
      </c>
      <c r="AE238" s="6">
        <v>3135000</v>
      </c>
      <c r="AJ238">
        <v>8</v>
      </c>
      <c r="AK238" t="s">
        <v>829</v>
      </c>
      <c r="AL238">
        <v>32</v>
      </c>
      <c r="AM238">
        <v>75</v>
      </c>
      <c r="AN238" s="2">
        <v>1414</v>
      </c>
      <c r="AQ238" s="61">
        <v>0.7</v>
      </c>
      <c r="AR238" s="61">
        <v>0.3</v>
      </c>
      <c r="AT238" s="2">
        <v>11.7</v>
      </c>
      <c r="AU238" s="2">
        <v>4.0999999999999996</v>
      </c>
      <c r="AV238" s="2">
        <v>13</v>
      </c>
      <c r="AW238" s="2">
        <v>9</v>
      </c>
      <c r="AX238" s="2">
        <v>103</v>
      </c>
      <c r="AY238" s="2">
        <v>10</v>
      </c>
      <c r="AZ238" s="2">
        <v>23</v>
      </c>
      <c r="BA238" s="2">
        <v>2</v>
      </c>
      <c r="BB238" s="2">
        <v>93</v>
      </c>
      <c r="BC238" s="2">
        <v>7</v>
      </c>
      <c r="BD238" s="2">
        <v>19</v>
      </c>
    </row>
    <row r="239" spans="1:56" x14ac:dyDescent="0.2">
      <c r="B239" s="1" t="s">
        <v>76</v>
      </c>
      <c r="C239" s="1" t="s">
        <v>815</v>
      </c>
      <c r="E239" s="2">
        <v>14</v>
      </c>
      <c r="F239" s="2" t="s">
        <v>827</v>
      </c>
      <c r="G239" s="2" t="s">
        <v>576</v>
      </c>
      <c r="H239" s="4" t="s">
        <v>601</v>
      </c>
      <c r="I239" s="16">
        <f>_xlfn.XLOOKUP($H239,DASHBOARD!$I$2:$I$27,DASHBOARD!$J$2:$J$27,"",0)</f>
        <v>77</v>
      </c>
      <c r="J239" s="23">
        <f>I239/DASHBOARD!$C$3</f>
        <v>1.9558039116078234</v>
      </c>
      <c r="K239" s="2">
        <v>190</v>
      </c>
      <c r="L239" s="26">
        <f>K239/DASHBOARD!$C$4</f>
        <v>86.167800453514729</v>
      </c>
      <c r="M239" s="26">
        <f t="shared" si="36"/>
        <v>22.526534589773387</v>
      </c>
      <c r="N239" s="5">
        <v>31999</v>
      </c>
      <c r="O239" s="2" t="s">
        <v>557</v>
      </c>
      <c r="P239" s="2" t="str">
        <f>_xlfn.XLOOKUP($O239,DASHBOARD!$L$2:$L$150,DASHBOARD!M$2:M$150,"",0)</f>
        <v>United States</v>
      </c>
      <c r="Q239" s="2" t="str">
        <f>_xlfn.XLOOKUP($O239,DASHBOARD!$L$2:$L$150,DASHBOARD!N$2:N$150,"",0)</f>
        <v>North America</v>
      </c>
      <c r="R239" s="2" t="str">
        <f>_xlfn.XLOOKUP($O239,DASHBOARD!$L$2:$L$150,DASHBOARD!O$2:O$150,"",0)</f>
        <v>Americas</v>
      </c>
      <c r="S239" s="2">
        <v>1</v>
      </c>
      <c r="U239" s="2" t="s">
        <v>828</v>
      </c>
      <c r="V239" s="2" t="s">
        <v>828</v>
      </c>
      <c r="X239" s="2" t="str">
        <f t="shared" si="37"/>
        <v/>
      </c>
      <c r="Y239" s="6">
        <f>_xlfn.XLOOKUP($F239,$AD$231:$AD$252,$AE$231:$AE$252,0,0)</f>
        <v>186656</v>
      </c>
      <c r="Z239" s="43">
        <f t="shared" si="38"/>
        <v>2.2886202241240625E-3</v>
      </c>
      <c r="AC239" s="1">
        <v>9</v>
      </c>
      <c r="AD239" s="2" t="s">
        <v>816</v>
      </c>
      <c r="AE239" s="6">
        <v>3090000</v>
      </c>
      <c r="AJ239">
        <v>9</v>
      </c>
      <c r="AK239" t="s">
        <v>832</v>
      </c>
      <c r="AL239">
        <v>32</v>
      </c>
      <c r="AM239">
        <v>59</v>
      </c>
      <c r="AN239" s="2">
        <v>900</v>
      </c>
      <c r="AP239" s="61">
        <v>0.39</v>
      </c>
      <c r="AQ239" s="61">
        <v>0.6</v>
      </c>
      <c r="AR239" s="61">
        <v>0.01</v>
      </c>
      <c r="AT239" s="2">
        <v>3.6</v>
      </c>
      <c r="AU239" s="2">
        <v>-7.1</v>
      </c>
      <c r="AV239" s="2">
        <v>19</v>
      </c>
      <c r="AW239" s="2">
        <v>8</v>
      </c>
      <c r="AX239" s="2">
        <v>36</v>
      </c>
      <c r="AY239" s="2">
        <v>4</v>
      </c>
      <c r="AZ239" s="2">
        <v>2</v>
      </c>
      <c r="BA239" s="2">
        <v>2</v>
      </c>
      <c r="BB239" s="2">
        <v>229</v>
      </c>
      <c r="BC239" s="2">
        <v>0</v>
      </c>
      <c r="BD239" s="2">
        <v>8</v>
      </c>
    </row>
    <row r="240" spans="1:56" x14ac:dyDescent="0.2">
      <c r="B240" s="1" t="s">
        <v>76</v>
      </c>
      <c r="C240" s="1" t="s">
        <v>815</v>
      </c>
      <c r="E240" s="2">
        <v>40</v>
      </c>
      <c r="F240" s="2" t="s">
        <v>829</v>
      </c>
      <c r="G240" s="2" t="s">
        <v>566</v>
      </c>
      <c r="H240" s="4" t="s">
        <v>600</v>
      </c>
      <c r="I240" s="16">
        <f>_xlfn.XLOOKUP($H240,DASHBOARD!$I$2:$I$27,DASHBOARD!$J$2:$J$27,"",0)</f>
        <v>80</v>
      </c>
      <c r="J240" s="23">
        <f>I240/DASHBOARD!$C$3</f>
        <v>2.0320040640081283</v>
      </c>
      <c r="K240" s="2">
        <v>235</v>
      </c>
      <c r="L240" s="26">
        <f>K240/DASHBOARD!$C$4</f>
        <v>106.57596371882086</v>
      </c>
      <c r="M240" s="26">
        <f t="shared" si="36"/>
        <v>25.811314590419496</v>
      </c>
      <c r="N240" s="5">
        <v>29381</v>
      </c>
      <c r="O240" s="2" t="s">
        <v>557</v>
      </c>
      <c r="P240" s="2" t="str">
        <f>_xlfn.XLOOKUP($O240,DASHBOARD!$L$2:$L$150,DASHBOARD!M$2:M$150,"",0)</f>
        <v>United States</v>
      </c>
      <c r="Q240" s="2" t="str">
        <f>_xlfn.XLOOKUP($O240,DASHBOARD!$L$2:$L$150,DASHBOARD!N$2:N$150,"",0)</f>
        <v>North America</v>
      </c>
      <c r="R240" s="2" t="str">
        <f>_xlfn.XLOOKUP($O240,DASHBOARD!$L$2:$L$150,DASHBOARD!O$2:O$150,"",0)</f>
        <v>Americas</v>
      </c>
      <c r="S240" s="2">
        <v>9</v>
      </c>
      <c r="U240" s="2" t="s">
        <v>558</v>
      </c>
      <c r="V240" s="2" t="s">
        <v>558</v>
      </c>
      <c r="X240" s="2" t="str">
        <f t="shared" si="37"/>
        <v/>
      </c>
      <c r="Y240" s="6">
        <f>_xlfn.XLOOKUP($F240,$AD$231:$AD$252,$AE$231:$AE$252,0,0)</f>
        <v>4060000</v>
      </c>
      <c r="Z240" s="43">
        <f t="shared" si="38"/>
        <v>4.9780334465239232E-2</v>
      </c>
      <c r="AC240" s="1">
        <v>10</v>
      </c>
      <c r="AD240" s="2" t="s">
        <v>758</v>
      </c>
      <c r="AE240" s="6">
        <v>1500000</v>
      </c>
      <c r="AJ240">
        <v>10</v>
      </c>
      <c r="AK240" t="s">
        <v>831</v>
      </c>
      <c r="AL240">
        <v>33</v>
      </c>
      <c r="AM240">
        <v>55</v>
      </c>
      <c r="AN240" s="2">
        <v>792</v>
      </c>
      <c r="AQ240" s="61">
        <v>0.05</v>
      </c>
      <c r="AR240" s="61">
        <v>0.76</v>
      </c>
      <c r="AS240" s="61">
        <v>0.2</v>
      </c>
      <c r="AT240" s="2">
        <v>-0.5</v>
      </c>
      <c r="AU240" s="2">
        <v>-12</v>
      </c>
      <c r="AV240" s="2">
        <v>17</v>
      </c>
      <c r="AW240" s="2">
        <v>8</v>
      </c>
      <c r="AX240" s="2">
        <v>40</v>
      </c>
      <c r="AY240" s="2">
        <v>6</v>
      </c>
      <c r="AZ240" s="2">
        <v>13</v>
      </c>
      <c r="BA240" s="2">
        <v>2</v>
      </c>
      <c r="BB240" s="2">
        <v>71</v>
      </c>
      <c r="BC240" s="2">
        <v>1</v>
      </c>
      <c r="BD240" s="2">
        <v>9</v>
      </c>
    </row>
    <row r="241" spans="1:56" x14ac:dyDescent="0.2">
      <c r="B241" s="1" t="s">
        <v>76</v>
      </c>
      <c r="C241" s="1" t="s">
        <v>815</v>
      </c>
      <c r="E241" s="2">
        <v>5</v>
      </c>
      <c r="F241" s="2" t="s">
        <v>830</v>
      </c>
      <c r="G241" s="2" t="s">
        <v>566</v>
      </c>
      <c r="H241" s="4" t="s">
        <v>602</v>
      </c>
      <c r="I241" s="16">
        <f>_xlfn.XLOOKUP($H241,DASHBOARD!$I$2:$I$27,DASHBOARD!$J$2:$J$27,"",0)</f>
        <v>81</v>
      </c>
      <c r="J241" s="23">
        <f>I241/DASHBOARD!$C$3</f>
        <v>2.0574041148082296</v>
      </c>
      <c r="K241" s="2">
        <v>240</v>
      </c>
      <c r="L241" s="26">
        <f>K241/DASHBOARD!$C$4</f>
        <v>108.84353741496598</v>
      </c>
      <c r="M241" s="26">
        <f t="shared" si="36"/>
        <v>25.713632918492802</v>
      </c>
      <c r="N241" s="5">
        <v>26702</v>
      </c>
      <c r="O241" s="2" t="s">
        <v>557</v>
      </c>
      <c r="P241" s="2" t="str">
        <f>_xlfn.XLOOKUP($O241,DASHBOARD!$L$2:$L$150,DASHBOARD!M$2:M$150,"",0)</f>
        <v>United States</v>
      </c>
      <c r="Q241" s="2" t="str">
        <f>_xlfn.XLOOKUP($O241,DASHBOARD!$L$2:$L$150,DASHBOARD!N$2:N$150,"",0)</f>
        <v>North America</v>
      </c>
      <c r="R241" s="2" t="str">
        <f>_xlfn.XLOOKUP($O241,DASHBOARD!$L$2:$L$150,DASHBOARD!O$2:O$150,"",0)</f>
        <v>Americas</v>
      </c>
      <c r="S241" s="2">
        <v>18</v>
      </c>
      <c r="U241" s="2" t="s">
        <v>585</v>
      </c>
      <c r="V241" s="2" t="s">
        <v>585</v>
      </c>
      <c r="X241" s="2" t="str">
        <f t="shared" si="37"/>
        <v/>
      </c>
      <c r="Y241" s="6">
        <f>_xlfn.XLOOKUP($F241,$AD$231:$AD$252,$AE$231:$AE$252,0,0)</f>
        <v>0</v>
      </c>
      <c r="Z241" s="43">
        <f t="shared" si="38"/>
        <v>0</v>
      </c>
      <c r="AC241" s="1">
        <v>11</v>
      </c>
      <c r="AD241" s="2" t="s">
        <v>831</v>
      </c>
      <c r="AE241" s="6">
        <v>1352181</v>
      </c>
      <c r="AJ241">
        <v>11</v>
      </c>
      <c r="AK241" t="s">
        <v>818</v>
      </c>
      <c r="AL241">
        <v>34</v>
      </c>
      <c r="AM241">
        <v>42</v>
      </c>
      <c r="AN241" s="2">
        <v>624</v>
      </c>
      <c r="AR241" s="61">
        <v>0.1</v>
      </c>
      <c r="AS241" s="61">
        <v>0.91</v>
      </c>
      <c r="AT241" s="2">
        <v>9</v>
      </c>
      <c r="AU241" s="2">
        <v>-0.2</v>
      </c>
      <c r="AV241" s="2">
        <v>5</v>
      </c>
      <c r="AW241" s="2">
        <v>8</v>
      </c>
      <c r="AX241" s="2">
        <v>46</v>
      </c>
      <c r="AY241" s="2">
        <v>10</v>
      </c>
      <c r="AZ241" s="2">
        <v>40</v>
      </c>
      <c r="BA241" s="2">
        <v>1</v>
      </c>
      <c r="BB241" s="2">
        <v>42</v>
      </c>
      <c r="BC241" s="2">
        <v>8</v>
      </c>
      <c r="BD241" s="2">
        <v>13</v>
      </c>
    </row>
    <row r="242" spans="1:56" x14ac:dyDescent="0.2">
      <c r="B242" s="1" t="s">
        <v>76</v>
      </c>
      <c r="C242" s="1" t="s">
        <v>815</v>
      </c>
      <c r="E242" s="2">
        <v>6</v>
      </c>
      <c r="F242" s="2" t="s">
        <v>647</v>
      </c>
      <c r="G242" s="2" t="s">
        <v>566</v>
      </c>
      <c r="H242" s="4" t="s">
        <v>602</v>
      </c>
      <c r="I242" s="16">
        <f>_xlfn.XLOOKUP($H242,DASHBOARD!$I$2:$I$27,DASHBOARD!$J$2:$J$27,"",0)</f>
        <v>81</v>
      </c>
      <c r="J242" s="23">
        <f>I242/DASHBOARD!$C$3</f>
        <v>2.0574041148082296</v>
      </c>
      <c r="K242" s="2">
        <v>250</v>
      </c>
      <c r="L242" s="26">
        <f>K242/DASHBOARD!$C$4</f>
        <v>113.37868480725623</v>
      </c>
      <c r="M242" s="26">
        <f t="shared" si="36"/>
        <v>26.785034290096672</v>
      </c>
      <c r="N242" s="5">
        <v>31046</v>
      </c>
      <c r="O242" s="2" t="s">
        <v>557</v>
      </c>
      <c r="P242" s="2" t="str">
        <f>_xlfn.XLOOKUP($O242,DASHBOARD!$L$2:$L$150,DASHBOARD!M$2:M$150,"",0)</f>
        <v>United States</v>
      </c>
      <c r="Q242" s="2" t="str">
        <f>_xlfn.XLOOKUP($O242,DASHBOARD!$L$2:$L$150,DASHBOARD!N$2:N$150,"",0)</f>
        <v>North America</v>
      </c>
      <c r="R242" s="2" t="str">
        <f>_xlfn.XLOOKUP($O242,DASHBOARD!$L$2:$L$150,DASHBOARD!O$2:O$150,"",0)</f>
        <v>Americas</v>
      </c>
      <c r="S242" s="2">
        <v>9</v>
      </c>
      <c r="X242" s="2" t="str">
        <f t="shared" si="37"/>
        <v/>
      </c>
      <c r="Y242" s="6">
        <f>_xlfn.XLOOKUP($F242,$AD$231:$AD$252,$AE$231:$AE$252,0,0)</f>
        <v>17545000</v>
      </c>
      <c r="Z242" s="43">
        <f t="shared" si="38"/>
        <v>0.21512215965335527</v>
      </c>
      <c r="AC242" s="1">
        <v>12</v>
      </c>
      <c r="AD242" s="2" t="s">
        <v>824</v>
      </c>
      <c r="AE242" s="6">
        <v>1082520</v>
      </c>
      <c r="AJ242">
        <v>12</v>
      </c>
      <c r="AK242" t="s">
        <v>820</v>
      </c>
      <c r="AL242">
        <v>30</v>
      </c>
      <c r="AM242">
        <v>62</v>
      </c>
      <c r="AN242" s="2">
        <v>566</v>
      </c>
      <c r="AR242" s="61">
        <v>0.15</v>
      </c>
      <c r="AS242" s="61">
        <v>0.85</v>
      </c>
      <c r="AT242" s="2">
        <v>4.5999999999999996</v>
      </c>
      <c r="AU242" s="2">
        <v>-5.2</v>
      </c>
      <c r="AV242" s="2">
        <v>3</v>
      </c>
      <c r="AW242" s="2">
        <v>7</v>
      </c>
      <c r="AX242" s="2">
        <v>20</v>
      </c>
      <c r="AY242" s="2">
        <v>8</v>
      </c>
      <c r="AZ242" s="2">
        <v>14</v>
      </c>
      <c r="BA242" s="2">
        <v>2</v>
      </c>
      <c r="BB242" s="2">
        <v>36</v>
      </c>
      <c r="BC242" s="2">
        <v>2</v>
      </c>
      <c r="BD242" s="2">
        <v>5</v>
      </c>
    </row>
    <row r="243" spans="1:56" x14ac:dyDescent="0.2">
      <c r="B243" s="1" t="s">
        <v>76</v>
      </c>
      <c r="C243" s="1" t="s">
        <v>815</v>
      </c>
      <c r="E243" s="2">
        <v>22</v>
      </c>
      <c r="F243" s="2" t="s">
        <v>758</v>
      </c>
      <c r="G243" s="2" t="s">
        <v>570</v>
      </c>
      <c r="H243" s="4" t="s">
        <v>600</v>
      </c>
      <c r="I243" s="16">
        <f>_xlfn.XLOOKUP($H243,DASHBOARD!$I$2:$I$27,DASHBOARD!$J$2:$J$27,"",0)</f>
        <v>80</v>
      </c>
      <c r="J243" s="23">
        <f>I243/DASHBOARD!$C$3</f>
        <v>2.0320040640081283</v>
      </c>
      <c r="K243" s="2">
        <v>218</v>
      </c>
      <c r="L243" s="26">
        <f>K243/DASHBOARD!$C$4</f>
        <v>98.86621315192744</v>
      </c>
      <c r="M243" s="26">
        <f t="shared" si="36"/>
        <v>23.944113109410427</v>
      </c>
      <c r="N243" s="5">
        <v>29498</v>
      </c>
      <c r="O243" s="2" t="s">
        <v>557</v>
      </c>
      <c r="P243" s="2" t="str">
        <f>_xlfn.XLOOKUP($O243,DASHBOARD!$L$2:$L$150,DASHBOARD!M$2:M$150,"",0)</f>
        <v>United States</v>
      </c>
      <c r="Q243" s="2" t="str">
        <f>_xlfn.XLOOKUP($O243,DASHBOARD!$L$2:$L$150,DASHBOARD!N$2:N$150,"",0)</f>
        <v>North America</v>
      </c>
      <c r="R243" s="2" t="str">
        <f>_xlfn.XLOOKUP($O243,DASHBOARD!$L$2:$L$150,DASHBOARD!O$2:O$150,"",0)</f>
        <v>Americas</v>
      </c>
      <c r="S243" s="2">
        <v>9</v>
      </c>
      <c r="U243" s="2" t="s">
        <v>759</v>
      </c>
      <c r="V243" s="2" t="s">
        <v>759</v>
      </c>
      <c r="X243" s="2" t="str">
        <f t="shared" si="37"/>
        <v/>
      </c>
      <c r="Y243" s="6">
        <f>_xlfn.XLOOKUP($F243,$AD$231:$AD$252,$AE$231:$AE$252,0,0)</f>
        <v>1500000</v>
      </c>
      <c r="Z243" s="43">
        <f t="shared" si="38"/>
        <v>1.8391749186664742E-2</v>
      </c>
      <c r="AC243" s="1">
        <v>13</v>
      </c>
      <c r="AD243" s="2" t="s">
        <v>818</v>
      </c>
      <c r="AE243" s="6">
        <v>699952</v>
      </c>
      <c r="AJ243">
        <v>13</v>
      </c>
      <c r="AK243" t="s">
        <v>758</v>
      </c>
      <c r="AL243">
        <v>32</v>
      </c>
      <c r="AM243">
        <v>38</v>
      </c>
      <c r="AN243" s="2">
        <v>221</v>
      </c>
      <c r="AP243" s="61">
        <v>0.45</v>
      </c>
      <c r="AQ243" s="61">
        <v>0.53</v>
      </c>
      <c r="AR243" s="61">
        <v>0.02</v>
      </c>
      <c r="AT243" s="2">
        <v>-2.2000000000000002</v>
      </c>
      <c r="AU243" s="2">
        <v>-12</v>
      </c>
      <c r="AV243" s="2">
        <v>2</v>
      </c>
      <c r="AW243" s="2">
        <v>1</v>
      </c>
      <c r="AX243" s="2">
        <v>10</v>
      </c>
      <c r="AY243" s="2">
        <v>0</v>
      </c>
      <c r="AZ243" s="2">
        <v>1</v>
      </c>
      <c r="BA243" s="2">
        <v>1</v>
      </c>
      <c r="BB243" s="2">
        <v>35</v>
      </c>
      <c r="BC243" s="2">
        <v>1</v>
      </c>
      <c r="BD243" s="2">
        <v>0</v>
      </c>
    </row>
    <row r="244" spans="1:56" x14ac:dyDescent="0.2">
      <c r="B244" s="1" t="s">
        <v>76</v>
      </c>
      <c r="C244" s="1" t="s">
        <v>815</v>
      </c>
      <c r="E244" s="2">
        <v>9</v>
      </c>
      <c r="F244" s="2" t="s">
        <v>831</v>
      </c>
      <c r="G244" s="2" t="s">
        <v>566</v>
      </c>
      <c r="H244" s="4" t="s">
        <v>595</v>
      </c>
      <c r="I244" s="16">
        <f>_xlfn.XLOOKUP($H244,DASHBOARD!$I$2:$I$27,DASHBOARD!$J$2:$J$27,"",0)</f>
        <v>82</v>
      </c>
      <c r="J244" s="23">
        <f>I244/DASHBOARD!$C$3</f>
        <v>2.0828041656083314</v>
      </c>
      <c r="K244" s="2">
        <v>215</v>
      </c>
      <c r="L244" s="26">
        <f>K244/DASHBOARD!$C$4</f>
        <v>97.505668934240362</v>
      </c>
      <c r="M244" s="26">
        <f t="shared" si="36"/>
        <v>22.476722870389477</v>
      </c>
      <c r="N244" s="5">
        <v>29075</v>
      </c>
      <c r="O244" s="2" t="s">
        <v>557</v>
      </c>
      <c r="P244" s="2" t="str">
        <f>_xlfn.XLOOKUP($O244,DASHBOARD!$L$2:$L$150,DASHBOARD!M$2:M$150,"",0)</f>
        <v>United States</v>
      </c>
      <c r="Q244" s="2" t="str">
        <f>_xlfn.XLOOKUP($O244,DASHBOARD!$L$2:$L$150,DASHBOARD!N$2:N$150,"",0)</f>
        <v>North America</v>
      </c>
      <c r="R244" s="2" t="str">
        <f>_xlfn.XLOOKUP($O244,DASHBOARD!$L$2:$L$150,DASHBOARD!O$2:O$150,"",0)</f>
        <v>Americas</v>
      </c>
      <c r="S244" s="2">
        <v>14</v>
      </c>
      <c r="X244" s="2" t="str">
        <f t="shared" si="37"/>
        <v/>
      </c>
      <c r="Y244" s="6">
        <f>_xlfn.XLOOKUP($F244,$AD$231:$AD$252,$AE$231:$AE$252,0,0)</f>
        <v>1352181</v>
      </c>
      <c r="Z244" s="43">
        <f t="shared" si="38"/>
        <v>1.6579315871315677E-2</v>
      </c>
      <c r="AC244" s="1">
        <v>14</v>
      </c>
      <c r="AD244" s="2" t="s">
        <v>826</v>
      </c>
      <c r="AE244" s="6">
        <v>354197</v>
      </c>
      <c r="AJ244">
        <v>14</v>
      </c>
      <c r="AK244" t="s">
        <v>830</v>
      </c>
      <c r="AL244">
        <v>39</v>
      </c>
      <c r="AM244">
        <v>7</v>
      </c>
      <c r="AN244" s="2">
        <v>51</v>
      </c>
      <c r="AR244" s="61">
        <v>0.6</v>
      </c>
      <c r="AS244" s="61">
        <v>0.41</v>
      </c>
      <c r="AT244" s="2">
        <v>-9</v>
      </c>
      <c r="AU244" s="2">
        <v>-18.3</v>
      </c>
      <c r="AV244" s="2">
        <v>3</v>
      </c>
      <c r="AW244" s="2">
        <v>0</v>
      </c>
      <c r="AX244" s="2">
        <v>5</v>
      </c>
      <c r="AY244" s="2">
        <v>0</v>
      </c>
      <c r="AZ244" s="2">
        <v>1</v>
      </c>
      <c r="BA244" s="2">
        <v>0</v>
      </c>
      <c r="BB244" s="2">
        <v>16</v>
      </c>
      <c r="BC244" s="2">
        <v>1</v>
      </c>
      <c r="BD244" s="2">
        <v>2</v>
      </c>
    </row>
    <row r="245" spans="1:56" x14ac:dyDescent="0.2">
      <c r="B245" s="1" t="s">
        <v>76</v>
      </c>
      <c r="C245" s="1" t="s">
        <v>815</v>
      </c>
      <c r="E245" s="2">
        <v>13</v>
      </c>
      <c r="F245" s="2" t="s">
        <v>832</v>
      </c>
      <c r="G245" s="2" t="s">
        <v>570</v>
      </c>
      <c r="H245" s="4" t="s">
        <v>600</v>
      </c>
      <c r="I245" s="16">
        <f>_xlfn.XLOOKUP($H245,DASHBOARD!$I$2:$I$27,DASHBOARD!$J$2:$J$27,"",0)</f>
        <v>80</v>
      </c>
      <c r="J245" s="23">
        <f>I245/DASHBOARD!$C$3</f>
        <v>2.0320040640081283</v>
      </c>
      <c r="K245" s="2">
        <v>218</v>
      </c>
      <c r="L245" s="26">
        <f>K245/DASHBOARD!$C$4</f>
        <v>98.86621315192744</v>
      </c>
      <c r="M245" s="26">
        <f t="shared" si="36"/>
        <v>23.944113109410427</v>
      </c>
      <c r="N245" s="5">
        <v>29270</v>
      </c>
      <c r="O245" s="2" t="s">
        <v>557</v>
      </c>
      <c r="P245" s="2" t="str">
        <f>_xlfn.XLOOKUP($O245,DASHBOARD!$L$2:$L$150,DASHBOARD!M$2:M$150,"",0)</f>
        <v>United States</v>
      </c>
      <c r="Q245" s="2" t="str">
        <f>_xlfn.XLOOKUP($O245,DASHBOARD!$L$2:$L$150,DASHBOARD!N$2:N$150,"",0)</f>
        <v>North America</v>
      </c>
      <c r="R245" s="2" t="str">
        <f>_xlfn.XLOOKUP($O245,DASHBOARD!$L$2:$L$150,DASHBOARD!O$2:O$150,"",0)</f>
        <v>Americas</v>
      </c>
      <c r="S245" s="2">
        <v>12</v>
      </c>
      <c r="U245" s="2" t="s">
        <v>558</v>
      </c>
      <c r="V245" s="2" t="s">
        <v>558</v>
      </c>
      <c r="X245" s="2" t="str">
        <f t="shared" si="37"/>
        <v/>
      </c>
      <c r="Y245" s="6">
        <f>_xlfn.XLOOKUP($F245,$AD$231:$AD$252,$AE$231:$AE$252,0,0)</f>
        <v>5800000</v>
      </c>
      <c r="Z245" s="43">
        <f t="shared" si="38"/>
        <v>7.1114763521770333E-2</v>
      </c>
      <c r="AC245" s="1">
        <v>15</v>
      </c>
      <c r="AD245" s="2" t="s">
        <v>834</v>
      </c>
      <c r="AE245" s="6">
        <v>275805</v>
      </c>
      <c r="AJ245">
        <v>15</v>
      </c>
      <c r="AK245" t="s">
        <v>834</v>
      </c>
      <c r="AL245">
        <v>24</v>
      </c>
      <c r="AM245">
        <v>8</v>
      </c>
      <c r="AN245" s="2">
        <v>40</v>
      </c>
      <c r="AQ245" s="61">
        <v>0.27</v>
      </c>
      <c r="AR245" s="61">
        <v>0.71</v>
      </c>
      <c r="AS245" s="61">
        <v>0.02</v>
      </c>
      <c r="AT245" s="2">
        <v>-27.2</v>
      </c>
      <c r="AU245" s="2">
        <v>-36.6</v>
      </c>
      <c r="AV245" s="2">
        <v>0</v>
      </c>
      <c r="AW245" s="2">
        <v>1</v>
      </c>
      <c r="AX245" s="2">
        <v>4</v>
      </c>
      <c r="AY245" s="2">
        <v>2</v>
      </c>
      <c r="AZ245" s="2">
        <v>0</v>
      </c>
      <c r="BA245" s="2">
        <v>0</v>
      </c>
      <c r="BB245" s="2">
        <v>6</v>
      </c>
      <c r="BC245" s="2">
        <v>0</v>
      </c>
      <c r="BD245" s="2">
        <v>1</v>
      </c>
    </row>
    <row r="246" spans="1:56" x14ac:dyDescent="0.2">
      <c r="B246" s="1" t="s">
        <v>76</v>
      </c>
      <c r="C246" s="1" t="s">
        <v>815</v>
      </c>
      <c r="E246" s="2">
        <v>45</v>
      </c>
      <c r="F246" s="2" t="s">
        <v>833</v>
      </c>
      <c r="G246" s="2" t="s">
        <v>552</v>
      </c>
      <c r="H246" s="4" t="s">
        <v>1149</v>
      </c>
      <c r="I246" s="16">
        <f>_xlfn.XLOOKUP($H246,DASHBOARD!$I$2:$I$27,DASHBOARD!$J$2:$J$27,"",0)</f>
        <v>83</v>
      </c>
      <c r="J246" s="23">
        <f>I246/DASHBOARD!$C$3</f>
        <v>2.1082042164084331</v>
      </c>
      <c r="K246" s="2">
        <v>308</v>
      </c>
      <c r="L246" s="26">
        <f>K246/DASHBOARD!$C$4</f>
        <v>139.68253968253967</v>
      </c>
      <c r="M246" s="26">
        <f t="shared" si="36"/>
        <v>31.428001668175849</v>
      </c>
      <c r="N246" s="5">
        <v>32204</v>
      </c>
      <c r="O246" s="2" t="s">
        <v>557</v>
      </c>
      <c r="P246" s="2" t="str">
        <f>_xlfn.XLOOKUP($O246,DASHBOARD!$L$2:$L$150,DASHBOARD!M$2:M$150,"",0)</f>
        <v>United States</v>
      </c>
      <c r="Q246" s="2" t="str">
        <f>_xlfn.XLOOKUP($O246,DASHBOARD!$L$2:$L$150,DASHBOARD!N$2:N$150,"",0)</f>
        <v>North America</v>
      </c>
      <c r="R246" s="2" t="str">
        <f>_xlfn.XLOOKUP($O246,DASHBOARD!$L$2:$L$150,DASHBOARD!O$2:O$150,"",0)</f>
        <v>Americas</v>
      </c>
      <c r="S246" s="2">
        <v>2</v>
      </c>
      <c r="U246" s="2" t="s">
        <v>629</v>
      </c>
      <c r="V246" s="2" t="s">
        <v>629</v>
      </c>
      <c r="X246" s="2" t="str">
        <f t="shared" si="37"/>
        <v/>
      </c>
      <c r="Y246" s="6">
        <f>_xlfn.XLOOKUP($F246,$AD$231:$AD$252,$AE$231:$AE$252,0,0)</f>
        <v>0</v>
      </c>
      <c r="Z246" s="43">
        <f t="shared" si="38"/>
        <v>0</v>
      </c>
      <c r="AC246" s="1">
        <v>16</v>
      </c>
      <c r="AD246" s="2" t="s">
        <v>827</v>
      </c>
      <c r="AE246" s="6">
        <v>186656</v>
      </c>
      <c r="AJ246">
        <v>16</v>
      </c>
      <c r="AK246" t="s">
        <v>826</v>
      </c>
      <c r="AL246">
        <v>23</v>
      </c>
      <c r="AM246">
        <v>6</v>
      </c>
      <c r="AN246" s="2">
        <v>31</v>
      </c>
      <c r="AS246" s="61">
        <v>1</v>
      </c>
      <c r="AT246" s="2">
        <v>-1.7</v>
      </c>
      <c r="AU246" s="2">
        <v>-10.9</v>
      </c>
      <c r="AV246" s="2">
        <v>2</v>
      </c>
      <c r="AW246" s="2">
        <v>1</v>
      </c>
      <c r="AX246" s="2">
        <v>2</v>
      </c>
      <c r="AY246" s="2">
        <v>0</v>
      </c>
      <c r="AZ246" s="2">
        <v>1</v>
      </c>
      <c r="BA246" s="2">
        <v>0</v>
      </c>
      <c r="BB246" s="2">
        <v>0</v>
      </c>
      <c r="BC246" s="2">
        <v>0</v>
      </c>
      <c r="BD246" s="2">
        <v>0</v>
      </c>
    </row>
    <row r="247" spans="1:56" x14ac:dyDescent="0.2">
      <c r="B247" s="1" t="s">
        <v>76</v>
      </c>
      <c r="C247" s="1" t="s">
        <v>815</v>
      </c>
      <c r="E247" s="2">
        <v>24</v>
      </c>
      <c r="F247" s="2" t="s">
        <v>834</v>
      </c>
      <c r="G247" s="2" t="s">
        <v>566</v>
      </c>
      <c r="H247" s="4" t="s">
        <v>602</v>
      </c>
      <c r="I247" s="16">
        <f>_xlfn.XLOOKUP($H247,DASHBOARD!$I$2:$I$27,DASHBOARD!$J$2:$J$27,"",0)</f>
        <v>81</v>
      </c>
      <c r="J247" s="23">
        <f>I247/DASHBOARD!$C$3</f>
        <v>2.0574041148082296</v>
      </c>
      <c r="K247" s="2">
        <v>230</v>
      </c>
      <c r="L247" s="26">
        <f>K247/DASHBOARD!$C$4</f>
        <v>104.30839002267574</v>
      </c>
      <c r="M247" s="26">
        <f t="shared" si="36"/>
        <v>24.64223154688894</v>
      </c>
      <c r="N247" s="5">
        <v>32203</v>
      </c>
      <c r="O247" s="2" t="s">
        <v>557</v>
      </c>
      <c r="P247" s="2" t="str">
        <f>_xlfn.XLOOKUP($O247,DASHBOARD!$L$2:$L$150,DASHBOARD!M$2:M$150,"",0)</f>
        <v>United States</v>
      </c>
      <c r="Q247" s="2" t="str">
        <f>_xlfn.XLOOKUP($O247,DASHBOARD!$L$2:$L$150,DASHBOARD!N$2:N$150,"",0)</f>
        <v>North America</v>
      </c>
      <c r="R247" s="2" t="str">
        <f>_xlfn.XLOOKUP($O247,DASHBOARD!$L$2:$L$150,DASHBOARD!O$2:O$150,"",0)</f>
        <v>Americas</v>
      </c>
      <c r="S247" s="2" t="s">
        <v>563</v>
      </c>
      <c r="U247" s="2" t="s">
        <v>591</v>
      </c>
      <c r="V247" s="2" t="s">
        <v>591</v>
      </c>
      <c r="X247" s="2" t="str">
        <f t="shared" si="37"/>
        <v/>
      </c>
      <c r="Y247" s="6">
        <f>_xlfn.XLOOKUP($F247,$AD$231:$AD$252,$AE$231:$AE$252,0,0)</f>
        <v>275805</v>
      </c>
      <c r="Z247" s="43">
        <f t="shared" si="38"/>
        <v>3.3816909229520461E-3</v>
      </c>
      <c r="AE247" s="6"/>
      <c r="AJ247">
        <v>17</v>
      </c>
      <c r="AK247" t="s">
        <v>827</v>
      </c>
      <c r="AL247">
        <v>25</v>
      </c>
      <c r="AM247">
        <v>7</v>
      </c>
      <c r="AN247" s="2">
        <v>29</v>
      </c>
      <c r="AO247" s="61">
        <v>0.41</v>
      </c>
      <c r="AP247" s="61">
        <v>0.51</v>
      </c>
      <c r="AQ247" s="61">
        <v>0.08</v>
      </c>
      <c r="AT247" s="2">
        <v>-2.4</v>
      </c>
      <c r="AU247" s="2">
        <v>-11.6</v>
      </c>
      <c r="AV247" s="2">
        <v>2</v>
      </c>
      <c r="AW247" s="2">
        <v>2</v>
      </c>
      <c r="AX247" s="2">
        <v>1</v>
      </c>
      <c r="AY247" s="2">
        <v>0</v>
      </c>
      <c r="AZ247" s="2">
        <v>4</v>
      </c>
      <c r="BA247" s="2">
        <v>0</v>
      </c>
      <c r="BB247" s="2">
        <v>4</v>
      </c>
      <c r="BC247" s="2">
        <v>0</v>
      </c>
      <c r="BD247" s="2">
        <v>2</v>
      </c>
    </row>
    <row r="248" spans="1:56" x14ac:dyDescent="0.2">
      <c r="B248" s="1" t="s">
        <v>76</v>
      </c>
      <c r="C248" s="1" t="s">
        <v>815</v>
      </c>
      <c r="E248" s="2">
        <v>3</v>
      </c>
      <c r="F248" s="2" t="s">
        <v>835</v>
      </c>
      <c r="G248" s="2" t="s">
        <v>576</v>
      </c>
      <c r="H248" s="4" t="s">
        <v>603</v>
      </c>
      <c r="I248" s="16">
        <f>_xlfn.XLOOKUP($H248,DASHBOARD!$I$2:$I$27,DASHBOARD!$J$2:$J$27,"",0)</f>
        <v>76</v>
      </c>
      <c r="J248" s="23">
        <f>I248/DASHBOARD!$C$3</f>
        <v>1.9304038608077216</v>
      </c>
      <c r="K248" s="2">
        <v>220</v>
      </c>
      <c r="L248" s="26">
        <f>K248/DASHBOARD!$C$4</f>
        <v>99.773242630385482</v>
      </c>
      <c r="M248" s="26">
        <f t="shared" si="36"/>
        <v>26.774275758318101</v>
      </c>
      <c r="N248" s="5">
        <v>29968</v>
      </c>
      <c r="O248" s="2" t="s">
        <v>557</v>
      </c>
      <c r="P248" s="2" t="str">
        <f>_xlfn.XLOOKUP($O248,DASHBOARD!$L$2:$L$150,DASHBOARD!M$2:M$150,"",0)</f>
        <v>United States</v>
      </c>
      <c r="Q248" s="2" t="str">
        <f>_xlfn.XLOOKUP($O248,DASHBOARD!$L$2:$L$150,DASHBOARD!N$2:N$150,"",0)</f>
        <v>North America</v>
      </c>
      <c r="R248" s="2" t="str">
        <f>_xlfn.XLOOKUP($O248,DASHBOARD!$L$2:$L$150,DASHBOARD!O$2:O$150,"",0)</f>
        <v>Americas</v>
      </c>
      <c r="S248" s="2">
        <v>9</v>
      </c>
      <c r="U248" s="2" t="s">
        <v>589</v>
      </c>
      <c r="V248" s="2" t="s">
        <v>589</v>
      </c>
      <c r="X248" s="2" t="str">
        <f t="shared" si="37"/>
        <v/>
      </c>
      <c r="Y248" s="6">
        <f>_xlfn.XLOOKUP($F248,$AD$231:$AD$252,$AE$231:$AE$252,0,0)</f>
        <v>17182000</v>
      </c>
      <c r="Z248" s="43">
        <f t="shared" si="38"/>
        <v>0.21067135635018239</v>
      </c>
      <c r="AC248" s="1">
        <v>18</v>
      </c>
      <c r="AE248" s="6"/>
      <c r="AJ248">
        <v>18</v>
      </c>
      <c r="AK248" t="s">
        <v>833</v>
      </c>
      <c r="AL248">
        <v>24</v>
      </c>
      <c r="AM248">
        <v>4</v>
      </c>
      <c r="AN248" s="2">
        <v>12</v>
      </c>
      <c r="AS248" s="61">
        <v>1</v>
      </c>
      <c r="AT248" s="2">
        <v>-50</v>
      </c>
      <c r="AU248" s="2">
        <v>-59.3</v>
      </c>
      <c r="AV248" s="2">
        <v>1</v>
      </c>
      <c r="AW248" s="2">
        <v>0</v>
      </c>
      <c r="AX248" s="2">
        <v>3</v>
      </c>
      <c r="AY248" s="2">
        <v>1</v>
      </c>
      <c r="AZ248" s="2">
        <v>0</v>
      </c>
      <c r="BA248" s="2">
        <v>0</v>
      </c>
      <c r="BB248" s="2">
        <v>0</v>
      </c>
      <c r="BC248" s="2">
        <v>0</v>
      </c>
      <c r="BD248" s="2">
        <v>1</v>
      </c>
    </row>
    <row r="249" spans="1:56" x14ac:dyDescent="0.2">
      <c r="B249" s="1" t="s">
        <v>76</v>
      </c>
      <c r="C249" s="1" t="s">
        <v>815</v>
      </c>
      <c r="H249" s="4"/>
      <c r="N249" s="5"/>
      <c r="X249" s="2" t="str">
        <f t="shared" si="37"/>
        <v/>
      </c>
      <c r="Y249" s="6">
        <f>_xlfn.XLOOKUP($F249,$AD$231:$AD$252,$AE$231:$AE$252,0,0)</f>
        <v>0</v>
      </c>
      <c r="Z249" s="43">
        <f t="shared" si="38"/>
        <v>0</v>
      </c>
      <c r="AC249" s="1">
        <v>19</v>
      </c>
      <c r="AE249" s="6"/>
    </row>
    <row r="250" spans="1:56" x14ac:dyDescent="0.2">
      <c r="B250" s="1" t="s">
        <v>76</v>
      </c>
      <c r="C250" s="1" t="s">
        <v>815</v>
      </c>
      <c r="H250" s="4"/>
      <c r="N250" s="5"/>
      <c r="X250" s="2" t="str">
        <f t="shared" si="37"/>
        <v/>
      </c>
      <c r="Y250" s="6">
        <f>_xlfn.XLOOKUP($F250,$AD$231:$AD$252,$AE$231:$AE$252,0,0)</f>
        <v>0</v>
      </c>
      <c r="Z250" s="43">
        <f t="shared" si="38"/>
        <v>0</v>
      </c>
      <c r="AC250" s="1">
        <v>20</v>
      </c>
      <c r="AE250" s="6"/>
    </row>
    <row r="251" spans="1:56" x14ac:dyDescent="0.2">
      <c r="B251" s="1" t="s">
        <v>76</v>
      </c>
      <c r="C251" s="1" t="s">
        <v>815</v>
      </c>
      <c r="H251" s="4"/>
      <c r="N251" s="5"/>
      <c r="X251" s="2" t="str">
        <f t="shared" si="37"/>
        <v/>
      </c>
      <c r="Y251" s="6">
        <f>_xlfn.XLOOKUP($F251,$AD$231:$AD$252,$AE$231:$AE$252,0,0)</f>
        <v>0</v>
      </c>
      <c r="Z251" s="43">
        <f t="shared" si="38"/>
        <v>0</v>
      </c>
      <c r="AC251" s="1">
        <v>21</v>
      </c>
    </row>
    <row r="252" spans="1:56" x14ac:dyDescent="0.2">
      <c r="B252" s="1" t="s">
        <v>76</v>
      </c>
      <c r="C252" s="1" t="s">
        <v>815</v>
      </c>
      <c r="H252" s="4"/>
      <c r="N252" s="5"/>
      <c r="X252" s="2" t="str">
        <f t="shared" si="37"/>
        <v/>
      </c>
      <c r="Y252" s="6">
        <f>_xlfn.XLOOKUP($F252,$AD$231:$AD$252,$AE$231:$AE$252,0,0)</f>
        <v>0</v>
      </c>
      <c r="Z252" s="43">
        <f t="shared" si="38"/>
        <v>0</v>
      </c>
      <c r="AC252" s="1">
        <v>22</v>
      </c>
    </row>
    <row r="253" spans="1:56" x14ac:dyDescent="0.2">
      <c r="D253" s="1"/>
      <c r="E253" s="1"/>
      <c r="F253" s="1">
        <f>$F229</f>
        <v>0</v>
      </c>
      <c r="G253" s="1"/>
      <c r="H253" s="1"/>
      <c r="I253" s="36"/>
      <c r="J253" s="36"/>
      <c r="K253" s="1"/>
      <c r="L253" s="1"/>
      <c r="M253" s="1"/>
      <c r="N253" s="1"/>
      <c r="O253" s="1"/>
      <c r="P253" s="1"/>
      <c r="Q253" s="1"/>
      <c r="R253" s="1"/>
      <c r="S253" s="1"/>
      <c r="T253" s="1"/>
      <c r="U253" s="1"/>
      <c r="V253" s="1"/>
      <c r="W253" s="1"/>
      <c r="X253" s="1"/>
      <c r="Y253" s="37">
        <f>SUM(Y231:Y252)</f>
        <v>81558311</v>
      </c>
      <c r="Z253" s="41">
        <f>SUM(Z231:Z252)</f>
        <v>1</v>
      </c>
      <c r="AA253" s="1"/>
      <c r="AB253" s="1"/>
      <c r="AD253" s="37">
        <f>AE253-Y253</f>
        <v>0</v>
      </c>
      <c r="AE253" s="37">
        <f>SUM(AE231:AE252)</f>
        <v>81558311</v>
      </c>
    </row>
    <row r="254" spans="1:56" ht="17" thickBot="1" x14ac:dyDescent="0.25"/>
    <row r="255" spans="1:56" ht="17" thickBot="1" x14ac:dyDescent="0.25">
      <c r="A255" s="3">
        <v>11</v>
      </c>
      <c r="B255" s="1" t="str">
        <f>B$1</f>
        <v>YEAR</v>
      </c>
      <c r="C255" s="1" t="str">
        <f>C$1</f>
        <v>TEAM</v>
      </c>
      <c r="E255" s="1" t="str">
        <f t="shared" ref="E255:Y255" si="39">E$1</f>
        <v>NUMBER</v>
      </c>
      <c r="F255" s="1" t="str">
        <f t="shared" si="39"/>
        <v>PLAYER</v>
      </c>
      <c r="G255" s="1" t="str">
        <f t="shared" si="39"/>
        <v>POS</v>
      </c>
      <c r="H255" s="1" t="str">
        <f t="shared" si="39"/>
        <v>HEIGHT</v>
      </c>
      <c r="I255" s="1" t="str">
        <f t="shared" si="39"/>
        <v>HEIGHT (IN)</v>
      </c>
      <c r="J255" s="1" t="str">
        <f t="shared" si="39"/>
        <v>HEIGHT (M)</v>
      </c>
      <c r="K255" s="1" t="str">
        <f t="shared" si="39"/>
        <v>WEIGHT (LBS)</v>
      </c>
      <c r="L255" s="1" t="str">
        <f t="shared" si="39"/>
        <v>WEIGHT (KG)</v>
      </c>
      <c r="M255" s="1" t="str">
        <f t="shared" si="39"/>
        <v>BMI</v>
      </c>
      <c r="N255" s="1" t="str">
        <f t="shared" si="39"/>
        <v>BIRTH DATE</v>
      </c>
      <c r="O255" s="1" t="str">
        <f t="shared" si="39"/>
        <v>NATION</v>
      </c>
      <c r="P255" s="1" t="str">
        <f t="shared" si="39"/>
        <v>COUNTRY</v>
      </c>
      <c r="Q255" s="1" t="str">
        <f t="shared" si="39"/>
        <v>CONTINENT</v>
      </c>
      <c r="R255" s="1" t="str">
        <f t="shared" si="39"/>
        <v>GLOBAL REGION</v>
      </c>
      <c r="S255" s="1" t="str">
        <f t="shared" si="39"/>
        <v>EXPERIENCE</v>
      </c>
      <c r="T255" s="1"/>
      <c r="U255" s="1" t="str">
        <f t="shared" si="39"/>
        <v>COLLEGE</v>
      </c>
      <c r="V255" s="1" t="str">
        <f t="shared" si="39"/>
        <v>COLLEGE1</v>
      </c>
      <c r="W255" s="1" t="str">
        <f t="shared" si="39"/>
        <v>COLLEGE2</v>
      </c>
      <c r="X255" s="1" t="str">
        <f t="shared" si="39"/>
        <v>TRANSFER</v>
      </c>
      <c r="Y255" s="1" t="str">
        <f t="shared" si="39"/>
        <v>SALARY</v>
      </c>
      <c r="Z255" s="1" t="s">
        <v>1265</v>
      </c>
      <c r="AC255" s="1" t="str">
        <f>AC$1</f>
        <v>Rk</v>
      </c>
      <c r="AD255" s="1" t="str">
        <f>AD$1</f>
        <v>PLAYER</v>
      </c>
      <c r="AE255" s="1" t="str">
        <f>AE$1</f>
        <v>SALARY</v>
      </c>
      <c r="AJ255" t="s">
        <v>550</v>
      </c>
      <c r="AK255" t="s">
        <v>1382</v>
      </c>
      <c r="AL255" t="s">
        <v>1383</v>
      </c>
      <c r="AM255" t="s">
        <v>1347</v>
      </c>
      <c r="AN255" s="2" t="s">
        <v>1384</v>
      </c>
      <c r="AO255" s="2" t="s">
        <v>1385</v>
      </c>
      <c r="AP255" s="2" t="s">
        <v>1386</v>
      </c>
      <c r="AQ255" s="2" t="s">
        <v>1387</v>
      </c>
      <c r="AR255" s="2" t="s">
        <v>1388</v>
      </c>
      <c r="AS255" s="2" t="s">
        <v>1389</v>
      </c>
      <c r="AT255" s="2" t="s">
        <v>1390</v>
      </c>
      <c r="AU255" s="2" t="s">
        <v>1391</v>
      </c>
      <c r="AV255" s="2" t="s">
        <v>1392</v>
      </c>
      <c r="AW255" s="2" t="s">
        <v>1393</v>
      </c>
      <c r="AX255" s="2" t="s">
        <v>1394</v>
      </c>
      <c r="AY255" s="2" t="s">
        <v>1395</v>
      </c>
      <c r="AZ255" s="2" t="s">
        <v>1394</v>
      </c>
      <c r="BA255" s="2" t="s">
        <v>1395</v>
      </c>
      <c r="BB255" s="2" t="s">
        <v>1396</v>
      </c>
      <c r="BC255" s="2" t="s">
        <v>1397</v>
      </c>
      <c r="BD255" s="2" t="s">
        <v>1398</v>
      </c>
    </row>
    <row r="256" spans="1:56" ht="17" thickBot="1" x14ac:dyDescent="0.25">
      <c r="A256" s="3" t="s">
        <v>815</v>
      </c>
      <c r="B256" s="1" t="s">
        <v>84</v>
      </c>
      <c r="C256" s="1" t="s">
        <v>815</v>
      </c>
      <c r="E256" s="2">
        <v>50</v>
      </c>
      <c r="F256" s="2" t="s">
        <v>820</v>
      </c>
      <c r="G256" s="2" t="s">
        <v>552</v>
      </c>
      <c r="H256" s="4" t="s">
        <v>602</v>
      </c>
      <c r="I256" s="16">
        <f>_xlfn.XLOOKUP($H256,DASHBOARD!$I$2:$I$27,DASHBOARD!$J$2:$J$27,"",0)</f>
        <v>81</v>
      </c>
      <c r="J256" s="23">
        <f>I256/DASHBOARD!$C$3</f>
        <v>2.0574041148082296</v>
      </c>
      <c r="K256" s="2">
        <v>245</v>
      </c>
      <c r="L256" s="26">
        <f>K256/DASHBOARD!$C$4</f>
        <v>111.11111111111111</v>
      </c>
      <c r="M256" s="26">
        <f t="shared" ref="M256:M271" si="40">L256/(J256^2)</f>
        <v>26.24933360429474</v>
      </c>
      <c r="N256" s="5">
        <v>30172</v>
      </c>
      <c r="O256" s="2" t="s">
        <v>593</v>
      </c>
      <c r="P256" s="2" t="str">
        <f>_xlfn.XLOOKUP($O256,DASHBOARD!$L$2:$L$150,DASHBOARD!M$2:M$150,"",0)</f>
        <v>Canada</v>
      </c>
      <c r="Q256" s="2" t="str">
        <f>_xlfn.XLOOKUP($O256,DASHBOARD!$L$2:$L$150,DASHBOARD!N$2:N$150,"",0)</f>
        <v>North America</v>
      </c>
      <c r="R256" s="2" t="str">
        <f>_xlfn.XLOOKUP($O256,DASHBOARD!$L$2:$L$150,DASHBOARD!O$2:O$150,"",0)</f>
        <v>Americas</v>
      </c>
      <c r="S256" s="2">
        <v>4</v>
      </c>
      <c r="U256" s="2" t="s">
        <v>704</v>
      </c>
      <c r="V256" s="2" t="s">
        <v>704</v>
      </c>
      <c r="X256" s="2" t="str">
        <f t="shared" ref="X256:X277" si="41">IF(W256="","","X")</f>
        <v/>
      </c>
      <c r="Y256" s="6">
        <f>_xlfn.XLOOKUP($F256,$AD$256:$AD$277,$AE$256:$AE$277,0,0)</f>
        <v>3600000</v>
      </c>
      <c r="Z256" s="43">
        <f>Y256/Y278</f>
        <v>4.8571552467436212E-2</v>
      </c>
      <c r="AC256" s="1">
        <v>1</v>
      </c>
      <c r="AD256" s="2" t="s">
        <v>822</v>
      </c>
      <c r="AE256" s="6">
        <v>16022500</v>
      </c>
      <c r="AJ256">
        <v>1</v>
      </c>
      <c r="AK256" t="s">
        <v>647</v>
      </c>
      <c r="AL256">
        <v>27</v>
      </c>
      <c r="AM256">
        <v>62</v>
      </c>
      <c r="AN256" s="2">
        <v>2326</v>
      </c>
      <c r="AQ256" s="61">
        <v>0.74</v>
      </c>
      <c r="AR256" s="61">
        <v>0.26</v>
      </c>
      <c r="AT256" s="2">
        <v>10.4</v>
      </c>
      <c r="AU256" s="2">
        <v>14</v>
      </c>
      <c r="AV256" s="2">
        <v>125</v>
      </c>
      <c r="AW256" s="2">
        <v>52</v>
      </c>
      <c r="AX256" s="2">
        <v>41</v>
      </c>
      <c r="AY256" s="2">
        <v>16</v>
      </c>
      <c r="AZ256" s="2">
        <v>212</v>
      </c>
      <c r="BA256" s="2">
        <v>13</v>
      </c>
      <c r="BB256" s="2">
        <v>872</v>
      </c>
      <c r="BC256" s="2">
        <v>51</v>
      </c>
      <c r="BD256" s="2">
        <v>31</v>
      </c>
    </row>
    <row r="257" spans="2:56" x14ac:dyDescent="0.2">
      <c r="B257" s="1" t="s">
        <v>84</v>
      </c>
      <c r="C257" s="1" t="s">
        <v>815</v>
      </c>
      <c r="E257" s="2">
        <v>31</v>
      </c>
      <c r="F257" s="2" t="s">
        <v>821</v>
      </c>
      <c r="G257" s="2" t="s">
        <v>570</v>
      </c>
      <c r="H257" s="4" t="s">
        <v>600</v>
      </c>
      <c r="I257" s="16">
        <f>_xlfn.XLOOKUP($H257,DASHBOARD!$I$2:$I$27,DASHBOARD!$J$2:$J$27,"",0)</f>
        <v>80</v>
      </c>
      <c r="J257" s="23">
        <f>I257/DASHBOARD!$C$3</f>
        <v>2.0320040640081283</v>
      </c>
      <c r="K257" s="2">
        <v>220</v>
      </c>
      <c r="L257" s="26">
        <f>K257/DASHBOARD!$C$4</f>
        <v>99.773242630385482</v>
      </c>
      <c r="M257" s="26">
        <f t="shared" si="40"/>
        <v>24.163783871882082</v>
      </c>
      <c r="N257" s="5">
        <v>28742</v>
      </c>
      <c r="O257" s="2" t="s">
        <v>557</v>
      </c>
      <c r="P257" s="2" t="str">
        <f>_xlfn.XLOOKUP($O257,DASHBOARD!$L$2:$L$150,DASHBOARD!M$2:M$150,"",0)</f>
        <v>United States</v>
      </c>
      <c r="Q257" s="2" t="str">
        <f>_xlfn.XLOOKUP($O257,DASHBOARD!$L$2:$L$150,DASHBOARD!N$2:N$150,"",0)</f>
        <v>North America</v>
      </c>
      <c r="R257" s="2" t="str">
        <f>_xlfn.XLOOKUP($O257,DASHBOARD!$L$2:$L$150,DASHBOARD!O$2:O$150,"",0)</f>
        <v>Americas</v>
      </c>
      <c r="S257" s="2">
        <v>10</v>
      </c>
      <c r="U257" s="2" t="s">
        <v>674</v>
      </c>
      <c r="V257" s="2" t="s">
        <v>674</v>
      </c>
      <c r="X257" s="2" t="str">
        <f t="shared" si="41"/>
        <v/>
      </c>
      <c r="Y257" s="6">
        <f>_xlfn.XLOOKUP($F257,$AD$256:$AD$277,$AE$256:$AE$277,0,0)</f>
        <v>3000000</v>
      </c>
      <c r="Z257" s="43">
        <f t="shared" ref="Z257:Z277" si="42">Y257/$Y$278</f>
        <v>4.0476293722863516E-2</v>
      </c>
      <c r="AC257" s="1">
        <v>2</v>
      </c>
      <c r="AD257" s="2" t="s">
        <v>647</v>
      </c>
      <c r="AE257" s="6">
        <v>16022500</v>
      </c>
      <c r="AJ257">
        <v>2</v>
      </c>
      <c r="AK257" t="s">
        <v>822</v>
      </c>
      <c r="AL257">
        <v>27</v>
      </c>
      <c r="AM257">
        <v>57</v>
      </c>
      <c r="AN257" s="2">
        <v>2007</v>
      </c>
      <c r="AR257" s="61">
        <v>0.49</v>
      </c>
      <c r="AS257" s="61">
        <v>0.51</v>
      </c>
      <c r="AT257" s="2">
        <v>10.3</v>
      </c>
      <c r="AU257" s="2">
        <v>9.6</v>
      </c>
      <c r="AV257" s="2">
        <v>43</v>
      </c>
      <c r="AW257" s="2">
        <v>38</v>
      </c>
      <c r="AX257" s="2">
        <v>57</v>
      </c>
      <c r="AY257" s="2">
        <v>18</v>
      </c>
      <c r="AZ257" s="2">
        <v>136</v>
      </c>
      <c r="BA257" s="2">
        <v>5</v>
      </c>
      <c r="BB257" s="2">
        <v>237</v>
      </c>
      <c r="BC257" s="2">
        <v>26</v>
      </c>
      <c r="BD257" s="2">
        <v>49</v>
      </c>
    </row>
    <row r="258" spans="2:56" x14ac:dyDescent="0.2">
      <c r="B258" s="1" t="s">
        <v>84</v>
      </c>
      <c r="C258" s="1" t="s">
        <v>815</v>
      </c>
      <c r="E258" s="2">
        <v>1</v>
      </c>
      <c r="F258" s="2" t="s">
        <v>822</v>
      </c>
      <c r="G258" s="2" t="s">
        <v>566</v>
      </c>
      <c r="H258" s="4" t="s">
        <v>1149</v>
      </c>
      <c r="I258" s="16">
        <f>_xlfn.XLOOKUP($H258,DASHBOARD!$I$2:$I$27,DASHBOARD!$J$2:$J$27,"",0)</f>
        <v>83</v>
      </c>
      <c r="J258" s="23">
        <f>I258/DASHBOARD!$C$3</f>
        <v>2.1082042164084331</v>
      </c>
      <c r="K258" s="2">
        <v>235</v>
      </c>
      <c r="L258" s="26">
        <f>K258/DASHBOARD!$C$4</f>
        <v>106.57596371882086</v>
      </c>
      <c r="M258" s="26">
        <f t="shared" si="40"/>
        <v>23.979157116952354</v>
      </c>
      <c r="N258" s="5">
        <v>30765</v>
      </c>
      <c r="O258" s="2" t="s">
        <v>557</v>
      </c>
      <c r="P258" s="2" t="str">
        <f>_xlfn.XLOOKUP($O258,DASHBOARD!$L$2:$L$150,DASHBOARD!M$2:M$150,"",0)</f>
        <v>United States</v>
      </c>
      <c r="Q258" s="2" t="str">
        <f>_xlfn.XLOOKUP($O258,DASHBOARD!$L$2:$L$150,DASHBOARD!N$2:N$150,"",0)</f>
        <v>North America</v>
      </c>
      <c r="R258" s="2" t="str">
        <f>_xlfn.XLOOKUP($O258,DASHBOARD!$L$2:$L$150,DASHBOARD!O$2:O$150,"",0)</f>
        <v>Americas</v>
      </c>
      <c r="S258" s="2">
        <v>8</v>
      </c>
      <c r="U258" s="2" t="s">
        <v>767</v>
      </c>
      <c r="V258" s="2" t="s">
        <v>767</v>
      </c>
      <c r="X258" s="2" t="str">
        <f t="shared" si="41"/>
        <v/>
      </c>
      <c r="Y258" s="6">
        <f>_xlfn.XLOOKUP($F258,$AD$256:$AD$277,$AE$256:$AE$277,0,0)</f>
        <v>16022500</v>
      </c>
      <c r="Z258" s="43">
        <f t="shared" si="42"/>
        <v>0.21617713872486022</v>
      </c>
      <c r="AC258" s="1">
        <v>3</v>
      </c>
      <c r="AD258" s="2" t="s">
        <v>835</v>
      </c>
      <c r="AE258" s="6">
        <v>15691000</v>
      </c>
      <c r="AJ258">
        <v>3</v>
      </c>
      <c r="AK258" t="s">
        <v>823</v>
      </c>
      <c r="AL258">
        <v>25</v>
      </c>
      <c r="AM258">
        <v>64</v>
      </c>
      <c r="AN258" s="2">
        <v>1825</v>
      </c>
      <c r="AO258" s="61">
        <v>0.96</v>
      </c>
      <c r="AP258" s="61">
        <v>0.04</v>
      </c>
      <c r="AT258" s="2">
        <v>10.4</v>
      </c>
      <c r="AU258" s="2">
        <v>8.6999999999999993</v>
      </c>
      <c r="AV258" s="2">
        <v>77</v>
      </c>
      <c r="AW258" s="2">
        <v>29</v>
      </c>
      <c r="AX258" s="2">
        <v>61</v>
      </c>
      <c r="AY258" s="2">
        <v>19</v>
      </c>
      <c r="AZ258" s="2">
        <v>25</v>
      </c>
      <c r="BA258" s="2">
        <v>19</v>
      </c>
      <c r="BB258" s="2">
        <v>480</v>
      </c>
      <c r="BC258" s="2">
        <v>6</v>
      </c>
      <c r="BD258" s="2">
        <v>18</v>
      </c>
    </row>
    <row r="259" spans="2:56" x14ac:dyDescent="0.2">
      <c r="B259" s="1" t="s">
        <v>84</v>
      </c>
      <c r="C259" s="1" t="s">
        <v>815</v>
      </c>
      <c r="E259" s="2">
        <v>15</v>
      </c>
      <c r="F259" s="2" t="s">
        <v>823</v>
      </c>
      <c r="G259" s="2" t="s">
        <v>556</v>
      </c>
      <c r="H259" s="4" t="s">
        <v>597</v>
      </c>
      <c r="I259" s="16">
        <f>_xlfn.XLOOKUP($H259,DASHBOARD!$I$2:$I$27,DASHBOARD!$J$2:$J$27,"",0)</f>
        <v>74</v>
      </c>
      <c r="J259" s="23">
        <f>I259/DASHBOARD!$C$3</f>
        <v>1.8796037592075185</v>
      </c>
      <c r="K259" s="2">
        <v>190</v>
      </c>
      <c r="L259" s="26">
        <f>K259/DASHBOARD!$C$4</f>
        <v>86.167800453514729</v>
      </c>
      <c r="M259" s="26">
        <f t="shared" si="40"/>
        <v>24.390033524975603</v>
      </c>
      <c r="N259" s="5">
        <v>31551</v>
      </c>
      <c r="O259" s="2" t="s">
        <v>557</v>
      </c>
      <c r="P259" s="2" t="str">
        <f>_xlfn.XLOOKUP($O259,DASHBOARD!$L$2:$L$150,DASHBOARD!M$2:M$150,"",0)</f>
        <v>United States</v>
      </c>
      <c r="Q259" s="2" t="str">
        <f>_xlfn.XLOOKUP($O259,DASHBOARD!$L$2:$L$150,DASHBOARD!N$2:N$150,"",0)</f>
        <v>North America</v>
      </c>
      <c r="R259" s="2" t="str">
        <f>_xlfn.XLOOKUP($O259,DASHBOARD!$L$2:$L$150,DASHBOARD!O$2:O$150,"",0)</f>
        <v>Americas</v>
      </c>
      <c r="S259" s="2">
        <v>3</v>
      </c>
      <c r="U259" s="2" t="s">
        <v>594</v>
      </c>
      <c r="V259" s="2" t="s">
        <v>594</v>
      </c>
      <c r="X259" s="2" t="str">
        <f t="shared" si="41"/>
        <v/>
      </c>
      <c r="Y259" s="6">
        <f>_xlfn.XLOOKUP($F259,$AD$256:$AD$277,$AE$256:$AE$277,0,0)</f>
        <v>4000000</v>
      </c>
      <c r="Z259" s="43">
        <f t="shared" si="42"/>
        <v>5.3968391630484683E-2</v>
      </c>
      <c r="AC259" s="1">
        <v>4</v>
      </c>
      <c r="AD259" s="2" t="s">
        <v>832</v>
      </c>
      <c r="AE259" s="6">
        <v>5400000</v>
      </c>
      <c r="AJ259">
        <v>4</v>
      </c>
      <c r="AK259" t="s">
        <v>835</v>
      </c>
      <c r="AL259">
        <v>30</v>
      </c>
      <c r="AM259">
        <v>49</v>
      </c>
      <c r="AN259" s="2">
        <v>1625</v>
      </c>
      <c r="AO259" s="61">
        <v>7.0000000000000007E-2</v>
      </c>
      <c r="AP259" s="61">
        <v>0.92</v>
      </c>
      <c r="AQ259" s="61">
        <v>0.01</v>
      </c>
      <c r="AT259" s="2">
        <v>10.8</v>
      </c>
      <c r="AU259" s="2">
        <v>8.5</v>
      </c>
      <c r="AV259" s="2">
        <v>53</v>
      </c>
      <c r="AW259" s="2">
        <v>50</v>
      </c>
      <c r="AX259" s="2">
        <v>58</v>
      </c>
      <c r="AY259" s="2">
        <v>16</v>
      </c>
      <c r="AZ259" s="2">
        <v>138</v>
      </c>
      <c r="BA259" s="2">
        <v>7</v>
      </c>
      <c r="BB259" s="2">
        <v>497</v>
      </c>
      <c r="BC259" s="2">
        <v>22</v>
      </c>
      <c r="BD259" s="2">
        <v>28</v>
      </c>
    </row>
    <row r="260" spans="2:56" x14ac:dyDescent="0.2">
      <c r="B260" s="1" t="s">
        <v>84</v>
      </c>
      <c r="C260" s="1" t="s">
        <v>815</v>
      </c>
      <c r="E260" s="2">
        <v>30</v>
      </c>
      <c r="F260" s="2" t="s">
        <v>824</v>
      </c>
      <c r="G260" s="2" t="s">
        <v>556</v>
      </c>
      <c r="H260" s="4" t="s">
        <v>597</v>
      </c>
      <c r="I260" s="16">
        <f>_xlfn.XLOOKUP($H260,DASHBOARD!$I$2:$I$27,DASHBOARD!$J$2:$J$27,"",0)</f>
        <v>74</v>
      </c>
      <c r="J260" s="23">
        <f>I260/DASHBOARD!$C$3</f>
        <v>1.8796037592075185</v>
      </c>
      <c r="K260" s="2">
        <v>175</v>
      </c>
      <c r="L260" s="26">
        <f>K260/DASHBOARD!$C$4</f>
        <v>79.365079365079367</v>
      </c>
      <c r="M260" s="26">
        <f t="shared" si="40"/>
        <v>22.464504562477533</v>
      </c>
      <c r="N260" s="5">
        <v>32429</v>
      </c>
      <c r="O260" s="2" t="s">
        <v>557</v>
      </c>
      <c r="P260" s="2" t="str">
        <f>_xlfn.XLOOKUP($O260,DASHBOARD!$L$2:$L$150,DASHBOARD!M$2:M$150,"",0)</f>
        <v>United States</v>
      </c>
      <c r="Q260" s="2" t="str">
        <f>_xlfn.XLOOKUP($O260,DASHBOARD!$L$2:$L$150,DASHBOARD!N$2:N$150,"",0)</f>
        <v>North America</v>
      </c>
      <c r="R260" s="2" t="str">
        <f>_xlfn.XLOOKUP($O260,DASHBOARD!$L$2:$L$150,DASHBOARD!O$2:O$150,"",0)</f>
        <v>Americas</v>
      </c>
      <c r="S260" s="2" t="s">
        <v>563</v>
      </c>
      <c r="U260" s="2" t="s">
        <v>825</v>
      </c>
      <c r="V260" s="2" t="s">
        <v>825</v>
      </c>
      <c r="X260" s="2" t="str">
        <f t="shared" si="41"/>
        <v/>
      </c>
      <c r="Y260" s="6">
        <f>_xlfn.XLOOKUP($F260,$AD$256:$AD$277,$AE$256:$AE$277,0,0)</f>
        <v>1035960</v>
      </c>
      <c r="Z260" s="43">
        <f t="shared" si="42"/>
        <v>1.3977273748379229E-2</v>
      </c>
      <c r="AC260" s="1">
        <v>5</v>
      </c>
      <c r="AD260" s="2" t="s">
        <v>823</v>
      </c>
      <c r="AE260" s="6">
        <v>4000000</v>
      </c>
      <c r="AJ260">
        <v>5</v>
      </c>
      <c r="AK260" t="s">
        <v>829</v>
      </c>
      <c r="AL260">
        <v>31</v>
      </c>
      <c r="AM260">
        <v>64</v>
      </c>
      <c r="AN260" s="2">
        <v>1589</v>
      </c>
      <c r="AR260" s="61">
        <v>0.89</v>
      </c>
      <c r="AS260" s="61">
        <v>0.11</v>
      </c>
      <c r="AT260" s="2">
        <v>4</v>
      </c>
      <c r="AU260" s="2">
        <v>-5.4</v>
      </c>
      <c r="AV260" s="2">
        <v>28</v>
      </c>
      <c r="AW260" s="2">
        <v>19</v>
      </c>
      <c r="AX260" s="2">
        <v>70</v>
      </c>
      <c r="AY260" s="2">
        <v>12</v>
      </c>
      <c r="AZ260" s="2">
        <v>37</v>
      </c>
      <c r="BA260" s="2">
        <v>13</v>
      </c>
      <c r="BB260" s="2">
        <v>98</v>
      </c>
      <c r="BC260" s="2">
        <v>4</v>
      </c>
      <c r="BD260" s="2">
        <v>38</v>
      </c>
    </row>
    <row r="261" spans="2:56" x14ac:dyDescent="0.2">
      <c r="B261" s="1" t="s">
        <v>84</v>
      </c>
      <c r="C261" s="1" t="s">
        <v>815</v>
      </c>
      <c r="E261" s="2">
        <v>34</v>
      </c>
      <c r="F261" s="2" t="s">
        <v>839</v>
      </c>
      <c r="G261" s="2" t="s">
        <v>552</v>
      </c>
      <c r="H261" s="4" t="s">
        <v>1151</v>
      </c>
      <c r="I261" s="16">
        <f>_xlfn.XLOOKUP($H261,DASHBOARD!$I$2:$I$27,DASHBOARD!$J$2:$J$27,"",0)</f>
        <v>85</v>
      </c>
      <c r="J261" s="23">
        <f>I261/DASHBOARD!$C$3</f>
        <v>2.1590043180086362</v>
      </c>
      <c r="K261" s="2">
        <v>295</v>
      </c>
      <c r="L261" s="26">
        <f>K261/DASHBOARD!$C$4</f>
        <v>133.78684807256235</v>
      </c>
      <c r="M261" s="26">
        <f t="shared" si="40"/>
        <v>28.701619345777519</v>
      </c>
      <c r="N261" s="5">
        <v>30290</v>
      </c>
      <c r="O261" s="2" t="s">
        <v>557</v>
      </c>
      <c r="P261" s="2" t="str">
        <f>_xlfn.XLOOKUP($O261,DASHBOARD!$L$2:$L$150,DASHBOARD!M$2:M$150,"",0)</f>
        <v>United States</v>
      </c>
      <c r="Q261" s="2" t="str">
        <f>_xlfn.XLOOKUP($O261,DASHBOARD!$L$2:$L$150,DASHBOARD!N$2:N$150,"",0)</f>
        <v>North America</v>
      </c>
      <c r="R261" s="2" t="str">
        <f>_xlfn.XLOOKUP($O261,DASHBOARD!$L$2:$L$150,DASHBOARD!O$2:O$150,"",0)</f>
        <v>Americas</v>
      </c>
      <c r="S261" s="2">
        <v>9</v>
      </c>
      <c r="X261" s="2" t="str">
        <f t="shared" si="41"/>
        <v/>
      </c>
      <c r="Y261" s="6">
        <f>_xlfn.XLOOKUP($F261,$AD$256:$AD$277,$AE$256:$AE$277,0,0)</f>
        <v>1229255</v>
      </c>
      <c r="Z261" s="43">
        <f t="shared" si="42"/>
        <v>1.6585228813432863E-2</v>
      </c>
      <c r="AC261" s="1">
        <v>6</v>
      </c>
      <c r="AD261" s="2" t="s">
        <v>829</v>
      </c>
      <c r="AE261" s="6">
        <v>3780000</v>
      </c>
      <c r="AJ261">
        <v>6</v>
      </c>
      <c r="AK261" t="s">
        <v>821</v>
      </c>
      <c r="AL261">
        <v>33</v>
      </c>
      <c r="AM261">
        <v>65</v>
      </c>
      <c r="AN261" s="2">
        <v>1499</v>
      </c>
      <c r="AP261" s="61">
        <v>0.32</v>
      </c>
      <c r="AQ261" s="61">
        <v>0.65</v>
      </c>
      <c r="AR261" s="61">
        <v>0.03</v>
      </c>
      <c r="AT261" s="2">
        <v>4.9000000000000004</v>
      </c>
      <c r="AU261" s="2">
        <v>-3.4</v>
      </c>
      <c r="AV261" s="2">
        <v>29</v>
      </c>
      <c r="AW261" s="2">
        <v>2</v>
      </c>
      <c r="AX261" s="2">
        <v>54</v>
      </c>
      <c r="AY261" s="2">
        <v>2</v>
      </c>
      <c r="AZ261" s="2">
        <v>6</v>
      </c>
      <c r="BA261" s="2">
        <v>18</v>
      </c>
      <c r="BB261" s="2">
        <v>182</v>
      </c>
      <c r="BC261" s="2">
        <v>1</v>
      </c>
      <c r="BD261" s="2">
        <v>12</v>
      </c>
    </row>
    <row r="262" spans="2:56" x14ac:dyDescent="0.2">
      <c r="B262" s="1" t="s">
        <v>84</v>
      </c>
      <c r="C262" s="1" t="s">
        <v>815</v>
      </c>
      <c r="E262" s="2">
        <v>32</v>
      </c>
      <c r="F262" s="2" t="s">
        <v>840</v>
      </c>
      <c r="G262" s="2" t="s">
        <v>566</v>
      </c>
      <c r="H262" s="4" t="s">
        <v>1149</v>
      </c>
      <c r="I262" s="16">
        <f>_xlfn.XLOOKUP($H262,DASHBOARD!$I$2:$I$27,DASHBOARD!$J$2:$J$27,"",0)</f>
        <v>83</v>
      </c>
      <c r="J262" s="23">
        <f>I262/DASHBOARD!$C$3</f>
        <v>2.1082042164084331</v>
      </c>
      <c r="K262" s="2">
        <v>220</v>
      </c>
      <c r="L262" s="26">
        <f>K262/DASHBOARD!$C$4</f>
        <v>99.773242630385482</v>
      </c>
      <c r="M262" s="26">
        <f t="shared" si="40"/>
        <v>22.448572620125606</v>
      </c>
      <c r="N262" s="5">
        <v>31619</v>
      </c>
      <c r="O262" s="2" t="s">
        <v>557</v>
      </c>
      <c r="P262" s="2" t="str">
        <f>_xlfn.XLOOKUP($O262,DASHBOARD!$L$2:$L$150,DASHBOARD!M$2:M$150,"",0)</f>
        <v>United States</v>
      </c>
      <c r="Q262" s="2" t="str">
        <f>_xlfn.XLOOKUP($O262,DASHBOARD!$L$2:$L$150,DASHBOARD!N$2:N$150,"",0)</f>
        <v>North America</v>
      </c>
      <c r="R262" s="2" t="str">
        <f>_xlfn.XLOOKUP($O262,DASHBOARD!$L$2:$L$150,DASHBOARD!O$2:O$150,"",0)</f>
        <v>Americas</v>
      </c>
      <c r="S262" s="2" t="s">
        <v>563</v>
      </c>
      <c r="U262" s="2" t="s">
        <v>841</v>
      </c>
      <c r="V262" s="2" t="s">
        <v>841</v>
      </c>
      <c r="X262" s="2" t="str">
        <f t="shared" si="41"/>
        <v/>
      </c>
      <c r="Y262" s="6">
        <f>_xlfn.XLOOKUP($F262,$AD$256:$AD$277,$AE$256:$AE$277,0,0)</f>
        <v>248263</v>
      </c>
      <c r="Z262" s="43">
        <f t="shared" si="42"/>
        <v>3.3495887028397548E-3</v>
      </c>
      <c r="AC262" s="1">
        <v>7</v>
      </c>
      <c r="AD262" s="2" t="s">
        <v>820</v>
      </c>
      <c r="AE262" s="6">
        <v>3600000</v>
      </c>
      <c r="AJ262">
        <v>7</v>
      </c>
      <c r="AK262" t="s">
        <v>820</v>
      </c>
      <c r="AL262">
        <v>29</v>
      </c>
      <c r="AM262">
        <v>64</v>
      </c>
      <c r="AN262" s="2">
        <v>1349</v>
      </c>
      <c r="AS262" s="61">
        <v>1</v>
      </c>
      <c r="AT262" s="2">
        <v>10.3</v>
      </c>
      <c r="AU262" s="2">
        <v>6.2</v>
      </c>
      <c r="AV262" s="2">
        <v>8</v>
      </c>
      <c r="AW262" s="2">
        <v>16</v>
      </c>
      <c r="AX262" s="2">
        <v>85</v>
      </c>
      <c r="AY262" s="2">
        <v>9</v>
      </c>
      <c r="AZ262" s="2">
        <v>34</v>
      </c>
      <c r="BA262" s="2">
        <v>8</v>
      </c>
      <c r="BB262" s="2">
        <v>20</v>
      </c>
      <c r="BC262" s="2">
        <v>3</v>
      </c>
      <c r="BD262" s="2">
        <v>22</v>
      </c>
    </row>
    <row r="263" spans="2:56" x14ac:dyDescent="0.2">
      <c r="B263" s="1" t="s">
        <v>84</v>
      </c>
      <c r="C263" s="1" t="s">
        <v>815</v>
      </c>
      <c r="E263" s="2">
        <v>14</v>
      </c>
      <c r="F263" s="2" t="s">
        <v>827</v>
      </c>
      <c r="G263" s="2" t="s">
        <v>576</v>
      </c>
      <c r="H263" s="4" t="s">
        <v>601</v>
      </c>
      <c r="I263" s="16">
        <f>_xlfn.XLOOKUP($H263,DASHBOARD!$I$2:$I$27,DASHBOARD!$J$2:$J$27,"",0)</f>
        <v>77</v>
      </c>
      <c r="J263" s="23">
        <f>I263/DASHBOARD!$C$3</f>
        <v>1.9558039116078234</v>
      </c>
      <c r="K263" s="2">
        <v>190</v>
      </c>
      <c r="L263" s="26">
        <f>K263/DASHBOARD!$C$4</f>
        <v>86.167800453514729</v>
      </c>
      <c r="M263" s="26">
        <f t="shared" si="40"/>
        <v>22.526534589773387</v>
      </c>
      <c r="N263" s="5">
        <v>31999</v>
      </c>
      <c r="O263" s="2" t="s">
        <v>557</v>
      </c>
      <c r="P263" s="2" t="str">
        <f>_xlfn.XLOOKUP($O263,DASHBOARD!$L$2:$L$150,DASHBOARD!M$2:M$150,"",0)</f>
        <v>United States</v>
      </c>
      <c r="Q263" s="2" t="str">
        <f>_xlfn.XLOOKUP($O263,DASHBOARD!$L$2:$L$150,DASHBOARD!N$2:N$150,"",0)</f>
        <v>North America</v>
      </c>
      <c r="R263" s="2" t="str">
        <f>_xlfn.XLOOKUP($O263,DASHBOARD!$L$2:$L$150,DASHBOARD!O$2:O$150,"",0)</f>
        <v>Americas</v>
      </c>
      <c r="S263" s="2" t="s">
        <v>563</v>
      </c>
      <c r="U263" s="2" t="s">
        <v>828</v>
      </c>
      <c r="V263" s="2" t="s">
        <v>828</v>
      </c>
      <c r="X263" s="2" t="str">
        <f t="shared" si="41"/>
        <v/>
      </c>
      <c r="Y263" s="6">
        <f>_xlfn.XLOOKUP($F263,$AD$256:$AD$277,$AE$256:$AE$277,0,0)</f>
        <v>473604</v>
      </c>
      <c r="Z263" s="43">
        <f t="shared" si="42"/>
        <v>6.3899115374410169E-3</v>
      </c>
      <c r="AC263" s="1">
        <v>8</v>
      </c>
      <c r="AD263" s="2" t="s">
        <v>821</v>
      </c>
      <c r="AE263" s="6">
        <v>3000000</v>
      </c>
      <c r="AJ263">
        <v>8</v>
      </c>
      <c r="AK263" t="s">
        <v>824</v>
      </c>
      <c r="AL263">
        <v>23</v>
      </c>
      <c r="AM263">
        <v>65</v>
      </c>
      <c r="AN263" s="2">
        <v>1260</v>
      </c>
      <c r="AO263" s="61">
        <v>1</v>
      </c>
      <c r="AT263" s="2">
        <v>-0.9</v>
      </c>
      <c r="AU263" s="2">
        <v>-12.4</v>
      </c>
      <c r="AV263" s="2">
        <v>56</v>
      </c>
      <c r="AW263" s="2">
        <v>26</v>
      </c>
      <c r="AX263" s="2">
        <v>57</v>
      </c>
      <c r="AY263" s="2">
        <v>10</v>
      </c>
      <c r="AZ263" s="2">
        <v>35</v>
      </c>
      <c r="BA263" s="2">
        <v>7</v>
      </c>
      <c r="BB263" s="2">
        <v>302</v>
      </c>
      <c r="BC263" s="2">
        <v>9</v>
      </c>
      <c r="BD263" s="2">
        <v>37</v>
      </c>
    </row>
    <row r="264" spans="2:56" x14ac:dyDescent="0.2">
      <c r="B264" s="1" t="s">
        <v>84</v>
      </c>
      <c r="C264" s="1" t="s">
        <v>815</v>
      </c>
      <c r="E264" s="2">
        <v>40</v>
      </c>
      <c r="F264" s="2" t="s">
        <v>829</v>
      </c>
      <c r="G264" s="2" t="s">
        <v>566</v>
      </c>
      <c r="H264" s="4" t="s">
        <v>600</v>
      </c>
      <c r="I264" s="16">
        <f>_xlfn.XLOOKUP($H264,DASHBOARD!$I$2:$I$27,DASHBOARD!$J$2:$J$27,"",0)</f>
        <v>80</v>
      </c>
      <c r="J264" s="23">
        <f>I264/DASHBOARD!$C$3</f>
        <v>2.0320040640081283</v>
      </c>
      <c r="K264" s="2">
        <v>235</v>
      </c>
      <c r="L264" s="26">
        <f>K264/DASHBOARD!$C$4</f>
        <v>106.57596371882086</v>
      </c>
      <c r="M264" s="26">
        <f t="shared" si="40"/>
        <v>25.811314590419496</v>
      </c>
      <c r="N264" s="5">
        <v>29381</v>
      </c>
      <c r="O264" s="2" t="s">
        <v>557</v>
      </c>
      <c r="P264" s="2" t="str">
        <f>_xlfn.XLOOKUP($O264,DASHBOARD!$L$2:$L$150,DASHBOARD!M$2:M$150,"",0)</f>
        <v>United States</v>
      </c>
      <c r="Q264" s="2" t="str">
        <f>_xlfn.XLOOKUP($O264,DASHBOARD!$L$2:$L$150,DASHBOARD!N$2:N$150,"",0)</f>
        <v>North America</v>
      </c>
      <c r="R264" s="2" t="str">
        <f>_xlfn.XLOOKUP($O264,DASHBOARD!$L$2:$L$150,DASHBOARD!O$2:O$150,"",0)</f>
        <v>Americas</v>
      </c>
      <c r="S264" s="2">
        <v>8</v>
      </c>
      <c r="U264" s="2" t="s">
        <v>558</v>
      </c>
      <c r="V264" s="2" t="s">
        <v>558</v>
      </c>
      <c r="X264" s="2" t="str">
        <f t="shared" si="41"/>
        <v/>
      </c>
      <c r="Y264" s="6">
        <f>_xlfn.XLOOKUP($F264,$AD$256:$AD$277,$AE$256:$AE$277,0,0)</f>
        <v>3780000</v>
      </c>
      <c r="Z264" s="43">
        <f t="shared" si="42"/>
        <v>5.1000130090808025E-2</v>
      </c>
      <c r="AC264" s="1">
        <v>9</v>
      </c>
      <c r="AD264" s="2" t="s">
        <v>758</v>
      </c>
      <c r="AE264" s="6">
        <v>1500000</v>
      </c>
      <c r="AJ264">
        <v>9</v>
      </c>
      <c r="AK264" t="s">
        <v>832</v>
      </c>
      <c r="AL264">
        <v>31</v>
      </c>
      <c r="AM264">
        <v>39</v>
      </c>
      <c r="AN264" s="2">
        <v>752</v>
      </c>
      <c r="AO264" s="61">
        <v>0.02</v>
      </c>
      <c r="AP264" s="61">
        <v>0.63</v>
      </c>
      <c r="AQ264" s="61">
        <v>0.34</v>
      </c>
      <c r="AR264" s="61">
        <v>0.01</v>
      </c>
      <c r="AT264" s="2">
        <v>10.3</v>
      </c>
      <c r="AU264" s="2">
        <v>4.7</v>
      </c>
      <c r="AV264" s="2">
        <v>18</v>
      </c>
      <c r="AW264" s="2">
        <v>8</v>
      </c>
      <c r="AX264" s="2">
        <v>28</v>
      </c>
      <c r="AY264" s="2">
        <v>1</v>
      </c>
      <c r="AZ264" s="2">
        <v>2</v>
      </c>
      <c r="BA264" s="2">
        <v>2</v>
      </c>
      <c r="BB264" s="2">
        <v>93</v>
      </c>
      <c r="BC264" s="2">
        <v>0</v>
      </c>
      <c r="BD264" s="2">
        <v>6</v>
      </c>
    </row>
    <row r="265" spans="2:56" x14ac:dyDescent="0.2">
      <c r="B265" s="1" t="s">
        <v>84</v>
      </c>
      <c r="C265" s="1" t="s">
        <v>815</v>
      </c>
      <c r="E265" s="2">
        <v>5</v>
      </c>
      <c r="F265" s="2" t="s">
        <v>830</v>
      </c>
      <c r="G265" s="2" t="s">
        <v>566</v>
      </c>
      <c r="H265" s="4" t="s">
        <v>602</v>
      </c>
      <c r="I265" s="16">
        <f>_xlfn.XLOOKUP($H265,DASHBOARD!$I$2:$I$27,DASHBOARD!$J$2:$J$27,"",0)</f>
        <v>81</v>
      </c>
      <c r="J265" s="23">
        <f>I265/DASHBOARD!$C$3</f>
        <v>2.0574041148082296</v>
      </c>
      <c r="K265" s="2">
        <v>240</v>
      </c>
      <c r="L265" s="26">
        <f>K265/DASHBOARD!$C$4</f>
        <v>108.84353741496598</v>
      </c>
      <c r="M265" s="26">
        <f t="shared" si="40"/>
        <v>25.713632918492802</v>
      </c>
      <c r="N265" s="5">
        <v>26702</v>
      </c>
      <c r="O265" s="2" t="s">
        <v>557</v>
      </c>
      <c r="P265" s="2" t="str">
        <f>_xlfn.XLOOKUP($O265,DASHBOARD!$L$2:$L$150,DASHBOARD!M$2:M$150,"",0)</f>
        <v>United States</v>
      </c>
      <c r="Q265" s="2" t="str">
        <f>_xlfn.XLOOKUP($O265,DASHBOARD!$L$2:$L$150,DASHBOARD!N$2:N$150,"",0)</f>
        <v>North America</v>
      </c>
      <c r="R265" s="2" t="str">
        <f>_xlfn.XLOOKUP($O265,DASHBOARD!$L$2:$L$150,DASHBOARD!O$2:O$150,"",0)</f>
        <v>Americas</v>
      </c>
      <c r="S265" s="2">
        <v>17</v>
      </c>
      <c r="U265" s="2" t="s">
        <v>585</v>
      </c>
      <c r="V265" s="2" t="s">
        <v>585</v>
      </c>
      <c r="X265" s="2" t="str">
        <f t="shared" si="41"/>
        <v/>
      </c>
      <c r="Y265" s="6">
        <f>_xlfn.XLOOKUP($F265,$AD$256:$AD$277,$AE$256:$AE$277,0,0)</f>
        <v>1352181</v>
      </c>
      <c r="Z265" s="43">
        <f t="shared" si="42"/>
        <v>1.8243758440825101E-2</v>
      </c>
      <c r="AC265" s="1">
        <v>10</v>
      </c>
      <c r="AD265" s="2" t="s">
        <v>830</v>
      </c>
      <c r="AE265" s="6">
        <v>1352181</v>
      </c>
      <c r="AJ265">
        <v>10</v>
      </c>
      <c r="AK265" t="s">
        <v>758</v>
      </c>
      <c r="AL265">
        <v>31</v>
      </c>
      <c r="AM265">
        <v>51</v>
      </c>
      <c r="AN265" s="2">
        <v>666</v>
      </c>
      <c r="AO265" s="61">
        <v>0.02</v>
      </c>
      <c r="AP265" s="61">
        <v>0.64</v>
      </c>
      <c r="AQ265" s="61">
        <v>0.33</v>
      </c>
      <c r="AR265" s="61">
        <v>0.01</v>
      </c>
      <c r="AT265" s="2">
        <v>0.6</v>
      </c>
      <c r="AU265" s="2">
        <v>-7.7</v>
      </c>
      <c r="AV265" s="2">
        <v>7</v>
      </c>
      <c r="AW265" s="2">
        <v>0</v>
      </c>
      <c r="AX265" s="2">
        <v>18</v>
      </c>
      <c r="AY265" s="2">
        <v>1</v>
      </c>
      <c r="AZ265" s="2">
        <v>8</v>
      </c>
      <c r="BA265" s="2">
        <v>7</v>
      </c>
      <c r="BB265" s="2">
        <v>42</v>
      </c>
      <c r="BC265" s="2">
        <v>0</v>
      </c>
      <c r="BD265" s="2">
        <v>1</v>
      </c>
    </row>
    <row r="266" spans="2:56" x14ac:dyDescent="0.2">
      <c r="B266" s="1" t="s">
        <v>84</v>
      </c>
      <c r="C266" s="1" t="s">
        <v>815</v>
      </c>
      <c r="E266" s="2">
        <v>6</v>
      </c>
      <c r="F266" s="2" t="s">
        <v>647</v>
      </c>
      <c r="G266" s="2" t="s">
        <v>570</v>
      </c>
      <c r="H266" s="4" t="s">
        <v>602</v>
      </c>
      <c r="I266" s="16">
        <f>_xlfn.XLOOKUP($H266,DASHBOARD!$I$2:$I$27,DASHBOARD!$J$2:$J$27,"",0)</f>
        <v>81</v>
      </c>
      <c r="J266" s="23">
        <f>I266/DASHBOARD!$C$3</f>
        <v>2.0574041148082296</v>
      </c>
      <c r="K266" s="2">
        <v>250</v>
      </c>
      <c r="L266" s="26">
        <f>K266/DASHBOARD!$C$4</f>
        <v>113.37868480725623</v>
      </c>
      <c r="M266" s="26">
        <f t="shared" si="40"/>
        <v>26.785034290096672</v>
      </c>
      <c r="N266" s="5">
        <v>31046</v>
      </c>
      <c r="O266" s="2" t="s">
        <v>557</v>
      </c>
      <c r="P266" s="2" t="str">
        <f>_xlfn.XLOOKUP($O266,DASHBOARD!$L$2:$L$150,DASHBOARD!M$2:M$150,"",0)</f>
        <v>United States</v>
      </c>
      <c r="Q266" s="2" t="str">
        <f>_xlfn.XLOOKUP($O266,DASHBOARD!$L$2:$L$150,DASHBOARD!N$2:N$150,"",0)</f>
        <v>North America</v>
      </c>
      <c r="R266" s="2" t="str">
        <f>_xlfn.XLOOKUP($O266,DASHBOARD!$L$2:$L$150,DASHBOARD!O$2:O$150,"",0)</f>
        <v>Americas</v>
      </c>
      <c r="S266" s="2">
        <v>8</v>
      </c>
      <c r="X266" s="2" t="str">
        <f t="shared" si="41"/>
        <v/>
      </c>
      <c r="Y266" s="6">
        <f>_xlfn.XLOOKUP($F266,$AD$256:$AD$277,$AE$256:$AE$277,0,0)</f>
        <v>16022500</v>
      </c>
      <c r="Z266" s="43">
        <f t="shared" si="42"/>
        <v>0.21617713872486022</v>
      </c>
      <c r="AC266" s="1">
        <v>11</v>
      </c>
      <c r="AD266" s="2" t="s">
        <v>839</v>
      </c>
      <c r="AE266" s="6">
        <v>1229255</v>
      </c>
      <c r="AJ266">
        <v>11</v>
      </c>
      <c r="AK266" t="s">
        <v>827</v>
      </c>
      <c r="AL266">
        <v>24</v>
      </c>
      <c r="AM266">
        <v>22</v>
      </c>
      <c r="AN266" s="2">
        <v>318</v>
      </c>
      <c r="AO266" s="61">
        <v>0.14000000000000001</v>
      </c>
      <c r="AP266" s="61">
        <v>0.81</v>
      </c>
      <c r="AQ266" s="61">
        <v>0.06</v>
      </c>
      <c r="AT266" s="2">
        <v>-8.6</v>
      </c>
      <c r="AU266" s="2">
        <v>-16.899999999999999</v>
      </c>
      <c r="AV266" s="2">
        <v>10</v>
      </c>
      <c r="AW266" s="2">
        <v>10</v>
      </c>
      <c r="AX266" s="2">
        <v>16</v>
      </c>
      <c r="AY266" s="2">
        <v>2</v>
      </c>
      <c r="AZ266" s="2">
        <v>9</v>
      </c>
      <c r="BA266" s="2">
        <v>3</v>
      </c>
      <c r="BB266" s="2">
        <v>58</v>
      </c>
      <c r="BC266" s="2">
        <v>1</v>
      </c>
      <c r="BD266" s="2">
        <v>7</v>
      </c>
    </row>
    <row r="267" spans="2:56" x14ac:dyDescent="0.2">
      <c r="B267" s="1" t="s">
        <v>84</v>
      </c>
      <c r="C267" s="1" t="s">
        <v>815</v>
      </c>
      <c r="E267" s="2">
        <v>22</v>
      </c>
      <c r="F267" s="2" t="s">
        <v>758</v>
      </c>
      <c r="G267" s="2" t="s">
        <v>576</v>
      </c>
      <c r="H267" s="4" t="s">
        <v>600</v>
      </c>
      <c r="I267" s="16">
        <f>_xlfn.XLOOKUP($H267,DASHBOARD!$I$2:$I$27,DASHBOARD!$J$2:$J$27,"",0)</f>
        <v>80</v>
      </c>
      <c r="J267" s="23">
        <f>I267/DASHBOARD!$C$3</f>
        <v>2.0320040640081283</v>
      </c>
      <c r="K267" s="2">
        <v>218</v>
      </c>
      <c r="L267" s="26">
        <f>K267/DASHBOARD!$C$4</f>
        <v>98.86621315192744</v>
      </c>
      <c r="M267" s="26">
        <f t="shared" si="40"/>
        <v>23.944113109410427</v>
      </c>
      <c r="N267" s="5">
        <v>29498</v>
      </c>
      <c r="O267" s="2" t="s">
        <v>557</v>
      </c>
      <c r="P267" s="2" t="str">
        <f>_xlfn.XLOOKUP($O267,DASHBOARD!$L$2:$L$150,DASHBOARD!M$2:M$150,"",0)</f>
        <v>United States</v>
      </c>
      <c r="Q267" s="2" t="str">
        <f>_xlfn.XLOOKUP($O267,DASHBOARD!$L$2:$L$150,DASHBOARD!N$2:N$150,"",0)</f>
        <v>North America</v>
      </c>
      <c r="R267" s="2" t="str">
        <f>_xlfn.XLOOKUP($O267,DASHBOARD!$L$2:$L$150,DASHBOARD!O$2:O$150,"",0)</f>
        <v>Americas</v>
      </c>
      <c r="S267" s="2">
        <v>8</v>
      </c>
      <c r="U267" s="2" t="s">
        <v>759</v>
      </c>
      <c r="V267" s="2" t="s">
        <v>759</v>
      </c>
      <c r="X267" s="2" t="str">
        <f t="shared" si="41"/>
        <v/>
      </c>
      <c r="Y267" s="6">
        <f>_xlfn.XLOOKUP($F267,$AD$256:$AD$277,$AE$256:$AE$277,0,0)</f>
        <v>1500000</v>
      </c>
      <c r="Z267" s="43">
        <f t="shared" si="42"/>
        <v>2.0238146861431758E-2</v>
      </c>
      <c r="AC267" s="1">
        <v>12</v>
      </c>
      <c r="AD267" s="2" t="s">
        <v>824</v>
      </c>
      <c r="AE267" s="6">
        <v>1035960</v>
      </c>
      <c r="AJ267">
        <v>12</v>
      </c>
      <c r="AK267" t="s">
        <v>833</v>
      </c>
      <c r="AL267">
        <v>23</v>
      </c>
      <c r="AM267">
        <v>35</v>
      </c>
      <c r="AN267" s="2">
        <v>301</v>
      </c>
      <c r="AS267" s="61">
        <v>1</v>
      </c>
      <c r="AT267" s="2">
        <v>2.6</v>
      </c>
      <c r="AU267" s="2">
        <v>-4.5999999999999996</v>
      </c>
      <c r="AV267" s="2">
        <v>1</v>
      </c>
      <c r="AW267" s="2">
        <v>5</v>
      </c>
      <c r="AX267" s="2">
        <v>36</v>
      </c>
      <c r="AY267" s="2">
        <v>6</v>
      </c>
      <c r="AZ267" s="2">
        <v>14</v>
      </c>
      <c r="BA267" s="2">
        <v>1</v>
      </c>
      <c r="BB267" s="2">
        <v>20</v>
      </c>
      <c r="BC267" s="2">
        <v>5</v>
      </c>
      <c r="BD267" s="2">
        <v>11</v>
      </c>
    </row>
    <row r="268" spans="2:56" x14ac:dyDescent="0.2">
      <c r="B268" s="1" t="s">
        <v>84</v>
      </c>
      <c r="C268" s="1" t="s">
        <v>815</v>
      </c>
      <c r="E268" s="2">
        <v>13</v>
      </c>
      <c r="F268" s="2" t="s">
        <v>832</v>
      </c>
      <c r="G268" s="2" t="s">
        <v>576</v>
      </c>
      <c r="H268" s="4" t="s">
        <v>600</v>
      </c>
      <c r="I268" s="16">
        <f>_xlfn.XLOOKUP($H268,DASHBOARD!$I$2:$I$27,DASHBOARD!$J$2:$J$27,"",0)</f>
        <v>80</v>
      </c>
      <c r="J268" s="23">
        <f>I268/DASHBOARD!$C$3</f>
        <v>2.0320040640081283</v>
      </c>
      <c r="K268" s="2">
        <v>218</v>
      </c>
      <c r="L268" s="26">
        <f>K268/DASHBOARD!$C$4</f>
        <v>98.86621315192744</v>
      </c>
      <c r="M268" s="26">
        <f t="shared" si="40"/>
        <v>23.944113109410427</v>
      </c>
      <c r="N268" s="5">
        <v>29270</v>
      </c>
      <c r="O268" s="2" t="s">
        <v>557</v>
      </c>
      <c r="P268" s="2" t="str">
        <f>_xlfn.XLOOKUP($O268,DASHBOARD!$L$2:$L$150,DASHBOARD!M$2:M$150,"",0)</f>
        <v>United States</v>
      </c>
      <c r="Q268" s="2" t="str">
        <f>_xlfn.XLOOKUP($O268,DASHBOARD!$L$2:$L$150,DASHBOARD!N$2:N$150,"",0)</f>
        <v>North America</v>
      </c>
      <c r="R268" s="2" t="str">
        <f>_xlfn.XLOOKUP($O268,DASHBOARD!$L$2:$L$150,DASHBOARD!O$2:O$150,"",0)</f>
        <v>Americas</v>
      </c>
      <c r="S268" s="2">
        <v>11</v>
      </c>
      <c r="U268" s="2" t="s">
        <v>558</v>
      </c>
      <c r="V268" s="2" t="s">
        <v>558</v>
      </c>
      <c r="X268" s="2" t="str">
        <f t="shared" si="41"/>
        <v/>
      </c>
      <c r="Y268" s="6">
        <f>_xlfn.XLOOKUP($F268,$AD$256:$AD$277,$AE$256:$AE$277,0,0)</f>
        <v>5400000</v>
      </c>
      <c r="Z268" s="43">
        <f t="shared" si="42"/>
        <v>7.2857328701154328E-2</v>
      </c>
      <c r="AC268" s="1">
        <v>13</v>
      </c>
      <c r="AD268" s="2" t="s">
        <v>833</v>
      </c>
      <c r="AE268" s="6">
        <v>762195</v>
      </c>
      <c r="AJ268">
        <v>13</v>
      </c>
      <c r="AK268" t="s">
        <v>842</v>
      </c>
      <c r="AL268">
        <v>29</v>
      </c>
      <c r="AM268">
        <v>13</v>
      </c>
      <c r="AN268" s="2">
        <v>221</v>
      </c>
      <c r="AS268" s="61">
        <v>1</v>
      </c>
      <c r="AT268" s="2">
        <v>-1</v>
      </c>
      <c r="AU268" s="2">
        <v>-8.3000000000000007</v>
      </c>
      <c r="AV268" s="2">
        <v>3</v>
      </c>
      <c r="AW268" s="2">
        <v>5</v>
      </c>
      <c r="AX268" s="2">
        <v>24</v>
      </c>
      <c r="AY268" s="2">
        <v>0</v>
      </c>
      <c r="AZ268" s="2">
        <v>8</v>
      </c>
      <c r="BA268" s="2">
        <v>3</v>
      </c>
      <c r="BB268" s="2">
        <v>12</v>
      </c>
      <c r="BC268" s="2">
        <v>0</v>
      </c>
      <c r="BD268" s="2">
        <v>5</v>
      </c>
    </row>
    <row r="269" spans="2:56" x14ac:dyDescent="0.2">
      <c r="B269" s="1" t="s">
        <v>84</v>
      </c>
      <c r="C269" s="1" t="s">
        <v>815</v>
      </c>
      <c r="E269" s="2">
        <v>45</v>
      </c>
      <c r="F269" s="2" t="s">
        <v>833</v>
      </c>
      <c r="G269" s="2" t="s">
        <v>552</v>
      </c>
      <c r="H269" s="4" t="s">
        <v>1149</v>
      </c>
      <c r="I269" s="16">
        <f>_xlfn.XLOOKUP($H269,DASHBOARD!$I$2:$I$27,DASHBOARD!$J$2:$J$27,"",0)</f>
        <v>83</v>
      </c>
      <c r="J269" s="23">
        <f>I269/DASHBOARD!$C$3</f>
        <v>2.1082042164084331</v>
      </c>
      <c r="K269" s="2">
        <v>308</v>
      </c>
      <c r="L269" s="26">
        <f>K269/DASHBOARD!$C$4</f>
        <v>139.68253968253967</v>
      </c>
      <c r="M269" s="26">
        <f t="shared" si="40"/>
        <v>31.428001668175849</v>
      </c>
      <c r="N269" s="5">
        <v>32204</v>
      </c>
      <c r="O269" s="2" t="s">
        <v>557</v>
      </c>
      <c r="P269" s="2" t="str">
        <f>_xlfn.XLOOKUP($O269,DASHBOARD!$L$2:$L$150,DASHBOARD!M$2:M$150,"",0)</f>
        <v>United States</v>
      </c>
      <c r="Q269" s="2" t="str">
        <f>_xlfn.XLOOKUP($O269,DASHBOARD!$L$2:$L$150,DASHBOARD!N$2:N$150,"",0)</f>
        <v>North America</v>
      </c>
      <c r="R269" s="2" t="str">
        <f>_xlfn.XLOOKUP($O269,DASHBOARD!$L$2:$L$150,DASHBOARD!O$2:O$150,"",0)</f>
        <v>Americas</v>
      </c>
      <c r="S269" s="2">
        <v>1</v>
      </c>
      <c r="U269" s="2" t="s">
        <v>629</v>
      </c>
      <c r="V269" s="2" t="s">
        <v>629</v>
      </c>
      <c r="X269" s="2" t="str">
        <f t="shared" si="41"/>
        <v/>
      </c>
      <c r="Y269" s="6">
        <f>_xlfn.XLOOKUP($F269,$AD$256:$AD$277,$AE$256:$AE$277,0,0)</f>
        <v>762195</v>
      </c>
      <c r="Z269" s="43">
        <f t="shared" si="42"/>
        <v>1.0283609564699318E-2</v>
      </c>
      <c r="AC269" s="1">
        <v>14</v>
      </c>
      <c r="AD269" s="2" t="s">
        <v>827</v>
      </c>
      <c r="AE269" s="6">
        <v>473604</v>
      </c>
      <c r="AJ269">
        <v>14</v>
      </c>
      <c r="AK269" t="s">
        <v>830</v>
      </c>
      <c r="AL269">
        <v>38</v>
      </c>
      <c r="AM269">
        <v>28</v>
      </c>
      <c r="AN269" s="2">
        <v>190</v>
      </c>
      <c r="AQ269" s="61">
        <v>0.03</v>
      </c>
      <c r="AR269" s="61">
        <v>0.72</v>
      </c>
      <c r="AS269" s="61">
        <v>0.26</v>
      </c>
      <c r="AT269" s="2">
        <v>-13.8</v>
      </c>
      <c r="AU269" s="2">
        <v>-21.8</v>
      </c>
      <c r="AV269" s="2">
        <v>8</v>
      </c>
      <c r="AW269" s="2">
        <v>4</v>
      </c>
      <c r="AX269" s="2">
        <v>8</v>
      </c>
      <c r="AY269" s="2">
        <v>4</v>
      </c>
      <c r="AZ269" s="2">
        <v>5</v>
      </c>
      <c r="BA269" s="2">
        <v>0</v>
      </c>
      <c r="BB269" s="2">
        <v>24</v>
      </c>
      <c r="BC269" s="2">
        <v>1</v>
      </c>
      <c r="BD269" s="2">
        <v>12</v>
      </c>
    </row>
    <row r="270" spans="2:56" x14ac:dyDescent="0.2">
      <c r="B270" s="1" t="s">
        <v>84</v>
      </c>
      <c r="C270" s="1" t="s">
        <v>815</v>
      </c>
      <c r="E270" s="2">
        <v>21</v>
      </c>
      <c r="F270" s="2" t="s">
        <v>842</v>
      </c>
      <c r="G270" s="2" t="s">
        <v>552</v>
      </c>
      <c r="H270" s="4" t="s">
        <v>595</v>
      </c>
      <c r="I270" s="16">
        <f>_xlfn.XLOOKUP($H270,DASHBOARD!$I$2:$I$27,DASHBOARD!$J$2:$J$27,"",0)</f>
        <v>82</v>
      </c>
      <c r="J270" s="23">
        <f>I270/DASHBOARD!$C$3</f>
        <v>2.0828041656083314</v>
      </c>
      <c r="K270" s="2">
        <v>249</v>
      </c>
      <c r="L270" s="26">
        <f>K270/DASHBOARD!$C$4</f>
        <v>112.92517006802721</v>
      </c>
      <c r="M270" s="26">
        <f t="shared" si="40"/>
        <v>26.031181370823163</v>
      </c>
      <c r="N270" s="5">
        <v>30329</v>
      </c>
      <c r="O270" s="2" t="s">
        <v>843</v>
      </c>
      <c r="P270" s="2" t="str">
        <f>_xlfn.XLOOKUP($O270,DASHBOARD!$L$2:$L$150,DASHBOARD!M$2:M$150,"",0)</f>
        <v>Martinique</v>
      </c>
      <c r="Q270" s="2" t="str">
        <f>_xlfn.XLOOKUP($O270,DASHBOARD!$L$2:$L$150,DASHBOARD!N$2:N$150,"",0)</f>
        <v>North America</v>
      </c>
      <c r="R270" s="2" t="str">
        <f>_xlfn.XLOOKUP($O270,DASHBOARD!$L$2:$L$150,DASHBOARD!O$2:O$150,"",0)</f>
        <v>Caribbean</v>
      </c>
      <c r="S270" s="2">
        <v>6</v>
      </c>
      <c r="U270" s="2" t="s">
        <v>682</v>
      </c>
      <c r="V270" s="2" t="s">
        <v>682</v>
      </c>
      <c r="X270" s="2" t="str">
        <f t="shared" si="41"/>
        <v/>
      </c>
      <c r="Y270" s="6">
        <f>_xlfn.XLOOKUP($F270,$AD$256:$AD$277,$AE$256:$AE$277,0,0)</f>
        <v>0</v>
      </c>
      <c r="Z270" s="43">
        <f t="shared" si="42"/>
        <v>0</v>
      </c>
      <c r="AC270" s="1">
        <v>15</v>
      </c>
      <c r="AD270" s="2" t="s">
        <v>840</v>
      </c>
      <c r="AE270" s="6">
        <v>248263</v>
      </c>
      <c r="AJ270">
        <v>15</v>
      </c>
      <c r="AK270" t="s">
        <v>839</v>
      </c>
      <c r="AL270">
        <v>29</v>
      </c>
      <c r="AM270">
        <v>14</v>
      </c>
      <c r="AN270" s="2">
        <v>83</v>
      </c>
      <c r="AS270" s="61">
        <v>1</v>
      </c>
      <c r="AT270" s="2">
        <v>-42</v>
      </c>
      <c r="AU270" s="2">
        <v>-50</v>
      </c>
      <c r="AV270" s="2">
        <v>2</v>
      </c>
      <c r="AW270" s="2">
        <v>3</v>
      </c>
      <c r="AX270" s="2">
        <v>10</v>
      </c>
      <c r="AY270" s="2">
        <v>4</v>
      </c>
      <c r="AZ270" s="2">
        <v>4</v>
      </c>
      <c r="BA270" s="2">
        <v>0</v>
      </c>
      <c r="BB270" s="2">
        <v>3</v>
      </c>
      <c r="BC270" s="2">
        <v>0</v>
      </c>
      <c r="BD270" s="2">
        <v>3</v>
      </c>
    </row>
    <row r="271" spans="2:56" x14ac:dyDescent="0.2">
      <c r="B271" s="1" t="s">
        <v>84</v>
      </c>
      <c r="C271" s="1" t="s">
        <v>815</v>
      </c>
      <c r="E271" s="2">
        <v>3</v>
      </c>
      <c r="F271" s="2" t="s">
        <v>835</v>
      </c>
      <c r="G271" s="2" t="s">
        <v>576</v>
      </c>
      <c r="H271" s="4" t="s">
        <v>603</v>
      </c>
      <c r="I271" s="16">
        <f>_xlfn.XLOOKUP($H271,DASHBOARD!$I$2:$I$27,DASHBOARD!$J$2:$J$27,"",0)</f>
        <v>76</v>
      </c>
      <c r="J271" s="23">
        <f>I271/DASHBOARD!$C$3</f>
        <v>1.9304038608077216</v>
      </c>
      <c r="K271" s="2">
        <v>220</v>
      </c>
      <c r="L271" s="26">
        <f>K271/DASHBOARD!$C$4</f>
        <v>99.773242630385482</v>
      </c>
      <c r="M271" s="26">
        <f t="shared" si="40"/>
        <v>26.774275758318101</v>
      </c>
      <c r="N271" s="5">
        <v>29968</v>
      </c>
      <c r="O271" s="2" t="s">
        <v>557</v>
      </c>
      <c r="P271" s="2" t="str">
        <f>_xlfn.XLOOKUP($O271,DASHBOARD!$L$2:$L$150,DASHBOARD!M$2:M$150,"",0)</f>
        <v>United States</v>
      </c>
      <c r="Q271" s="2" t="str">
        <f>_xlfn.XLOOKUP($O271,DASHBOARD!$L$2:$L$150,DASHBOARD!N$2:N$150,"",0)</f>
        <v>North America</v>
      </c>
      <c r="R271" s="2" t="str">
        <f>_xlfn.XLOOKUP($O271,DASHBOARD!$L$2:$L$150,DASHBOARD!O$2:O$150,"",0)</f>
        <v>Americas</v>
      </c>
      <c r="S271" s="2">
        <v>8</v>
      </c>
      <c r="U271" s="2" t="s">
        <v>589</v>
      </c>
      <c r="V271" s="2" t="s">
        <v>589</v>
      </c>
      <c r="X271" s="2" t="str">
        <f t="shared" si="41"/>
        <v/>
      </c>
      <c r="Y271" s="6">
        <f>_xlfn.XLOOKUP($F271,$AD$256:$AD$277,$AE$256:$AE$277,0,0)</f>
        <v>15691000</v>
      </c>
      <c r="Z271" s="43">
        <f t="shared" si="42"/>
        <v>0.21170450826848378</v>
      </c>
      <c r="AC271" s="1">
        <v>16</v>
      </c>
      <c r="AE271" s="6"/>
      <c r="AJ271">
        <v>16</v>
      </c>
      <c r="AK271" t="s">
        <v>840</v>
      </c>
      <c r="AL271">
        <v>25</v>
      </c>
      <c r="AM271">
        <v>8</v>
      </c>
      <c r="AN271" s="2">
        <v>28</v>
      </c>
      <c r="AR271" s="61">
        <v>0.63</v>
      </c>
      <c r="AS271" s="61">
        <v>0.37</v>
      </c>
      <c r="AT271" s="2">
        <v>-24.3</v>
      </c>
      <c r="AU271" s="2">
        <v>-31.3</v>
      </c>
      <c r="AV271" s="2">
        <v>0</v>
      </c>
      <c r="AW271" s="2">
        <v>3</v>
      </c>
      <c r="AX271" s="2">
        <v>5</v>
      </c>
      <c r="AY271" s="2">
        <v>0</v>
      </c>
      <c r="AZ271" s="2">
        <v>0</v>
      </c>
      <c r="BA271" s="2">
        <v>0</v>
      </c>
      <c r="BB271" s="2">
        <v>5</v>
      </c>
      <c r="BC271" s="2">
        <v>0</v>
      </c>
      <c r="BD271" s="2">
        <v>0</v>
      </c>
    </row>
    <row r="272" spans="2:56" x14ac:dyDescent="0.2">
      <c r="B272" s="1" t="s">
        <v>84</v>
      </c>
      <c r="C272" s="1" t="s">
        <v>815</v>
      </c>
      <c r="H272" s="4"/>
      <c r="N272" s="5"/>
      <c r="X272" s="2" t="str">
        <f t="shared" si="41"/>
        <v/>
      </c>
      <c r="Y272" s="6">
        <f>_xlfn.XLOOKUP($F272,$AD$256:$AD$277,$AE$256:$AE$277,0,0)</f>
        <v>0</v>
      </c>
      <c r="Z272" s="43">
        <f t="shared" si="42"/>
        <v>0</v>
      </c>
      <c r="AC272" s="1">
        <v>17</v>
      </c>
      <c r="AE272" s="6"/>
    </row>
    <row r="273" spans="1:56" x14ac:dyDescent="0.2">
      <c r="B273" s="1" t="s">
        <v>84</v>
      </c>
      <c r="C273" s="1" t="s">
        <v>815</v>
      </c>
      <c r="H273" s="4"/>
      <c r="N273" s="5"/>
      <c r="X273" s="2" t="str">
        <f t="shared" si="41"/>
        <v/>
      </c>
      <c r="Y273" s="6">
        <f>_xlfn.XLOOKUP($F273,$AD$256:$AD$277,$AE$256:$AE$277,0,0)</f>
        <v>0</v>
      </c>
      <c r="Z273" s="43">
        <f t="shared" si="42"/>
        <v>0</v>
      </c>
      <c r="AC273" s="1">
        <v>18</v>
      </c>
      <c r="AE273" s="6"/>
    </row>
    <row r="274" spans="1:56" x14ac:dyDescent="0.2">
      <c r="B274" s="1" t="s">
        <v>84</v>
      </c>
      <c r="C274" s="1" t="s">
        <v>815</v>
      </c>
      <c r="H274" s="4"/>
      <c r="N274" s="5"/>
      <c r="X274" s="2" t="str">
        <f t="shared" si="41"/>
        <v/>
      </c>
      <c r="Y274" s="6">
        <f>_xlfn.XLOOKUP($F274,$AD$256:$AD$277,$AE$256:$AE$277,0,0)</f>
        <v>0</v>
      </c>
      <c r="Z274" s="43">
        <f t="shared" si="42"/>
        <v>0</v>
      </c>
      <c r="AC274" s="1">
        <v>19</v>
      </c>
      <c r="AE274" s="6"/>
    </row>
    <row r="275" spans="1:56" x14ac:dyDescent="0.2">
      <c r="B275" s="1" t="s">
        <v>84</v>
      </c>
      <c r="C275" s="1" t="s">
        <v>815</v>
      </c>
      <c r="H275" s="4"/>
      <c r="N275" s="5"/>
      <c r="X275" s="2" t="str">
        <f t="shared" si="41"/>
        <v/>
      </c>
      <c r="Y275" s="6">
        <f>_xlfn.XLOOKUP($F275,$AD$256:$AD$277,$AE$256:$AE$277,0,0)</f>
        <v>0</v>
      </c>
      <c r="Z275" s="43">
        <f t="shared" si="42"/>
        <v>0</v>
      </c>
      <c r="AC275" s="1">
        <v>20</v>
      </c>
      <c r="AE275" s="6"/>
    </row>
    <row r="276" spans="1:56" x14ac:dyDescent="0.2">
      <c r="B276" s="1" t="s">
        <v>84</v>
      </c>
      <c r="C276" s="1" t="s">
        <v>815</v>
      </c>
      <c r="H276" s="4"/>
      <c r="N276" s="5"/>
      <c r="X276" s="2" t="str">
        <f t="shared" si="41"/>
        <v/>
      </c>
      <c r="Y276" s="6">
        <f>_xlfn.XLOOKUP($F276,$AD$256:$AD$277,$AE$256:$AE$277,0,0)</f>
        <v>0</v>
      </c>
      <c r="Z276" s="43">
        <f t="shared" si="42"/>
        <v>0</v>
      </c>
      <c r="AC276" s="1">
        <v>21</v>
      </c>
    </row>
    <row r="277" spans="1:56" x14ac:dyDescent="0.2">
      <c r="B277" s="1" t="s">
        <v>84</v>
      </c>
      <c r="C277" s="1" t="s">
        <v>815</v>
      </c>
      <c r="H277" s="4"/>
      <c r="N277" s="5"/>
      <c r="X277" s="2" t="str">
        <f t="shared" si="41"/>
        <v/>
      </c>
      <c r="Y277" s="6">
        <f>_xlfn.XLOOKUP($F277,$AD$256:$AD$277,$AE$256:$AE$277,0,0)</f>
        <v>0</v>
      </c>
      <c r="Z277" s="43">
        <f t="shared" si="42"/>
        <v>0</v>
      </c>
      <c r="AC277" s="1">
        <v>22</v>
      </c>
    </row>
    <row r="278" spans="1:56" x14ac:dyDescent="0.2">
      <c r="D278" s="1"/>
      <c r="E278" s="1"/>
      <c r="F278" s="1">
        <f>$F254</f>
        <v>0</v>
      </c>
      <c r="G278" s="1"/>
      <c r="H278" s="1"/>
      <c r="I278" s="36"/>
      <c r="J278" s="36"/>
      <c r="K278" s="1"/>
      <c r="L278" s="1"/>
      <c r="M278" s="1"/>
      <c r="N278" s="1"/>
      <c r="O278" s="1"/>
      <c r="P278" s="1"/>
      <c r="Q278" s="1"/>
      <c r="R278" s="1"/>
      <c r="S278" s="1"/>
      <c r="T278" s="1"/>
      <c r="U278" s="1"/>
      <c r="V278" s="1"/>
      <c r="W278" s="1"/>
      <c r="X278" s="1"/>
      <c r="Y278" s="37">
        <f>SUM(Y256:Y277)</f>
        <v>74117458</v>
      </c>
      <c r="Z278" s="41">
        <f>SUM(Z256:Z277)</f>
        <v>1</v>
      </c>
      <c r="AA278" s="1"/>
      <c r="AB278" s="1"/>
      <c r="AD278" s="37">
        <f>AE278-Y278</f>
        <v>0</v>
      </c>
      <c r="AE278" s="37">
        <f>SUM(AE256:AE277)</f>
        <v>74117458</v>
      </c>
    </row>
    <row r="282" spans="1:56" ht="17" thickBot="1" x14ac:dyDescent="0.25"/>
    <row r="283" spans="1:56" ht="17" thickBot="1" x14ac:dyDescent="0.25">
      <c r="A283" s="3">
        <v>12</v>
      </c>
      <c r="B283" s="1" t="str">
        <f>B$1</f>
        <v>YEAR</v>
      </c>
      <c r="C283" s="1" t="str">
        <f>C$1</f>
        <v>TEAM</v>
      </c>
      <c r="E283" s="1" t="str">
        <f t="shared" ref="E283:Y283" si="43">E$1</f>
        <v>NUMBER</v>
      </c>
      <c r="F283" s="1" t="str">
        <f t="shared" si="43"/>
        <v>PLAYER</v>
      </c>
      <c r="G283" s="1" t="str">
        <f t="shared" si="43"/>
        <v>POS</v>
      </c>
      <c r="H283" s="1" t="str">
        <f t="shared" si="43"/>
        <v>HEIGHT</v>
      </c>
      <c r="I283" s="1" t="str">
        <f t="shared" si="43"/>
        <v>HEIGHT (IN)</v>
      </c>
      <c r="J283" s="1" t="str">
        <f t="shared" si="43"/>
        <v>HEIGHT (M)</v>
      </c>
      <c r="K283" s="1" t="str">
        <f t="shared" si="43"/>
        <v>WEIGHT (LBS)</v>
      </c>
      <c r="L283" s="1" t="str">
        <f t="shared" si="43"/>
        <v>WEIGHT (KG)</v>
      </c>
      <c r="M283" s="1" t="str">
        <f t="shared" si="43"/>
        <v>BMI</v>
      </c>
      <c r="N283" s="1" t="str">
        <f t="shared" si="43"/>
        <v>BIRTH DATE</v>
      </c>
      <c r="O283" s="1" t="str">
        <f t="shared" si="43"/>
        <v>NATION</v>
      </c>
      <c r="P283" s="1" t="str">
        <f t="shared" si="43"/>
        <v>COUNTRY</v>
      </c>
      <c r="Q283" s="1" t="str">
        <f t="shared" si="43"/>
        <v>CONTINENT</v>
      </c>
      <c r="R283" s="1" t="str">
        <f t="shared" si="43"/>
        <v>GLOBAL REGION</v>
      </c>
      <c r="S283" s="1" t="str">
        <f t="shared" si="43"/>
        <v>EXPERIENCE</v>
      </c>
      <c r="T283" s="1"/>
      <c r="U283" s="1" t="str">
        <f t="shared" si="43"/>
        <v>COLLEGE</v>
      </c>
      <c r="V283" s="1" t="str">
        <f t="shared" si="43"/>
        <v>COLLEGE1</v>
      </c>
      <c r="W283" s="1" t="str">
        <f t="shared" si="43"/>
        <v>COLLEGE2</v>
      </c>
      <c r="X283" s="1" t="str">
        <f t="shared" si="43"/>
        <v>TRANSFER</v>
      </c>
      <c r="Y283" s="1" t="str">
        <f t="shared" si="43"/>
        <v>SALARY</v>
      </c>
      <c r="Z283" s="1" t="s">
        <v>1265</v>
      </c>
      <c r="AC283" s="1" t="str">
        <f>AC$1</f>
        <v>Rk</v>
      </c>
      <c r="AD283" s="1" t="str">
        <f>AD$1</f>
        <v>PLAYER</v>
      </c>
      <c r="AE283" s="1" t="str">
        <f>AE$1</f>
        <v>SALARY</v>
      </c>
      <c r="AJ283" t="s">
        <v>550</v>
      </c>
      <c r="AK283" t="s">
        <v>1382</v>
      </c>
      <c r="AL283" t="s">
        <v>1383</v>
      </c>
      <c r="AM283" t="s">
        <v>1347</v>
      </c>
      <c r="AN283" s="2" t="s">
        <v>1384</v>
      </c>
      <c r="AO283" s="2" t="s">
        <v>1385</v>
      </c>
      <c r="AP283" s="2" t="s">
        <v>1386</v>
      </c>
      <c r="AQ283" s="2" t="s">
        <v>1387</v>
      </c>
      <c r="AR283" s="2" t="s">
        <v>1388</v>
      </c>
      <c r="AS283" s="2" t="s">
        <v>1389</v>
      </c>
      <c r="AT283" s="2" t="s">
        <v>1390</v>
      </c>
      <c r="AU283" s="2" t="s">
        <v>1391</v>
      </c>
      <c r="AV283" s="2" t="s">
        <v>1392</v>
      </c>
      <c r="AW283" s="2" t="s">
        <v>1393</v>
      </c>
      <c r="AX283" s="2" t="s">
        <v>1394</v>
      </c>
      <c r="AY283" s="2" t="s">
        <v>1395</v>
      </c>
      <c r="AZ283" s="2" t="s">
        <v>1394</v>
      </c>
      <c r="BA283" s="2" t="s">
        <v>1395</v>
      </c>
      <c r="BB283" s="2" t="s">
        <v>1396</v>
      </c>
      <c r="BC283" s="2" t="s">
        <v>1397</v>
      </c>
      <c r="BD283" s="2" t="s">
        <v>1398</v>
      </c>
    </row>
    <row r="284" spans="1:56" ht="17" thickBot="1" x14ac:dyDescent="0.25">
      <c r="A284" s="3" t="s">
        <v>844</v>
      </c>
      <c r="B284" s="1" t="s">
        <v>90</v>
      </c>
      <c r="C284" s="1" t="s">
        <v>844</v>
      </c>
      <c r="E284" s="2">
        <v>8</v>
      </c>
      <c r="F284" s="2" t="s">
        <v>846</v>
      </c>
      <c r="G284" s="2" t="s">
        <v>552</v>
      </c>
      <c r="H284" s="4" t="s">
        <v>1152</v>
      </c>
      <c r="I284" s="16">
        <f>_xlfn.XLOOKUP($H284,DASHBOARD!$I$2:$I$27,DASHBOARD!$J$2:$J$27,"",0)</f>
        <v>86</v>
      </c>
      <c r="J284" s="23">
        <f>I284/DASHBOARD!$C$3</f>
        <v>2.1844043688087376</v>
      </c>
      <c r="K284" s="2">
        <v>248</v>
      </c>
      <c r="L284" s="26">
        <f>K284/DASHBOARD!$C$4</f>
        <v>112.47165532879818</v>
      </c>
      <c r="M284" s="26">
        <f t="shared" ref="M284:M301" si="44">L284/(J284^2)</f>
        <v>23.570946065103524</v>
      </c>
      <c r="N284" s="5">
        <v>32269</v>
      </c>
      <c r="O284" s="2" t="s">
        <v>643</v>
      </c>
      <c r="P284" s="2" t="str">
        <f>_xlfn.XLOOKUP($O284,DASHBOARD!$L$2:$L$150,DASHBOARD!M$2:M$150,"",0)</f>
        <v>France</v>
      </c>
      <c r="Q284" s="2" t="str">
        <f>_xlfn.XLOOKUP($O284,DASHBOARD!$L$2:$L$150,DASHBOARD!N$2:N$150,"",0)</f>
        <v>Europe</v>
      </c>
      <c r="R284" s="2" t="str">
        <f>_xlfn.XLOOKUP($O284,DASHBOARD!$L$2:$L$150,DASHBOARD!O$2:O$150,"",0)</f>
        <v>Eurasia</v>
      </c>
      <c r="S284" s="2">
        <v>2</v>
      </c>
      <c r="X284" s="2" t="str">
        <f t="shared" ref="X284:X305" si="45">IF(W284="","","X")</f>
        <v/>
      </c>
      <c r="Y284" s="6">
        <f>_xlfn.XLOOKUP($F284,$AD$284:$AD$305,$AE$284:$AE$305,0,0)</f>
        <v>0</v>
      </c>
      <c r="Z284" s="43">
        <f>Y284/Y306</f>
        <v>0</v>
      </c>
      <c r="AC284" s="1">
        <v>1</v>
      </c>
      <c r="AD284" s="2" t="s">
        <v>866</v>
      </c>
      <c r="AE284" s="6">
        <v>17278618</v>
      </c>
      <c r="AJ284">
        <v>1</v>
      </c>
      <c r="AK284" t="s">
        <v>860</v>
      </c>
      <c r="AL284">
        <v>37</v>
      </c>
      <c r="AM284">
        <v>80</v>
      </c>
      <c r="AN284" s="2">
        <v>2653</v>
      </c>
      <c r="AO284" s="61">
        <v>0.69</v>
      </c>
      <c r="AP284" s="61">
        <v>0.31</v>
      </c>
      <c r="AT284" s="2">
        <v>3.1</v>
      </c>
      <c r="AU284" s="2">
        <v>-5.2</v>
      </c>
      <c r="AV284" s="2">
        <v>148</v>
      </c>
      <c r="AW284" s="2">
        <v>25</v>
      </c>
      <c r="AX284" s="2">
        <v>67</v>
      </c>
      <c r="AY284" s="2">
        <v>1</v>
      </c>
      <c r="AZ284" s="2">
        <v>10</v>
      </c>
      <c r="BA284" s="2">
        <v>9</v>
      </c>
      <c r="BB284" s="2">
        <v>1478</v>
      </c>
      <c r="BC284" s="2">
        <v>2</v>
      </c>
      <c r="BD284" s="2">
        <v>14</v>
      </c>
    </row>
    <row r="285" spans="1:56" x14ac:dyDescent="0.2">
      <c r="B285" s="1" t="s">
        <v>90</v>
      </c>
      <c r="C285" s="1" t="s">
        <v>844</v>
      </c>
      <c r="E285" s="2">
        <v>11</v>
      </c>
      <c r="F285" s="2" t="s">
        <v>847</v>
      </c>
      <c r="G285" s="2" t="s">
        <v>556</v>
      </c>
      <c r="H285" s="4" t="s">
        <v>1153</v>
      </c>
      <c r="I285" s="16">
        <f>_xlfn.XLOOKUP($H285,DASHBOARD!$I$2:$I$27,DASHBOARD!$J$2:$J$27,"",0)</f>
        <v>70</v>
      </c>
      <c r="J285" s="23">
        <f>I285/DASHBOARD!$C$3</f>
        <v>1.7780035560071121</v>
      </c>
      <c r="K285" s="2">
        <v>180</v>
      </c>
      <c r="L285" s="26">
        <f>K285/DASHBOARD!$C$4</f>
        <v>81.632653061224488</v>
      </c>
      <c r="M285" s="26">
        <f t="shared" si="44"/>
        <v>25.822522282382337</v>
      </c>
      <c r="N285" s="5">
        <v>30859</v>
      </c>
      <c r="O285" s="2" t="s">
        <v>848</v>
      </c>
      <c r="P285" s="2" t="str">
        <f>_xlfn.XLOOKUP($O285,DASHBOARD!$L$2:$L$150,DASHBOARD!M$2:M$150,"",0)</f>
        <v>Puerto Rico</v>
      </c>
      <c r="Q285" s="2" t="str">
        <f>_xlfn.XLOOKUP($O285,DASHBOARD!$L$2:$L$150,DASHBOARD!N$2:N$150,"",0)</f>
        <v>North America</v>
      </c>
      <c r="R285" s="2" t="str">
        <f>_xlfn.XLOOKUP($O285,DASHBOARD!$L$2:$L$150,DASHBOARD!O$2:O$150,"",0)</f>
        <v>Caribbean</v>
      </c>
      <c r="S285" s="2">
        <v>4</v>
      </c>
      <c r="U285" s="2" t="s">
        <v>849</v>
      </c>
      <c r="V285" s="2" t="s">
        <v>849</v>
      </c>
      <c r="X285" s="2" t="str">
        <f t="shared" si="45"/>
        <v/>
      </c>
      <c r="Y285" s="6">
        <f>_xlfn.XLOOKUP($F285,$AD$284:$AD$305,$AE$284:$AE$305,0,0)</f>
        <v>1815000</v>
      </c>
      <c r="Z285" s="43">
        <f t="shared" ref="Z285:Z305" si="46">Y285/$Y$306</f>
        <v>2.1250466427248649E-2</v>
      </c>
      <c r="AC285" s="1">
        <v>2</v>
      </c>
      <c r="AD285" s="2" t="s">
        <v>856</v>
      </c>
      <c r="AE285" s="6">
        <v>12600000</v>
      </c>
      <c r="AJ285">
        <v>2</v>
      </c>
      <c r="AK285" t="s">
        <v>873</v>
      </c>
      <c r="AL285">
        <v>33</v>
      </c>
      <c r="AM285">
        <v>82</v>
      </c>
      <c r="AN285" s="2">
        <v>2564</v>
      </c>
      <c r="AP285" s="61">
        <v>0.91</v>
      </c>
      <c r="AQ285" s="61">
        <v>0.09</v>
      </c>
      <c r="AT285" s="2">
        <v>5.9</v>
      </c>
      <c r="AU285" s="2">
        <v>3.2</v>
      </c>
      <c r="AV285" s="2">
        <v>98</v>
      </c>
      <c r="AW285" s="2">
        <v>41</v>
      </c>
      <c r="AX285" s="2">
        <v>57</v>
      </c>
      <c r="AY285" s="2">
        <v>10</v>
      </c>
      <c r="AZ285" s="2">
        <v>76</v>
      </c>
      <c r="BA285" s="2">
        <v>5</v>
      </c>
      <c r="BB285" s="2">
        <v>762</v>
      </c>
      <c r="BC285" s="2">
        <v>17</v>
      </c>
      <c r="BD285" s="2">
        <v>47</v>
      </c>
    </row>
    <row r="286" spans="1:56" x14ac:dyDescent="0.2">
      <c r="B286" s="1" t="s">
        <v>90</v>
      </c>
      <c r="C286" s="1" t="s">
        <v>844</v>
      </c>
      <c r="E286" s="2">
        <v>3</v>
      </c>
      <c r="F286" s="2" t="s">
        <v>850</v>
      </c>
      <c r="G286" s="2" t="s">
        <v>556</v>
      </c>
      <c r="H286" s="4" t="s">
        <v>1150</v>
      </c>
      <c r="I286" s="16">
        <f>_xlfn.XLOOKUP($H286,DASHBOARD!$I$2:$I$27,DASHBOARD!$J$2:$J$27,"",0)</f>
        <v>73</v>
      </c>
      <c r="J286" s="23">
        <f>I286/DASHBOARD!$C$3</f>
        <v>1.854203708407417</v>
      </c>
      <c r="K286" s="2">
        <v>170</v>
      </c>
      <c r="L286" s="26">
        <f>K286/DASHBOARD!$C$4</f>
        <v>77.097505668934232</v>
      </c>
      <c r="M286" s="26">
        <f t="shared" si="44"/>
        <v>22.424637790313465</v>
      </c>
      <c r="N286" s="5">
        <v>32197</v>
      </c>
      <c r="O286" s="2" t="s">
        <v>851</v>
      </c>
      <c r="P286" s="2" t="str">
        <f>_xlfn.XLOOKUP($O286,DASHBOARD!$L$2:$L$150,DASHBOARD!M$2:M$150,"",0)</f>
        <v>Guadeloupe</v>
      </c>
      <c r="Q286" s="2" t="str">
        <f>_xlfn.XLOOKUP($O286,DASHBOARD!$L$2:$L$150,DASHBOARD!N$2:N$150,"",0)</f>
        <v>North America</v>
      </c>
      <c r="R286" s="2" t="str">
        <f>_xlfn.XLOOKUP($O286,DASHBOARD!$L$2:$L$150,DASHBOARD!O$2:O$150,"",0)</f>
        <v>Caribbean</v>
      </c>
      <c r="S286" s="2">
        <v>1</v>
      </c>
      <c r="X286" s="2" t="str">
        <f t="shared" si="45"/>
        <v/>
      </c>
      <c r="Y286" s="6">
        <f>_xlfn.XLOOKUP($F286,$AD$284:$AD$305,$AE$284:$AE$305,0,0)</f>
        <v>1156080</v>
      </c>
      <c r="Z286" s="43">
        <f t="shared" si="46"/>
        <v>1.3535668995709982E-2</v>
      </c>
      <c r="AC286" s="1">
        <v>3</v>
      </c>
      <c r="AD286" s="2" t="s">
        <v>873</v>
      </c>
      <c r="AE286" s="6">
        <v>10650000</v>
      </c>
      <c r="AJ286">
        <v>3</v>
      </c>
      <c r="AK286" t="s">
        <v>866</v>
      </c>
      <c r="AL286">
        <v>32</v>
      </c>
      <c r="AM286">
        <v>73</v>
      </c>
      <c r="AN286" s="2">
        <v>2504</v>
      </c>
      <c r="AR286" s="61">
        <v>0.98</v>
      </c>
      <c r="AS286" s="61">
        <v>0.02</v>
      </c>
      <c r="AT286" s="2">
        <v>10.6</v>
      </c>
      <c r="AU286" s="2">
        <v>16</v>
      </c>
      <c r="AV286" s="2">
        <v>55</v>
      </c>
      <c r="AW286" s="2">
        <v>58</v>
      </c>
      <c r="AX286" s="2">
        <v>119</v>
      </c>
      <c r="AY286" s="2">
        <v>10</v>
      </c>
      <c r="AZ286" s="2">
        <v>145</v>
      </c>
      <c r="BA286" s="2">
        <v>4</v>
      </c>
      <c r="BB286" s="2">
        <v>444</v>
      </c>
      <c r="BC286" s="2">
        <v>32</v>
      </c>
      <c r="BD286" s="2">
        <v>31</v>
      </c>
    </row>
    <row r="287" spans="1:56" x14ac:dyDescent="0.2">
      <c r="B287" s="1" t="s">
        <v>90</v>
      </c>
      <c r="C287" s="1" t="s">
        <v>844</v>
      </c>
      <c r="E287" s="2">
        <v>13</v>
      </c>
      <c r="F287" s="2" t="s">
        <v>852</v>
      </c>
      <c r="G287" s="2" t="s">
        <v>576</v>
      </c>
      <c r="H287" s="4" t="s">
        <v>602</v>
      </c>
      <c r="I287" s="16">
        <f>_xlfn.XLOOKUP($H287,DASHBOARD!$I$2:$I$27,DASHBOARD!$J$2:$J$27,"",0)</f>
        <v>81</v>
      </c>
      <c r="J287" s="23">
        <f>I287/DASHBOARD!$C$3</f>
        <v>2.0574041148082296</v>
      </c>
      <c r="K287" s="2">
        <v>186</v>
      </c>
      <c r="L287" s="26">
        <f>K287/DASHBOARD!$C$4</f>
        <v>84.35374149659863</v>
      </c>
      <c r="M287" s="26">
        <f t="shared" si="44"/>
        <v>19.928065511831921</v>
      </c>
      <c r="N287" s="5">
        <v>31476</v>
      </c>
      <c r="O287" s="2" t="s">
        <v>557</v>
      </c>
      <c r="P287" s="2" t="str">
        <f>_xlfn.XLOOKUP($O287,DASHBOARD!$L$2:$L$150,DASHBOARD!M$2:M$150,"",0)</f>
        <v>United States</v>
      </c>
      <c r="Q287" s="2" t="str">
        <f>_xlfn.XLOOKUP($O287,DASHBOARD!$L$2:$L$150,DASHBOARD!N$2:N$150,"",0)</f>
        <v>North America</v>
      </c>
      <c r="R287" s="2" t="str">
        <f>_xlfn.XLOOKUP($O287,DASHBOARD!$L$2:$L$150,DASHBOARD!O$2:O$150,"",0)</f>
        <v>Americas</v>
      </c>
      <c r="S287" s="2">
        <v>3</v>
      </c>
      <c r="U287" s="2" t="s">
        <v>558</v>
      </c>
      <c r="V287" s="2" t="s">
        <v>558</v>
      </c>
      <c r="X287" s="2" t="str">
        <f t="shared" si="45"/>
        <v/>
      </c>
      <c r="Y287" s="6">
        <f>_xlfn.XLOOKUP($F287,$AD$284:$AD$305,$AE$284:$AE$305,0,0)</f>
        <v>0</v>
      </c>
      <c r="Z287" s="43">
        <f t="shared" si="46"/>
        <v>0</v>
      </c>
      <c r="AC287" s="1">
        <v>4</v>
      </c>
      <c r="AD287" s="2" t="s">
        <v>853</v>
      </c>
      <c r="AE287" s="6">
        <v>10561960</v>
      </c>
      <c r="AJ287">
        <v>4</v>
      </c>
      <c r="AK287" t="s">
        <v>863</v>
      </c>
      <c r="AL287">
        <v>32</v>
      </c>
      <c r="AM287">
        <v>80</v>
      </c>
      <c r="AN287" s="2">
        <v>2253</v>
      </c>
      <c r="AQ287" s="61">
        <v>0.83</v>
      </c>
      <c r="AR287" s="61">
        <v>0.17</v>
      </c>
      <c r="AT287" s="2">
        <v>0.7</v>
      </c>
      <c r="AU287" s="2">
        <v>-9.6</v>
      </c>
      <c r="AV287" s="2">
        <v>64</v>
      </c>
      <c r="AW287" s="2">
        <v>37</v>
      </c>
      <c r="AX287" s="2">
        <v>76</v>
      </c>
      <c r="AY287" s="2">
        <v>13</v>
      </c>
      <c r="AZ287" s="2">
        <v>68</v>
      </c>
      <c r="BA287" s="2">
        <v>2</v>
      </c>
      <c r="BB287" s="2">
        <v>257</v>
      </c>
      <c r="BC287" s="2">
        <v>11</v>
      </c>
      <c r="BD287" s="2">
        <v>44</v>
      </c>
    </row>
    <row r="288" spans="1:56" x14ac:dyDescent="0.2">
      <c r="B288" s="1" t="s">
        <v>90</v>
      </c>
      <c r="C288" s="1" t="s">
        <v>844</v>
      </c>
      <c r="E288" s="2">
        <v>4</v>
      </c>
      <c r="F288" s="2" t="s">
        <v>853</v>
      </c>
      <c r="G288" s="2" t="s">
        <v>570</v>
      </c>
      <c r="H288" s="4" t="s">
        <v>604</v>
      </c>
      <c r="I288" s="16">
        <f>_xlfn.XLOOKUP($H288,DASHBOARD!$I$2:$I$27,DASHBOARD!$J$2:$J$27,"",0)</f>
        <v>79</v>
      </c>
      <c r="J288" s="23">
        <f>I288/DASHBOARD!$C$3</f>
        <v>2.0066040132080265</v>
      </c>
      <c r="K288" s="2">
        <v>228</v>
      </c>
      <c r="L288" s="26">
        <f>K288/DASHBOARD!$C$4</f>
        <v>103.40136054421768</v>
      </c>
      <c r="M288" s="26">
        <f t="shared" si="44"/>
        <v>25.680465998929609</v>
      </c>
      <c r="N288" s="5">
        <v>29293</v>
      </c>
      <c r="O288" s="2" t="s">
        <v>557</v>
      </c>
      <c r="P288" s="2" t="str">
        <f>_xlfn.XLOOKUP($O288,DASHBOARD!$L$2:$L$150,DASHBOARD!M$2:M$150,"",0)</f>
        <v>United States</v>
      </c>
      <c r="Q288" s="2" t="str">
        <f>_xlfn.XLOOKUP($O288,DASHBOARD!$L$2:$L$150,DASHBOARD!N$2:N$150,"",0)</f>
        <v>North America</v>
      </c>
      <c r="R288" s="2" t="str">
        <f>_xlfn.XLOOKUP($O288,DASHBOARD!$L$2:$L$150,DASHBOARD!O$2:O$150,"",0)</f>
        <v>Americas</v>
      </c>
      <c r="S288" s="2">
        <v>8</v>
      </c>
      <c r="U288" s="2" t="s">
        <v>817</v>
      </c>
      <c r="V288" s="2" t="s">
        <v>817</v>
      </c>
      <c r="X288" s="2" t="str">
        <f t="shared" si="45"/>
        <v/>
      </c>
      <c r="Y288" s="6">
        <f>_xlfn.XLOOKUP($F288,$AD$284:$AD$305,$AE$284:$AE$305,0,0)</f>
        <v>10561960</v>
      </c>
      <c r="Z288" s="43">
        <f t="shared" si="46"/>
        <v>0.12366202555699346</v>
      </c>
      <c r="AC288" s="1">
        <v>5</v>
      </c>
      <c r="AD288" s="2" t="s">
        <v>860</v>
      </c>
      <c r="AE288" s="6">
        <v>8610500</v>
      </c>
      <c r="AJ288">
        <v>5</v>
      </c>
      <c r="AK288" t="s">
        <v>856</v>
      </c>
      <c r="AL288">
        <v>28</v>
      </c>
      <c r="AM288">
        <v>74</v>
      </c>
      <c r="AN288" s="2">
        <v>2059</v>
      </c>
      <c r="AR288" s="61">
        <v>0.01</v>
      </c>
      <c r="AS288" s="61">
        <v>0.99</v>
      </c>
      <c r="AT288" s="2">
        <v>7.9</v>
      </c>
      <c r="AU288" s="2">
        <v>6.6</v>
      </c>
      <c r="AV288" s="2">
        <v>16</v>
      </c>
      <c r="AW288" s="2">
        <v>21</v>
      </c>
      <c r="AX288" s="2">
        <v>126</v>
      </c>
      <c r="AY288" s="2">
        <v>32</v>
      </c>
      <c r="AZ288" s="2">
        <v>120</v>
      </c>
      <c r="BA288" s="2">
        <v>9</v>
      </c>
      <c r="BB288" s="2">
        <v>74</v>
      </c>
      <c r="BC288" s="2">
        <v>26</v>
      </c>
      <c r="BD288" s="2">
        <v>25</v>
      </c>
    </row>
    <row r="289" spans="2:56" x14ac:dyDescent="0.2">
      <c r="B289" s="1" t="s">
        <v>90</v>
      </c>
      <c r="C289" s="1" t="s">
        <v>844</v>
      </c>
      <c r="E289" s="2">
        <v>35</v>
      </c>
      <c r="F289" s="2" t="s">
        <v>854</v>
      </c>
      <c r="G289" s="2" t="s">
        <v>570</v>
      </c>
      <c r="H289" s="4" t="s">
        <v>600</v>
      </c>
      <c r="I289" s="16">
        <f>_xlfn.XLOOKUP($H289,DASHBOARD!$I$2:$I$27,DASHBOARD!$J$2:$J$27,"",0)</f>
        <v>80</v>
      </c>
      <c r="J289" s="23">
        <f>I289/DASHBOARD!$C$3</f>
        <v>2.0320040640081283</v>
      </c>
      <c r="K289" s="2">
        <v>245</v>
      </c>
      <c r="L289" s="26">
        <f>K289/DASHBOARD!$C$4</f>
        <v>111.11111111111111</v>
      </c>
      <c r="M289" s="26">
        <f t="shared" si="44"/>
        <v>26.909668402777772</v>
      </c>
      <c r="N289" s="5">
        <v>28247</v>
      </c>
      <c r="O289" s="2" t="s">
        <v>557</v>
      </c>
      <c r="P289" s="2" t="str">
        <f>_xlfn.XLOOKUP($O289,DASHBOARD!$L$2:$L$150,DASHBOARD!M$2:M$150,"",0)</f>
        <v>United States</v>
      </c>
      <c r="Q289" s="2" t="str">
        <f>_xlfn.XLOOKUP($O289,DASHBOARD!$L$2:$L$150,DASHBOARD!N$2:N$150,"",0)</f>
        <v>North America</v>
      </c>
      <c r="R289" s="2" t="str">
        <f>_xlfn.XLOOKUP($O289,DASHBOARD!$L$2:$L$150,DASHBOARD!O$2:O$150,"",0)</f>
        <v>Americas</v>
      </c>
      <c r="S289" s="2">
        <v>10</v>
      </c>
      <c r="U289" s="2" t="s">
        <v>855</v>
      </c>
      <c r="V289" s="2" t="s">
        <v>855</v>
      </c>
      <c r="X289" s="2" t="str">
        <f t="shared" si="45"/>
        <v/>
      </c>
      <c r="Y289" s="6">
        <f>_xlfn.XLOOKUP($F289,$AD$284:$AD$305,$AE$284:$AE$305,0,0)</f>
        <v>1352181</v>
      </c>
      <c r="Z289" s="43">
        <f t="shared" si="46"/>
        <v>1.5831667737776035E-2</v>
      </c>
      <c r="AC289" s="1">
        <v>6</v>
      </c>
      <c r="AD289" s="2" t="s">
        <v>863</v>
      </c>
      <c r="AE289" s="6">
        <v>7305500</v>
      </c>
      <c r="AJ289">
        <v>6</v>
      </c>
      <c r="AK289" t="s">
        <v>847</v>
      </c>
      <c r="AL289">
        <v>26</v>
      </c>
      <c r="AM289">
        <v>81</v>
      </c>
      <c r="AN289" s="2">
        <v>1669</v>
      </c>
      <c r="AO289" s="61">
        <v>0.97</v>
      </c>
      <c r="AP289" s="61">
        <v>0.03</v>
      </c>
      <c r="AT289" s="2">
        <v>5.8</v>
      </c>
      <c r="AU289" s="2">
        <v>1.8</v>
      </c>
      <c r="AV289" s="2">
        <v>70</v>
      </c>
      <c r="AW289" s="2">
        <v>46</v>
      </c>
      <c r="AX289" s="2">
        <v>43</v>
      </c>
      <c r="AY289" s="2">
        <v>9</v>
      </c>
      <c r="AZ289" s="2">
        <v>80</v>
      </c>
      <c r="BA289" s="2">
        <v>53</v>
      </c>
      <c r="BB289" s="2">
        <v>713</v>
      </c>
      <c r="BC289" s="2">
        <v>25</v>
      </c>
      <c r="BD289" s="2">
        <v>43</v>
      </c>
    </row>
    <row r="290" spans="2:56" x14ac:dyDescent="0.2">
      <c r="B290" s="1" t="s">
        <v>90</v>
      </c>
      <c r="C290" s="1" t="s">
        <v>844</v>
      </c>
      <c r="E290" s="2">
        <v>6</v>
      </c>
      <c r="F290" s="2" t="s">
        <v>856</v>
      </c>
      <c r="G290" s="2" t="s">
        <v>552</v>
      </c>
      <c r="H290" s="4" t="s">
        <v>1151</v>
      </c>
      <c r="I290" s="16">
        <f>_xlfn.XLOOKUP($H290,DASHBOARD!$I$2:$I$27,DASHBOARD!$J$2:$J$27,"",0)</f>
        <v>85</v>
      </c>
      <c r="J290" s="23">
        <f>I290/DASHBOARD!$C$3</f>
        <v>2.1590043180086362</v>
      </c>
      <c r="K290" s="2">
        <v>235</v>
      </c>
      <c r="L290" s="26">
        <f>K290/DASHBOARD!$C$4</f>
        <v>106.57596371882086</v>
      </c>
      <c r="M290" s="26">
        <f t="shared" si="44"/>
        <v>22.864001851721074</v>
      </c>
      <c r="N290" s="5">
        <v>30226</v>
      </c>
      <c r="O290" s="2" t="s">
        <v>557</v>
      </c>
      <c r="P290" s="2" t="str">
        <f>_xlfn.XLOOKUP($O290,DASHBOARD!$L$2:$L$150,DASHBOARD!M$2:M$150,"",0)</f>
        <v>United States</v>
      </c>
      <c r="Q290" s="2" t="str">
        <f>_xlfn.XLOOKUP($O290,DASHBOARD!$L$2:$L$150,DASHBOARD!N$2:N$150,"",0)</f>
        <v>North America</v>
      </c>
      <c r="R290" s="2" t="str">
        <f>_xlfn.XLOOKUP($O290,DASHBOARD!$L$2:$L$150,DASHBOARD!O$2:O$150,"",0)</f>
        <v>Americas</v>
      </c>
      <c r="S290" s="2">
        <v>9</v>
      </c>
      <c r="X290" s="2" t="str">
        <f t="shared" si="45"/>
        <v/>
      </c>
      <c r="Y290" s="6">
        <f>_xlfn.XLOOKUP($F290,$AD$284:$AD$305,$AE$284:$AE$305,0,0)</f>
        <v>12600000</v>
      </c>
      <c r="Z290" s="43">
        <f t="shared" si="46"/>
        <v>0.14752389916437078</v>
      </c>
      <c r="AC290" s="1">
        <v>7</v>
      </c>
      <c r="AD290" s="2" t="s">
        <v>857</v>
      </c>
      <c r="AE290" s="6">
        <v>6900000</v>
      </c>
      <c r="AJ290">
        <v>7</v>
      </c>
      <c r="AK290" t="s">
        <v>857</v>
      </c>
      <c r="AL290">
        <v>31</v>
      </c>
      <c r="AM290">
        <v>72</v>
      </c>
      <c r="AN290" s="2">
        <v>1331</v>
      </c>
      <c r="AR290" s="61">
        <v>0.01</v>
      </c>
      <c r="AS290" s="61">
        <v>0.99</v>
      </c>
      <c r="AT290" s="2">
        <v>-0.1</v>
      </c>
      <c r="AU290" s="2">
        <v>-7.4</v>
      </c>
      <c r="AV290" s="2">
        <v>3</v>
      </c>
      <c r="AW290" s="2">
        <v>14</v>
      </c>
      <c r="AX290" s="2">
        <v>90</v>
      </c>
      <c r="AY290" s="2">
        <v>10</v>
      </c>
      <c r="AZ290" s="2">
        <v>83</v>
      </c>
      <c r="BA290" s="2">
        <v>4</v>
      </c>
      <c r="BB290" s="2">
        <v>47</v>
      </c>
      <c r="BC290" s="2">
        <v>26</v>
      </c>
      <c r="BD290" s="2">
        <v>26</v>
      </c>
    </row>
    <row r="291" spans="2:56" x14ac:dyDescent="0.2">
      <c r="B291" s="1" t="s">
        <v>90</v>
      </c>
      <c r="C291" s="1" t="s">
        <v>844</v>
      </c>
      <c r="E291" s="2">
        <v>33</v>
      </c>
      <c r="F291" s="2" t="s">
        <v>857</v>
      </c>
      <c r="G291" s="2" t="s">
        <v>552</v>
      </c>
      <c r="H291" s="4" t="s">
        <v>1151</v>
      </c>
      <c r="I291" s="16">
        <f>_xlfn.XLOOKUP($H291,DASHBOARD!$I$2:$I$27,DASHBOARD!$J$2:$J$27,"",0)</f>
        <v>85</v>
      </c>
      <c r="J291" s="23">
        <f>I291/DASHBOARD!$C$3</f>
        <v>2.1590043180086362</v>
      </c>
      <c r="K291" s="2">
        <v>268</v>
      </c>
      <c r="L291" s="26">
        <f>K291/DASHBOARD!$C$4</f>
        <v>121.54195011337868</v>
      </c>
      <c r="M291" s="26">
        <f t="shared" si="44"/>
        <v>26.074691473452116</v>
      </c>
      <c r="N291" s="5">
        <v>29186</v>
      </c>
      <c r="O291" s="2" t="s">
        <v>557</v>
      </c>
      <c r="P291" s="2" t="str">
        <f>_xlfn.XLOOKUP($O291,DASHBOARD!$L$2:$L$150,DASHBOARD!M$2:M$150,"",0)</f>
        <v>United States</v>
      </c>
      <c r="Q291" s="2" t="str">
        <f>_xlfn.XLOOKUP($O291,DASHBOARD!$L$2:$L$150,DASHBOARD!N$2:N$150,"",0)</f>
        <v>North America</v>
      </c>
      <c r="R291" s="2" t="str">
        <f>_xlfn.XLOOKUP($O291,DASHBOARD!$L$2:$L$150,DASHBOARD!O$2:O$150,"",0)</f>
        <v>Americas</v>
      </c>
      <c r="S291" s="2">
        <v>9</v>
      </c>
      <c r="U291" s="2" t="s">
        <v>636</v>
      </c>
      <c r="V291" s="2" t="s">
        <v>636</v>
      </c>
      <c r="X291" s="2" t="str">
        <f t="shared" si="45"/>
        <v/>
      </c>
      <c r="Y291" s="6">
        <f>_xlfn.XLOOKUP($F291,$AD$284:$AD$305,$AE$284:$AE$305,0,0)</f>
        <v>6900000</v>
      </c>
      <c r="Z291" s="43">
        <f t="shared" si="46"/>
        <v>8.0786897161441135E-2</v>
      </c>
      <c r="AC291" s="1">
        <v>8</v>
      </c>
      <c r="AD291" s="2" t="s">
        <v>870</v>
      </c>
      <c r="AE291" s="6">
        <v>4151786</v>
      </c>
      <c r="AJ291">
        <v>8</v>
      </c>
      <c r="AK291" t="s">
        <v>870</v>
      </c>
      <c r="AL291">
        <v>29</v>
      </c>
      <c r="AM291">
        <v>72</v>
      </c>
      <c r="AN291" s="2">
        <v>1158</v>
      </c>
      <c r="AP291" s="61">
        <v>0.53</v>
      </c>
      <c r="AQ291" s="61">
        <v>0.47</v>
      </c>
      <c r="AR291" s="61">
        <v>0.01</v>
      </c>
      <c r="AT291" s="2">
        <v>3.2</v>
      </c>
      <c r="AU291" s="2">
        <v>-2.2999999999999998</v>
      </c>
      <c r="AV291" s="2">
        <v>20</v>
      </c>
      <c r="AW291" s="2">
        <v>11</v>
      </c>
      <c r="AX291" s="2">
        <v>21</v>
      </c>
      <c r="AY291" s="2">
        <v>10</v>
      </c>
      <c r="AZ291" s="2">
        <v>19</v>
      </c>
      <c r="BA291" s="2">
        <v>14</v>
      </c>
      <c r="BB291" s="2">
        <v>181</v>
      </c>
      <c r="BC291" s="2">
        <v>4</v>
      </c>
      <c r="BD291" s="2">
        <v>11</v>
      </c>
    </row>
    <row r="292" spans="2:56" x14ac:dyDescent="0.2">
      <c r="B292" s="1" t="s">
        <v>90</v>
      </c>
      <c r="C292" s="1" t="s">
        <v>844</v>
      </c>
      <c r="E292" s="2">
        <v>20</v>
      </c>
      <c r="F292" s="2" t="s">
        <v>858</v>
      </c>
      <c r="G292" s="2" t="s">
        <v>576</v>
      </c>
      <c r="H292" s="4" t="s">
        <v>603</v>
      </c>
      <c r="I292" s="16">
        <f>_xlfn.XLOOKUP($H292,DASHBOARD!$I$2:$I$27,DASHBOARD!$J$2:$J$27,"",0)</f>
        <v>76</v>
      </c>
      <c r="J292" s="23">
        <f>I292/DASHBOARD!$C$3</f>
        <v>1.9304038608077216</v>
      </c>
      <c r="K292" s="2">
        <v>215</v>
      </c>
      <c r="L292" s="26">
        <f>K292/DASHBOARD!$C$4</f>
        <v>97.505668934240362</v>
      </c>
      <c r="M292" s="26">
        <f t="shared" si="44"/>
        <v>26.165769491083598</v>
      </c>
      <c r="N292" s="5">
        <v>32431</v>
      </c>
      <c r="O292" s="2" t="s">
        <v>557</v>
      </c>
      <c r="P292" s="2" t="str">
        <f>_xlfn.XLOOKUP($O292,DASHBOARD!$L$2:$L$150,DASHBOARD!M$2:M$150,"",0)</f>
        <v>United States</v>
      </c>
      <c r="Q292" s="2" t="str">
        <f>_xlfn.XLOOKUP($O292,DASHBOARD!$L$2:$L$150,DASHBOARD!N$2:N$150,"",0)</f>
        <v>North America</v>
      </c>
      <c r="R292" s="2" t="str">
        <f>_xlfn.XLOOKUP($O292,DASHBOARD!$L$2:$L$150,DASHBOARD!O$2:O$150,"",0)</f>
        <v>Americas</v>
      </c>
      <c r="S292" s="2" t="s">
        <v>563</v>
      </c>
      <c r="U292" s="2" t="s">
        <v>859</v>
      </c>
      <c r="V292" s="2" t="s">
        <v>859</v>
      </c>
      <c r="X292" s="2" t="str">
        <f t="shared" si="45"/>
        <v/>
      </c>
      <c r="Y292" s="6">
        <f>_xlfn.XLOOKUP($F292,$AD$284:$AD$305,$AE$284:$AE$305,0,0)</f>
        <v>1110120</v>
      </c>
      <c r="Z292" s="43">
        <f t="shared" si="46"/>
        <v>1.2997558011138992E-2</v>
      </c>
      <c r="AC292" s="1">
        <v>9</v>
      </c>
      <c r="AD292" s="2" t="s">
        <v>847</v>
      </c>
      <c r="AE292" s="6">
        <v>1815000</v>
      </c>
      <c r="AJ292">
        <v>9</v>
      </c>
      <c r="AK292" t="s">
        <v>853</v>
      </c>
      <c r="AL292">
        <v>30</v>
      </c>
      <c r="AM292">
        <v>29</v>
      </c>
      <c r="AN292" s="2">
        <v>867</v>
      </c>
      <c r="AQ292" s="61">
        <v>0.65</v>
      </c>
      <c r="AR292" s="61">
        <v>0.35</v>
      </c>
      <c r="AT292" s="2">
        <v>8.3000000000000007</v>
      </c>
      <c r="AU292" s="2">
        <v>4.5999999999999996</v>
      </c>
      <c r="AV292" s="2">
        <v>9</v>
      </c>
      <c r="AW292" s="2">
        <v>11</v>
      </c>
      <c r="AX292" s="2">
        <v>21</v>
      </c>
      <c r="AY292" s="2">
        <v>13</v>
      </c>
      <c r="AZ292" s="2">
        <v>41</v>
      </c>
      <c r="BA292" s="2">
        <v>0</v>
      </c>
      <c r="BB292" s="2">
        <v>113</v>
      </c>
      <c r="BC292" s="2">
        <v>8</v>
      </c>
      <c r="BD292" s="2">
        <v>21</v>
      </c>
    </row>
    <row r="293" spans="2:56" x14ac:dyDescent="0.2">
      <c r="B293" s="1" t="s">
        <v>90</v>
      </c>
      <c r="C293" s="1" t="s">
        <v>844</v>
      </c>
      <c r="E293" s="2">
        <v>2</v>
      </c>
      <c r="F293" s="2" t="s">
        <v>860</v>
      </c>
      <c r="G293" s="2" t="s">
        <v>556</v>
      </c>
      <c r="H293" s="4" t="s">
        <v>603</v>
      </c>
      <c r="I293" s="16">
        <f>_xlfn.XLOOKUP($H293,DASHBOARD!$I$2:$I$27,DASHBOARD!$J$2:$J$27,"",0)</f>
        <v>76</v>
      </c>
      <c r="J293" s="23">
        <f>I293/DASHBOARD!$C$3</f>
        <v>1.9304038608077216</v>
      </c>
      <c r="K293" s="2">
        <v>205</v>
      </c>
      <c r="L293" s="26">
        <f>K293/DASHBOARD!$C$4</f>
        <v>92.970521541950106</v>
      </c>
      <c r="M293" s="26">
        <f t="shared" si="44"/>
        <v>24.948756956614591</v>
      </c>
      <c r="N293" s="5">
        <v>26746</v>
      </c>
      <c r="O293" s="2" t="s">
        <v>557</v>
      </c>
      <c r="P293" s="2" t="str">
        <f>_xlfn.XLOOKUP($O293,DASHBOARD!$L$2:$L$150,DASHBOARD!M$2:M$150,"",0)</f>
        <v>United States</v>
      </c>
      <c r="Q293" s="2" t="str">
        <f>_xlfn.XLOOKUP($O293,DASHBOARD!$L$2:$L$150,DASHBOARD!N$2:N$150,"",0)</f>
        <v>North America</v>
      </c>
      <c r="R293" s="2" t="str">
        <f>_xlfn.XLOOKUP($O293,DASHBOARD!$L$2:$L$150,DASHBOARD!O$2:O$150,"",0)</f>
        <v>Americas</v>
      </c>
      <c r="S293" s="2">
        <v>16</v>
      </c>
      <c r="U293" s="2" t="s">
        <v>861</v>
      </c>
      <c r="V293" s="2" t="s">
        <v>861</v>
      </c>
      <c r="X293" s="2" t="str">
        <f t="shared" si="45"/>
        <v/>
      </c>
      <c r="Y293" s="6">
        <f>_xlfn.XLOOKUP($F293,$AD$284:$AD$305,$AE$284:$AE$305,0,0)</f>
        <v>8610500</v>
      </c>
      <c r="Z293" s="43">
        <f t="shared" si="46"/>
        <v>0.10081385188530274</v>
      </c>
      <c r="AC293" s="1">
        <v>10</v>
      </c>
      <c r="AD293" s="2" t="s">
        <v>854</v>
      </c>
      <c r="AE293" s="6">
        <v>1352181</v>
      </c>
      <c r="AJ293">
        <v>10</v>
      </c>
      <c r="AK293" t="s">
        <v>854</v>
      </c>
      <c r="AL293">
        <v>33</v>
      </c>
      <c r="AM293">
        <v>56</v>
      </c>
      <c r="AN293" s="2">
        <v>618</v>
      </c>
      <c r="AQ293" s="61">
        <v>0.2</v>
      </c>
      <c r="AR293" s="61">
        <v>0.79</v>
      </c>
      <c r="AS293" s="61">
        <v>0.01</v>
      </c>
      <c r="AT293" s="2">
        <v>-0.5</v>
      </c>
      <c r="AU293" s="2">
        <v>-6.3</v>
      </c>
      <c r="AV293" s="2">
        <v>15</v>
      </c>
      <c r="AW293" s="2">
        <v>1</v>
      </c>
      <c r="AX293" s="2">
        <v>57</v>
      </c>
      <c r="AY293" s="2">
        <v>0</v>
      </c>
      <c r="AZ293" s="2">
        <v>4</v>
      </c>
      <c r="BA293" s="2">
        <v>9</v>
      </c>
      <c r="BB293" s="2">
        <v>101</v>
      </c>
      <c r="BC293" s="2">
        <v>0</v>
      </c>
      <c r="BD293" s="2">
        <v>4</v>
      </c>
    </row>
    <row r="294" spans="2:56" x14ac:dyDescent="0.2">
      <c r="B294" s="1" t="s">
        <v>90</v>
      </c>
      <c r="C294" s="1" t="s">
        <v>844</v>
      </c>
      <c r="E294" s="2">
        <v>28</v>
      </c>
      <c r="F294" s="2" t="s">
        <v>862</v>
      </c>
      <c r="G294" s="2" t="s">
        <v>552</v>
      </c>
      <c r="H294" s="4" t="s">
        <v>1149</v>
      </c>
      <c r="I294" s="16">
        <f>_xlfn.XLOOKUP($H294,DASHBOARD!$I$2:$I$27,DASHBOARD!$J$2:$J$27,"",0)</f>
        <v>83</v>
      </c>
      <c r="J294" s="23">
        <f>I294/DASHBOARD!$C$3</f>
        <v>2.1082042164084331</v>
      </c>
      <c r="K294" s="2">
        <v>262</v>
      </c>
      <c r="L294" s="26">
        <f>K294/DASHBOARD!$C$4</f>
        <v>118.82086167800453</v>
      </c>
      <c r="M294" s="26">
        <f t="shared" si="44"/>
        <v>26.734209211240497</v>
      </c>
      <c r="N294" s="5">
        <v>31721</v>
      </c>
      <c r="O294" s="2" t="s">
        <v>643</v>
      </c>
      <c r="P294" s="2" t="str">
        <f>_xlfn.XLOOKUP($O294,DASHBOARD!$L$2:$L$150,DASHBOARD!M$2:M$150,"",0)</f>
        <v>France</v>
      </c>
      <c r="Q294" s="2" t="str">
        <f>_xlfn.XLOOKUP($O294,DASHBOARD!$L$2:$L$150,DASHBOARD!N$2:N$150,"",0)</f>
        <v>Europe</v>
      </c>
      <c r="R294" s="2" t="str">
        <f>_xlfn.XLOOKUP($O294,DASHBOARD!$L$2:$L$150,DASHBOARD!O$2:O$150,"",0)</f>
        <v>Eurasia</v>
      </c>
      <c r="S294" s="2">
        <v>2</v>
      </c>
      <c r="X294" s="2" t="str">
        <f t="shared" si="45"/>
        <v/>
      </c>
      <c r="Y294" s="6">
        <f>_xlfn.XLOOKUP($F294,$AD$284:$AD$305,$AE$284:$AE$305,0,0)</f>
        <v>762196</v>
      </c>
      <c r="Z294" s="43">
        <f t="shared" si="46"/>
        <v>8.9239782418640279E-3</v>
      </c>
      <c r="AC294" s="1">
        <v>11</v>
      </c>
      <c r="AD294" s="2" t="s">
        <v>850</v>
      </c>
      <c r="AE294" s="6">
        <v>1156080</v>
      </c>
      <c r="AJ294">
        <v>11</v>
      </c>
      <c r="AK294" t="s">
        <v>871</v>
      </c>
      <c r="AL294">
        <v>33</v>
      </c>
      <c r="AM294">
        <v>25</v>
      </c>
      <c r="AN294" s="2">
        <v>506</v>
      </c>
      <c r="AQ294" s="61">
        <v>0.63</v>
      </c>
      <c r="AR294" s="61">
        <v>0.37</v>
      </c>
      <c r="AT294" s="2">
        <v>10.199999999999999</v>
      </c>
      <c r="AU294" s="2">
        <v>6.2</v>
      </c>
      <c r="AV294" s="2">
        <v>4</v>
      </c>
      <c r="AW294" s="2">
        <v>3</v>
      </c>
      <c r="AX294" s="2">
        <v>12</v>
      </c>
      <c r="AY294" s="2">
        <v>1</v>
      </c>
      <c r="AZ294" s="2">
        <v>8</v>
      </c>
      <c r="BA294" s="2">
        <v>0</v>
      </c>
      <c r="BB294" s="2">
        <v>52</v>
      </c>
      <c r="BC294" s="2">
        <v>0</v>
      </c>
      <c r="BD294" s="2">
        <v>5</v>
      </c>
    </row>
    <row r="295" spans="2:56" x14ac:dyDescent="0.2">
      <c r="B295" s="1" t="s">
        <v>90</v>
      </c>
      <c r="C295" s="1" t="s">
        <v>844</v>
      </c>
      <c r="E295" s="2">
        <v>0</v>
      </c>
      <c r="F295" s="2" t="s">
        <v>863</v>
      </c>
      <c r="G295" s="2" t="s">
        <v>570</v>
      </c>
      <c r="H295" s="4" t="s">
        <v>604</v>
      </c>
      <c r="I295" s="16">
        <f>_xlfn.XLOOKUP($H295,DASHBOARD!$I$2:$I$27,DASHBOARD!$J$2:$J$27,"",0)</f>
        <v>79</v>
      </c>
      <c r="J295" s="23">
        <f>I295/DASHBOARD!$C$3</f>
        <v>2.0066040132080265</v>
      </c>
      <c r="K295" s="2">
        <v>220</v>
      </c>
      <c r="L295" s="26">
        <f>K295/DASHBOARD!$C$4</f>
        <v>99.773242630385482</v>
      </c>
      <c r="M295" s="26">
        <f t="shared" si="44"/>
        <v>24.779397016511027</v>
      </c>
      <c r="N295" s="5">
        <v>28617</v>
      </c>
      <c r="O295" s="2" t="s">
        <v>557</v>
      </c>
      <c r="P295" s="2" t="str">
        <f>_xlfn.XLOOKUP($O295,DASHBOARD!$L$2:$L$150,DASHBOARD!M$2:M$150,"",0)</f>
        <v>United States</v>
      </c>
      <c r="Q295" s="2" t="str">
        <f>_xlfn.XLOOKUP($O295,DASHBOARD!$L$2:$L$150,DASHBOARD!N$2:N$150,"",0)</f>
        <v>North America</v>
      </c>
      <c r="R295" s="2" t="str">
        <f>_xlfn.XLOOKUP($O295,DASHBOARD!$L$2:$L$150,DASHBOARD!O$2:O$150,"",0)</f>
        <v>Americas</v>
      </c>
      <c r="S295" s="2">
        <v>11</v>
      </c>
      <c r="U295" s="2" t="s">
        <v>864</v>
      </c>
      <c r="V295" s="2" t="s">
        <v>704</v>
      </c>
      <c r="W295" s="2" t="s">
        <v>1247</v>
      </c>
      <c r="X295" s="2" t="str">
        <f t="shared" si="45"/>
        <v>X</v>
      </c>
      <c r="Y295" s="6">
        <f>_xlfn.XLOOKUP($F295,$AD$284:$AD$305,$AE$284:$AE$305,0,0)</f>
        <v>7305500</v>
      </c>
      <c r="Z295" s="43">
        <f t="shared" si="46"/>
        <v>8.5534590900421481E-2</v>
      </c>
      <c r="AC295" s="1">
        <v>12</v>
      </c>
      <c r="AD295" s="2" t="s">
        <v>858</v>
      </c>
      <c r="AE295" s="6">
        <v>1110120</v>
      </c>
      <c r="AJ295">
        <v>12</v>
      </c>
      <c r="AK295" t="s">
        <v>850</v>
      </c>
      <c r="AL295">
        <v>22</v>
      </c>
      <c r="AM295">
        <v>28</v>
      </c>
      <c r="AN295" s="2">
        <v>496</v>
      </c>
      <c r="AO295" s="61">
        <v>1</v>
      </c>
      <c r="AT295" s="2">
        <v>-0.8</v>
      </c>
      <c r="AU295" s="2">
        <v>-6.4</v>
      </c>
      <c r="AV295" s="2">
        <v>18</v>
      </c>
      <c r="AW295" s="2">
        <v>14</v>
      </c>
      <c r="AX295" s="2">
        <v>31</v>
      </c>
      <c r="AY295" s="2">
        <v>8</v>
      </c>
      <c r="AZ295" s="2">
        <v>14</v>
      </c>
      <c r="BA295" s="2">
        <v>2</v>
      </c>
      <c r="BB295" s="2">
        <v>149</v>
      </c>
      <c r="BC295" s="2">
        <v>4</v>
      </c>
      <c r="BD295" s="2">
        <v>16</v>
      </c>
    </row>
    <row r="296" spans="2:56" x14ac:dyDescent="0.2">
      <c r="B296" s="1" t="s">
        <v>90</v>
      </c>
      <c r="C296" s="1" t="s">
        <v>844</v>
      </c>
      <c r="E296" s="2">
        <v>21</v>
      </c>
      <c r="F296" s="2" t="s">
        <v>865</v>
      </c>
      <c r="G296" s="2" t="s">
        <v>570</v>
      </c>
      <c r="H296" s="4" t="s">
        <v>595</v>
      </c>
      <c r="I296" s="16">
        <f>_xlfn.XLOOKUP($H296,DASHBOARD!$I$2:$I$27,DASHBOARD!$J$2:$J$27,"",0)</f>
        <v>82</v>
      </c>
      <c r="J296" s="23">
        <f>I296/DASHBOARD!$C$3</f>
        <v>2.0828041656083314</v>
      </c>
      <c r="K296" s="2">
        <v>225</v>
      </c>
      <c r="L296" s="26">
        <f>K296/DASHBOARD!$C$4</f>
        <v>102.0408163265306</v>
      </c>
      <c r="M296" s="26">
        <f t="shared" si="44"/>
        <v>23.522151841105266</v>
      </c>
      <c r="N296" s="5">
        <v>30480</v>
      </c>
      <c r="O296" s="2" t="s">
        <v>557</v>
      </c>
      <c r="P296" s="2" t="str">
        <f>_xlfn.XLOOKUP($O296,DASHBOARD!$L$2:$L$150,DASHBOARD!M$2:M$150,"",0)</f>
        <v>United States</v>
      </c>
      <c r="Q296" s="2" t="str">
        <f>_xlfn.XLOOKUP($O296,DASHBOARD!$L$2:$L$150,DASHBOARD!N$2:N$150,"",0)</f>
        <v>North America</v>
      </c>
      <c r="R296" s="2" t="str">
        <f>_xlfn.XLOOKUP($O296,DASHBOARD!$L$2:$L$150,DASHBOARD!O$2:O$150,"",0)</f>
        <v>Americas</v>
      </c>
      <c r="S296" s="2">
        <v>4</v>
      </c>
      <c r="U296" s="2" t="s">
        <v>589</v>
      </c>
      <c r="V296" s="2" t="s">
        <v>589</v>
      </c>
      <c r="X296" s="2" t="str">
        <f t="shared" si="45"/>
        <v/>
      </c>
      <c r="Y296" s="6">
        <f>_xlfn.XLOOKUP($F296,$AD$284:$AD$305,$AE$284:$AE$305,0,0)</f>
        <v>384766</v>
      </c>
      <c r="Z296" s="43">
        <f t="shared" si="46"/>
        <v>4.5049349671331977E-3</v>
      </c>
      <c r="AC296" s="1">
        <v>13</v>
      </c>
      <c r="AD296" s="2" t="s">
        <v>862</v>
      </c>
      <c r="AE296" s="6">
        <v>762196</v>
      </c>
      <c r="AJ296">
        <v>13</v>
      </c>
      <c r="AK296" t="s">
        <v>862</v>
      </c>
      <c r="AL296">
        <v>24</v>
      </c>
      <c r="AM296">
        <v>56</v>
      </c>
      <c r="AN296" s="2">
        <v>488</v>
      </c>
      <c r="AR296" s="61">
        <v>0.09</v>
      </c>
      <c r="AS296" s="61">
        <v>0.91</v>
      </c>
      <c r="AT296" s="2">
        <v>8.4</v>
      </c>
      <c r="AU296" s="2">
        <v>4.0999999999999996</v>
      </c>
      <c r="AV296" s="2">
        <v>1</v>
      </c>
      <c r="AW296" s="2">
        <v>8</v>
      </c>
      <c r="AX296" s="2">
        <v>59</v>
      </c>
      <c r="AY296" s="2">
        <v>11</v>
      </c>
      <c r="AZ296" s="2">
        <v>34</v>
      </c>
      <c r="BA296" s="2">
        <v>4</v>
      </c>
      <c r="BB296" s="2">
        <v>21</v>
      </c>
      <c r="BC296" s="2">
        <v>2</v>
      </c>
      <c r="BD296" s="2">
        <v>7</v>
      </c>
    </row>
    <row r="297" spans="2:56" x14ac:dyDescent="0.2">
      <c r="B297" s="1" t="s">
        <v>90</v>
      </c>
      <c r="C297" s="1" t="s">
        <v>844</v>
      </c>
      <c r="E297" s="2">
        <v>41</v>
      </c>
      <c r="F297" s="2" t="s">
        <v>866</v>
      </c>
      <c r="G297" s="2" t="s">
        <v>566</v>
      </c>
      <c r="H297" s="4" t="s">
        <v>1151</v>
      </c>
      <c r="I297" s="16">
        <f>_xlfn.XLOOKUP($H297,DASHBOARD!$I$2:$I$27,DASHBOARD!$J$2:$J$27,"",0)</f>
        <v>85</v>
      </c>
      <c r="J297" s="23">
        <f>I297/DASHBOARD!$C$3</f>
        <v>2.1590043180086362</v>
      </c>
      <c r="K297" s="2">
        <v>245</v>
      </c>
      <c r="L297" s="26">
        <f>K297/DASHBOARD!$C$4</f>
        <v>111.11111111111111</v>
      </c>
      <c r="M297" s="26">
        <f t="shared" si="44"/>
        <v>23.836938100730482</v>
      </c>
      <c r="N297" s="5">
        <v>28660</v>
      </c>
      <c r="O297" s="2" t="s">
        <v>867</v>
      </c>
      <c r="P297" s="2" t="str">
        <f>_xlfn.XLOOKUP($O297,DASHBOARD!$L$2:$L$150,DASHBOARD!M$2:M$150,"",0)</f>
        <v>Germany</v>
      </c>
      <c r="Q297" s="2" t="str">
        <f>_xlfn.XLOOKUP($O297,DASHBOARD!$L$2:$L$150,DASHBOARD!N$2:N$150,"",0)</f>
        <v>Europe</v>
      </c>
      <c r="R297" s="2" t="str">
        <f>_xlfn.XLOOKUP($O297,DASHBOARD!$L$2:$L$150,DASHBOARD!O$2:O$150,"",0)</f>
        <v>Eurasia</v>
      </c>
      <c r="S297" s="2">
        <v>12</v>
      </c>
      <c r="X297" s="2" t="str">
        <f t="shared" si="45"/>
        <v/>
      </c>
      <c r="Y297" s="6">
        <f>_xlfn.XLOOKUP($F297,$AD$284:$AD$305,$AE$284:$AE$305,0,0)</f>
        <v>17278618</v>
      </c>
      <c r="Z297" s="43">
        <f t="shared" si="46"/>
        <v>0.20230230948664141</v>
      </c>
      <c r="AC297" s="1">
        <v>14</v>
      </c>
      <c r="AD297" s="2" t="s">
        <v>871</v>
      </c>
      <c r="AE297" s="6">
        <v>636320</v>
      </c>
      <c r="AJ297">
        <v>14</v>
      </c>
      <c r="AK297" t="s">
        <v>868</v>
      </c>
      <c r="AL297">
        <v>27</v>
      </c>
      <c r="AM297">
        <v>10</v>
      </c>
      <c r="AN297" s="2">
        <v>163</v>
      </c>
      <c r="AQ297" s="61">
        <v>0.77</v>
      </c>
      <c r="AR297" s="61">
        <v>0.23</v>
      </c>
      <c r="AT297" s="2">
        <v>-6.6</v>
      </c>
      <c r="AU297" s="2">
        <v>-11.9</v>
      </c>
      <c r="AV297" s="2">
        <v>2</v>
      </c>
      <c r="AW297" s="2">
        <v>2</v>
      </c>
      <c r="AX297" s="2">
        <v>7</v>
      </c>
      <c r="AY297" s="2">
        <v>1</v>
      </c>
      <c r="AZ297" s="2">
        <v>2</v>
      </c>
      <c r="BA297" s="2">
        <v>1</v>
      </c>
      <c r="BB297" s="2">
        <v>16</v>
      </c>
      <c r="BC297" s="2">
        <v>0</v>
      </c>
      <c r="BD297" s="2">
        <v>1</v>
      </c>
    </row>
    <row r="298" spans="2:56" x14ac:dyDescent="0.2">
      <c r="B298" s="1" t="s">
        <v>90</v>
      </c>
      <c r="C298" s="1" t="s">
        <v>844</v>
      </c>
      <c r="E298" s="2">
        <v>7</v>
      </c>
      <c r="F298" s="2" t="s">
        <v>868</v>
      </c>
      <c r="G298" s="2" t="s">
        <v>570</v>
      </c>
      <c r="H298" s="4" t="s">
        <v>600</v>
      </c>
      <c r="I298" s="16">
        <f>_xlfn.XLOOKUP($H298,DASHBOARD!$I$2:$I$27,DASHBOARD!$J$2:$J$27,"",0)</f>
        <v>80</v>
      </c>
      <c r="J298" s="23">
        <f>I298/DASHBOARD!$C$3</f>
        <v>2.0320040640081283</v>
      </c>
      <c r="K298" s="2">
        <v>220</v>
      </c>
      <c r="L298" s="26">
        <f>K298/DASHBOARD!$C$4</f>
        <v>99.773242630385482</v>
      </c>
      <c r="M298" s="26">
        <f t="shared" si="44"/>
        <v>24.163783871882082</v>
      </c>
      <c r="N298" s="5">
        <v>30635</v>
      </c>
      <c r="O298" s="2" t="s">
        <v>869</v>
      </c>
      <c r="P298" s="2" t="str">
        <f>_xlfn.XLOOKUP($O298,DASHBOARD!$L$2:$L$150,DASHBOARD!M$2:M$150,"",0)</f>
        <v>Montenegro</v>
      </c>
      <c r="Q298" s="2" t="str">
        <f>_xlfn.XLOOKUP($O298,DASHBOARD!$L$2:$L$150,DASHBOARD!N$2:N$150,"",0)</f>
        <v>Europe</v>
      </c>
      <c r="R298" s="2" t="str">
        <f>_xlfn.XLOOKUP($O298,DASHBOARD!$L$2:$L$150,DASHBOARD!O$2:O$150,"",0)</f>
        <v>Eurasia</v>
      </c>
      <c r="S298" s="2">
        <v>7</v>
      </c>
      <c r="X298" s="2" t="str">
        <f t="shared" si="45"/>
        <v/>
      </c>
      <c r="Y298" s="6">
        <f>_xlfn.XLOOKUP($F298,$AD$284:$AD$305,$AE$284:$AE$305,0,0)</f>
        <v>134863</v>
      </c>
      <c r="Z298" s="43">
        <f t="shared" si="46"/>
        <v>1.5790091756352805E-3</v>
      </c>
      <c r="AC298" s="1">
        <v>15</v>
      </c>
      <c r="AD298" s="2" t="s">
        <v>865</v>
      </c>
      <c r="AE298" s="6">
        <v>384766</v>
      </c>
      <c r="AJ298">
        <v>15</v>
      </c>
      <c r="AK298" t="s">
        <v>852</v>
      </c>
      <c r="AL298">
        <v>24</v>
      </c>
      <c r="AM298">
        <v>13</v>
      </c>
      <c r="AN298" s="2">
        <v>148</v>
      </c>
      <c r="AP298" s="61">
        <v>0.21</v>
      </c>
      <c r="AQ298" s="61">
        <v>0.79</v>
      </c>
      <c r="AT298" s="2">
        <v>6.6</v>
      </c>
      <c r="AU298" s="2">
        <v>1.9</v>
      </c>
      <c r="AV298" s="2">
        <v>1</v>
      </c>
      <c r="AW298" s="2">
        <v>4</v>
      </c>
      <c r="AX298" s="2">
        <v>14</v>
      </c>
      <c r="AY298" s="2">
        <v>3</v>
      </c>
      <c r="AZ298" s="2">
        <v>9</v>
      </c>
      <c r="BA298" s="2">
        <v>0</v>
      </c>
      <c r="BB298" s="2">
        <v>29</v>
      </c>
      <c r="BC298" s="2">
        <v>1</v>
      </c>
      <c r="BD298" s="2">
        <v>2</v>
      </c>
    </row>
    <row r="299" spans="2:56" x14ac:dyDescent="0.2">
      <c r="B299" s="1" t="s">
        <v>90</v>
      </c>
      <c r="C299" s="1" t="s">
        <v>844</v>
      </c>
      <c r="E299" s="2">
        <v>92</v>
      </c>
      <c r="F299" s="2" t="s">
        <v>870</v>
      </c>
      <c r="G299" s="2" t="s">
        <v>576</v>
      </c>
      <c r="H299" s="4" t="s">
        <v>601</v>
      </c>
      <c r="I299" s="16">
        <f>_xlfn.XLOOKUP($H299,DASHBOARD!$I$2:$I$27,DASHBOARD!$J$2:$J$27,"",0)</f>
        <v>77</v>
      </c>
      <c r="J299" s="23">
        <f>I299/DASHBOARD!$C$3</f>
        <v>1.9558039116078234</v>
      </c>
      <c r="K299" s="2">
        <v>210</v>
      </c>
      <c r="L299" s="26">
        <f>K299/DASHBOARD!$C$4</f>
        <v>95.238095238095241</v>
      </c>
      <c r="M299" s="26">
        <f t="shared" si="44"/>
        <v>24.897748757117956</v>
      </c>
      <c r="N299" s="5">
        <v>29679</v>
      </c>
      <c r="O299" s="2" t="s">
        <v>557</v>
      </c>
      <c r="P299" s="2" t="str">
        <f>_xlfn.XLOOKUP($O299,DASHBOARD!$L$2:$L$150,DASHBOARD!M$2:M$150,"",0)</f>
        <v>United States</v>
      </c>
      <c r="Q299" s="2" t="str">
        <f>_xlfn.XLOOKUP($O299,DASHBOARD!$L$2:$L$150,DASHBOARD!N$2:N$150,"",0)</f>
        <v>North America</v>
      </c>
      <c r="R299" s="2" t="str">
        <f>_xlfn.XLOOKUP($O299,DASHBOARD!$L$2:$L$150,DASHBOARD!O$2:O$150,"",0)</f>
        <v>Americas</v>
      </c>
      <c r="S299" s="2">
        <v>10</v>
      </c>
      <c r="X299" s="2" t="str">
        <f t="shared" si="45"/>
        <v/>
      </c>
      <c r="Y299" s="6">
        <f>_xlfn.XLOOKUP($F299,$AD$284:$AD$305,$AE$284:$AE$305,0,0)</f>
        <v>4151786</v>
      </c>
      <c r="Z299" s="43">
        <f t="shared" si="46"/>
        <v>4.8610131683813194E-2</v>
      </c>
      <c r="AC299" s="1">
        <v>16</v>
      </c>
      <c r="AD299" s="2" t="s">
        <v>868</v>
      </c>
      <c r="AE299" s="6">
        <v>134863</v>
      </c>
      <c r="AJ299">
        <v>16</v>
      </c>
      <c r="AK299" t="s">
        <v>858</v>
      </c>
      <c r="AL299">
        <v>22</v>
      </c>
      <c r="AM299">
        <v>18</v>
      </c>
      <c r="AN299" s="2">
        <v>135</v>
      </c>
      <c r="AO299" s="61">
        <v>0.03</v>
      </c>
      <c r="AP299" s="61">
        <v>0.71</v>
      </c>
      <c r="AQ299" s="61">
        <v>0.26</v>
      </c>
      <c r="AT299" s="2">
        <v>-8.9</v>
      </c>
      <c r="AU299" s="2">
        <v>-14.1</v>
      </c>
      <c r="AV299" s="2">
        <v>4</v>
      </c>
      <c r="AW299" s="2">
        <v>5</v>
      </c>
      <c r="AX299" s="2">
        <v>4</v>
      </c>
      <c r="AY299" s="2">
        <v>0</v>
      </c>
      <c r="AZ299" s="2">
        <v>8</v>
      </c>
      <c r="BA299" s="2">
        <v>0</v>
      </c>
      <c r="BB299" s="2">
        <v>50</v>
      </c>
      <c r="BC299" s="2">
        <v>1</v>
      </c>
      <c r="BD299" s="2">
        <v>4</v>
      </c>
    </row>
    <row r="300" spans="2:56" x14ac:dyDescent="0.2">
      <c r="B300" s="1" t="s">
        <v>90</v>
      </c>
      <c r="C300" s="1" t="s">
        <v>844</v>
      </c>
      <c r="E300" s="2">
        <v>16</v>
      </c>
      <c r="F300" s="2" t="s">
        <v>871</v>
      </c>
      <c r="G300" s="2" t="s">
        <v>570</v>
      </c>
      <c r="H300" s="4" t="s">
        <v>595</v>
      </c>
      <c r="I300" s="16">
        <f>_xlfn.XLOOKUP($H300,DASHBOARD!$I$2:$I$27,DASHBOARD!$J$2:$J$27,"",0)</f>
        <v>82</v>
      </c>
      <c r="J300" s="23">
        <f>I300/DASHBOARD!$C$3</f>
        <v>2.0828041656083314</v>
      </c>
      <c r="K300" s="2">
        <v>229</v>
      </c>
      <c r="L300" s="26">
        <f>K300/DASHBOARD!$C$4</f>
        <v>103.8548752834467</v>
      </c>
      <c r="M300" s="26">
        <f t="shared" si="44"/>
        <v>23.940323429391579</v>
      </c>
      <c r="N300" s="5">
        <v>28285</v>
      </c>
      <c r="O300" s="2" t="s">
        <v>872</v>
      </c>
      <c r="P300" s="2" t="str">
        <f>_xlfn.XLOOKUP($O300,DASHBOARD!$L$2:$L$150,DASHBOARD!M$2:M$150,"",0)</f>
        <v>Croatia</v>
      </c>
      <c r="Q300" s="2" t="str">
        <f>_xlfn.XLOOKUP($O300,DASHBOARD!$L$2:$L$150,DASHBOARD!N$2:N$150,"",0)</f>
        <v>Europe</v>
      </c>
      <c r="R300" s="2" t="str">
        <f>_xlfn.XLOOKUP($O300,DASHBOARD!$L$2:$L$150,DASHBOARD!O$2:O$150,"",0)</f>
        <v>Eurasia</v>
      </c>
      <c r="S300" s="2">
        <v>12</v>
      </c>
      <c r="X300" s="2" t="str">
        <f t="shared" si="45"/>
        <v/>
      </c>
      <c r="Y300" s="6">
        <f>_xlfn.XLOOKUP($F300,$AD$284:$AD$305,$AE$284:$AE$305,0,0)</f>
        <v>636320</v>
      </c>
      <c r="Z300" s="43">
        <f t="shared" si="46"/>
        <v>7.4501910727200324E-3</v>
      </c>
      <c r="AC300" s="1">
        <v>17</v>
      </c>
      <c r="AE300" s="6"/>
      <c r="AJ300">
        <v>17</v>
      </c>
      <c r="AK300" t="s">
        <v>846</v>
      </c>
      <c r="AL300">
        <v>22</v>
      </c>
      <c r="AM300">
        <v>10</v>
      </c>
      <c r="AN300" s="2">
        <v>75</v>
      </c>
      <c r="AS300" s="61">
        <v>1</v>
      </c>
      <c r="AT300" s="2">
        <v>-7.2</v>
      </c>
      <c r="AU300" s="2">
        <v>-12.2</v>
      </c>
      <c r="AV300" s="2">
        <v>1</v>
      </c>
      <c r="AW300" s="2">
        <v>0</v>
      </c>
      <c r="AX300" s="2">
        <v>5</v>
      </c>
      <c r="AY300" s="2">
        <v>0</v>
      </c>
      <c r="AZ300" s="2">
        <v>2</v>
      </c>
      <c r="BA300" s="2">
        <v>1</v>
      </c>
      <c r="BB300" s="2">
        <v>5</v>
      </c>
      <c r="BC300" s="2">
        <v>1</v>
      </c>
      <c r="BD300" s="2">
        <v>2</v>
      </c>
    </row>
    <row r="301" spans="2:56" x14ac:dyDescent="0.2">
      <c r="B301" s="1" t="s">
        <v>90</v>
      </c>
      <c r="C301" s="1" t="s">
        <v>844</v>
      </c>
      <c r="E301" s="2">
        <v>31</v>
      </c>
      <c r="F301" s="2" t="s">
        <v>873</v>
      </c>
      <c r="G301" s="2" t="s">
        <v>576</v>
      </c>
      <c r="H301" s="4" t="s">
        <v>597</v>
      </c>
      <c r="I301" s="16">
        <f>_xlfn.XLOOKUP($H301,DASHBOARD!$I$2:$I$27,DASHBOARD!$J$2:$J$27,"",0)</f>
        <v>74</v>
      </c>
      <c r="J301" s="23">
        <f>I301/DASHBOARD!$C$3</f>
        <v>1.8796037592075185</v>
      </c>
      <c r="K301" s="2">
        <v>185</v>
      </c>
      <c r="L301" s="26">
        <f>K301/DASHBOARD!$C$4</f>
        <v>83.900226757369609</v>
      </c>
      <c r="M301" s="26">
        <f t="shared" si="44"/>
        <v>23.748190537476248</v>
      </c>
      <c r="N301" s="5">
        <v>28383</v>
      </c>
      <c r="O301" s="2" t="s">
        <v>557</v>
      </c>
      <c r="P301" s="2" t="str">
        <f>_xlfn.XLOOKUP($O301,DASHBOARD!$L$2:$L$150,DASHBOARD!M$2:M$150,"",0)</f>
        <v>United States</v>
      </c>
      <c r="Q301" s="2" t="str">
        <f>_xlfn.XLOOKUP($O301,DASHBOARD!$L$2:$L$150,DASHBOARD!N$2:N$150,"",0)</f>
        <v>North America</v>
      </c>
      <c r="R301" s="2" t="str">
        <f>_xlfn.XLOOKUP($O301,DASHBOARD!$L$2:$L$150,DASHBOARD!O$2:O$150,"",0)</f>
        <v>Americas</v>
      </c>
      <c r="S301" s="2">
        <v>11</v>
      </c>
      <c r="U301" s="2" t="s">
        <v>571</v>
      </c>
      <c r="V301" s="2" t="s">
        <v>571</v>
      </c>
      <c r="X301" s="2" t="str">
        <f t="shared" si="45"/>
        <v/>
      </c>
      <c r="Y301" s="6">
        <f>_xlfn.XLOOKUP($F301,$AD$284:$AD$305,$AE$284:$AE$305,0,0)</f>
        <v>10650000</v>
      </c>
      <c r="Z301" s="43">
        <f t="shared" si="46"/>
        <v>0.12469281953178958</v>
      </c>
      <c r="AC301" s="1">
        <v>18</v>
      </c>
      <c r="AE301" s="6"/>
      <c r="AJ301">
        <v>18</v>
      </c>
      <c r="AK301" t="s">
        <v>865</v>
      </c>
      <c r="AL301">
        <v>27</v>
      </c>
      <c r="AM301">
        <v>7</v>
      </c>
      <c r="AN301" s="2">
        <v>18</v>
      </c>
      <c r="AQ301" s="61">
        <v>0.38</v>
      </c>
      <c r="AR301" s="61">
        <v>0.62</v>
      </c>
      <c r="AT301" s="2">
        <v>-46.5</v>
      </c>
      <c r="AU301" s="2">
        <v>-51.6</v>
      </c>
      <c r="AV301" s="2">
        <v>0</v>
      </c>
      <c r="AW301" s="2">
        <v>0</v>
      </c>
      <c r="AX301" s="2">
        <v>2</v>
      </c>
      <c r="AY301" s="2">
        <v>0</v>
      </c>
      <c r="AZ301" s="2">
        <v>0</v>
      </c>
      <c r="BA301" s="2">
        <v>0</v>
      </c>
      <c r="BB301" s="2">
        <v>0</v>
      </c>
      <c r="BC301" s="2">
        <v>0</v>
      </c>
      <c r="BD301" s="2">
        <v>0</v>
      </c>
    </row>
    <row r="302" spans="2:56" x14ac:dyDescent="0.2">
      <c r="B302" s="1" t="s">
        <v>90</v>
      </c>
      <c r="C302" s="1" t="s">
        <v>844</v>
      </c>
      <c r="H302" s="4"/>
      <c r="N302" s="5"/>
      <c r="X302" s="2" t="str">
        <f t="shared" si="45"/>
        <v/>
      </c>
      <c r="Y302" s="6">
        <f>_xlfn.XLOOKUP($F302,$AD$284:$AD$305,$AE$284:$AE$305,0,0)</f>
        <v>0</v>
      </c>
      <c r="Z302" s="43">
        <f t="shared" si="46"/>
        <v>0</v>
      </c>
      <c r="AC302" s="1">
        <v>19</v>
      </c>
      <c r="AE302" s="6"/>
    </row>
    <row r="303" spans="2:56" x14ac:dyDescent="0.2">
      <c r="B303" s="1" t="s">
        <v>90</v>
      </c>
      <c r="C303" s="1" t="s">
        <v>844</v>
      </c>
      <c r="H303" s="4"/>
      <c r="N303" s="5"/>
      <c r="X303" s="2" t="str">
        <f t="shared" si="45"/>
        <v/>
      </c>
      <c r="Y303" s="6">
        <f>_xlfn.XLOOKUP($F303,$AD$284:$AD$305,$AE$284:$AE$305,0,0)</f>
        <v>0</v>
      </c>
      <c r="Z303" s="43">
        <f t="shared" si="46"/>
        <v>0</v>
      </c>
      <c r="AC303" s="1">
        <v>20</v>
      </c>
      <c r="AE303" s="6"/>
    </row>
    <row r="304" spans="2:56" x14ac:dyDescent="0.2">
      <c r="B304" s="1" t="s">
        <v>90</v>
      </c>
      <c r="C304" s="1" t="s">
        <v>844</v>
      </c>
      <c r="H304" s="4"/>
      <c r="N304" s="5"/>
      <c r="X304" s="2" t="str">
        <f t="shared" si="45"/>
        <v/>
      </c>
      <c r="Y304" s="6">
        <f>_xlfn.XLOOKUP($F304,$AD$284:$AD$305,$AE$284:$AE$305,0,0)</f>
        <v>0</v>
      </c>
      <c r="Z304" s="43">
        <f t="shared" si="46"/>
        <v>0</v>
      </c>
      <c r="AC304" s="1">
        <v>21</v>
      </c>
    </row>
    <row r="305" spans="1:84" x14ac:dyDescent="0.2">
      <c r="B305" s="1" t="s">
        <v>90</v>
      </c>
      <c r="C305" s="1" t="s">
        <v>844</v>
      </c>
      <c r="H305" s="4"/>
      <c r="N305" s="5"/>
      <c r="X305" s="2" t="str">
        <f t="shared" si="45"/>
        <v/>
      </c>
      <c r="Y305" s="6">
        <f>_xlfn.XLOOKUP($F305,$AD$284:$AD$305,$AE$284:$AE$305,0,0)</f>
        <v>0</v>
      </c>
      <c r="Z305" s="43">
        <f t="shared" si="46"/>
        <v>0</v>
      </c>
      <c r="AC305" s="1">
        <v>22</v>
      </c>
    </row>
    <row r="306" spans="1:84" x14ac:dyDescent="0.2">
      <c r="D306" s="1"/>
      <c r="E306" s="1"/>
      <c r="F306" s="1">
        <f>$F282</f>
        <v>0</v>
      </c>
      <c r="G306" s="1"/>
      <c r="H306" s="1"/>
      <c r="I306" s="36"/>
      <c r="J306" s="36"/>
      <c r="K306" s="1"/>
      <c r="L306" s="1"/>
      <c r="M306" s="1"/>
      <c r="N306" s="1"/>
      <c r="O306" s="1"/>
      <c r="P306" s="1"/>
      <c r="Q306" s="1"/>
      <c r="R306" s="1"/>
      <c r="S306" s="1"/>
      <c r="T306" s="1"/>
      <c r="U306" s="1"/>
      <c r="V306" s="1"/>
      <c r="W306" s="1"/>
      <c r="X306" s="1"/>
      <c r="Y306" s="37">
        <f>SUM(Y284:Y305)</f>
        <v>85409890</v>
      </c>
      <c r="Z306" s="41">
        <f>SUM(Z284:Z305)</f>
        <v>1</v>
      </c>
      <c r="AA306" s="1"/>
      <c r="AB306" s="1"/>
      <c r="AD306" s="37">
        <f>AE306-Y306</f>
        <v>0</v>
      </c>
      <c r="AE306" s="37">
        <f>SUM(AE284:AE305)</f>
        <v>85409890</v>
      </c>
    </row>
    <row r="310" spans="1:84" ht="17" thickBot="1" x14ac:dyDescent="0.25"/>
    <row r="311" spans="1:84" ht="17" thickBot="1" x14ac:dyDescent="0.25">
      <c r="A311" s="3">
        <v>13</v>
      </c>
      <c r="B311" s="1" t="str">
        <f>B$1</f>
        <v>YEAR</v>
      </c>
      <c r="C311" s="1" t="str">
        <f>C$1</f>
        <v>TEAM</v>
      </c>
      <c r="E311" s="1" t="str">
        <f t="shared" ref="E311:Y311" si="47">E$1</f>
        <v>NUMBER</v>
      </c>
      <c r="F311" s="1" t="str">
        <f t="shared" si="47"/>
        <v>PLAYER</v>
      </c>
      <c r="G311" s="1" t="str">
        <f t="shared" si="47"/>
        <v>POS</v>
      </c>
      <c r="H311" s="1" t="str">
        <f t="shared" si="47"/>
        <v>HEIGHT</v>
      </c>
      <c r="I311" s="1" t="str">
        <f t="shared" si="47"/>
        <v>HEIGHT (IN)</v>
      </c>
      <c r="J311" s="1" t="str">
        <f t="shared" si="47"/>
        <v>HEIGHT (M)</v>
      </c>
      <c r="K311" s="1" t="str">
        <f t="shared" si="47"/>
        <v>WEIGHT (LBS)</v>
      </c>
      <c r="L311" s="1" t="str">
        <f t="shared" si="47"/>
        <v>WEIGHT (KG)</v>
      </c>
      <c r="M311" s="1" t="str">
        <f t="shared" si="47"/>
        <v>BMI</v>
      </c>
      <c r="N311" s="1" t="str">
        <f t="shared" si="47"/>
        <v>BIRTH DATE</v>
      </c>
      <c r="O311" s="1" t="str">
        <f t="shared" si="47"/>
        <v>NATION</v>
      </c>
      <c r="P311" s="1" t="str">
        <f t="shared" si="47"/>
        <v>COUNTRY</v>
      </c>
      <c r="Q311" s="1" t="str">
        <f t="shared" si="47"/>
        <v>CONTINENT</v>
      </c>
      <c r="R311" s="1" t="str">
        <f t="shared" si="47"/>
        <v>GLOBAL REGION</v>
      </c>
      <c r="S311" s="1" t="str">
        <f t="shared" si="47"/>
        <v>EXPERIENCE</v>
      </c>
      <c r="T311" s="1"/>
      <c r="U311" s="1" t="str">
        <f t="shared" si="47"/>
        <v>COLLEGE</v>
      </c>
      <c r="V311" s="1" t="str">
        <f t="shared" si="47"/>
        <v>COLLEGE1</v>
      </c>
      <c r="W311" s="1" t="str">
        <f t="shared" si="47"/>
        <v>COLLEGE2</v>
      </c>
      <c r="X311" s="1" t="str">
        <f t="shared" si="47"/>
        <v>TRANSFER</v>
      </c>
      <c r="Y311" s="1" t="str">
        <f t="shared" si="47"/>
        <v>SALARY</v>
      </c>
      <c r="Z311" s="1" t="s">
        <v>1265</v>
      </c>
      <c r="AC311" s="1" t="str">
        <f>AC$1</f>
        <v>Rk</v>
      </c>
      <c r="AD311" s="1" t="str">
        <f>AD$1</f>
        <v>PLAYER</v>
      </c>
      <c r="AE311" s="1" t="str">
        <f>AE$1</f>
        <v>SALARY</v>
      </c>
      <c r="AJ311" t="s">
        <v>550</v>
      </c>
      <c r="AK311" t="s">
        <v>1382</v>
      </c>
      <c r="AL311" t="s">
        <v>1383</v>
      </c>
      <c r="AM311" t="s">
        <v>1347</v>
      </c>
      <c r="AN311" s="2" t="s">
        <v>1384</v>
      </c>
      <c r="AO311" s="2" t="s">
        <v>1385</v>
      </c>
      <c r="AP311" s="2" t="s">
        <v>1386</v>
      </c>
      <c r="AQ311" s="2" t="s">
        <v>1387</v>
      </c>
      <c r="AR311" s="2" t="s">
        <v>1388</v>
      </c>
      <c r="AS311" s="2" t="s">
        <v>1389</v>
      </c>
      <c r="AT311" s="2" t="s">
        <v>1390</v>
      </c>
      <c r="AU311" s="2" t="s">
        <v>1391</v>
      </c>
      <c r="AV311" s="2" t="s">
        <v>1392</v>
      </c>
      <c r="AW311" s="2" t="s">
        <v>1393</v>
      </c>
      <c r="AX311" s="2" t="s">
        <v>1394</v>
      </c>
      <c r="AY311" s="2" t="s">
        <v>1395</v>
      </c>
      <c r="AZ311" s="2" t="s">
        <v>1394</v>
      </c>
      <c r="BA311" s="2" t="s">
        <v>1395</v>
      </c>
      <c r="BB311" s="2" t="s">
        <v>1396</v>
      </c>
      <c r="BC311" s="2" t="s">
        <v>1397</v>
      </c>
      <c r="BD311" s="2" t="s">
        <v>1398</v>
      </c>
      <c r="BF311" s="2" t="s">
        <v>550</v>
      </c>
      <c r="BG311" s="2" t="s">
        <v>1382</v>
      </c>
      <c r="BH311" s="2" t="s">
        <v>1383</v>
      </c>
      <c r="BI311" s="2" t="s">
        <v>1347</v>
      </c>
      <c r="BJ311" s="2" t="s">
        <v>1384</v>
      </c>
      <c r="BK311" s="2" t="s">
        <v>1430</v>
      </c>
      <c r="BL311" s="2" t="s">
        <v>1431</v>
      </c>
      <c r="BM311" s="2" t="s">
        <v>1432</v>
      </c>
      <c r="BN311" s="2" t="s">
        <v>1433</v>
      </c>
      <c r="BO311" s="2" t="s">
        <v>1434</v>
      </c>
      <c r="BP311" s="2" t="s">
        <v>1435</v>
      </c>
      <c r="BQ311" s="2" t="s">
        <v>1436</v>
      </c>
      <c r="BR311" s="2" t="s">
        <v>1437</v>
      </c>
      <c r="BS311" s="2" t="s">
        <v>1438</v>
      </c>
      <c r="BT311" s="2" t="s">
        <v>1439</v>
      </c>
      <c r="BU311" s="2" t="s">
        <v>1440</v>
      </c>
      <c r="BV311" s="2" t="s">
        <v>1441</v>
      </c>
      <c r="BW311" s="2" t="s">
        <v>1382</v>
      </c>
      <c r="BX311" s="2" t="s">
        <v>1442</v>
      </c>
      <c r="BY311" s="2" t="s">
        <v>1443</v>
      </c>
      <c r="BZ311" s="2" t="s">
        <v>1444</v>
      </c>
      <c r="CA311" s="2" t="s">
        <v>1445</v>
      </c>
      <c r="CB311" s="2" t="s">
        <v>1382</v>
      </c>
      <c r="CC311" s="2" t="s">
        <v>1446</v>
      </c>
      <c r="CD311" s="2" t="s">
        <v>1447</v>
      </c>
      <c r="CE311" s="2" t="s">
        <v>1448</v>
      </c>
      <c r="CF311" s="2" t="s">
        <v>1449</v>
      </c>
    </row>
    <row r="312" spans="1:84" ht="17" thickBot="1" x14ac:dyDescent="0.25">
      <c r="A312" s="3" t="s">
        <v>838</v>
      </c>
      <c r="B312" s="1" t="s">
        <v>98</v>
      </c>
      <c r="C312" s="1" t="s">
        <v>838</v>
      </c>
      <c r="E312" s="2">
        <v>12</v>
      </c>
      <c r="F312" s="2" t="s">
        <v>797</v>
      </c>
      <c r="G312" s="2" t="s">
        <v>576</v>
      </c>
      <c r="H312" s="4" t="s">
        <v>603</v>
      </c>
      <c r="I312" s="16">
        <f>_xlfn.XLOOKUP($H312,DASHBOARD!$I$2:$I$27,DASHBOARD!$J$2:$J$27,"",0)</f>
        <v>76</v>
      </c>
      <c r="J312" s="23">
        <f>I312/DASHBOARD!$C$3</f>
        <v>1.9304038608077216</v>
      </c>
      <c r="K312" s="2">
        <v>205</v>
      </c>
      <c r="L312" s="26">
        <f>K312/DASHBOARD!$C$4</f>
        <v>92.970521541950106</v>
      </c>
      <c r="M312" s="26">
        <f t="shared" ref="M312:M324" si="48">L312/(J312^2)</f>
        <v>24.948756956614591</v>
      </c>
      <c r="N312" s="5">
        <v>31380</v>
      </c>
      <c r="O312" s="2" t="s">
        <v>557</v>
      </c>
      <c r="P312" s="2" t="str">
        <f>_xlfn.XLOOKUP($O312,DASHBOARD!$L$2:$L$150,DASHBOARD!M$2:M$150,"",0)</f>
        <v>United States</v>
      </c>
      <c r="Q312" s="2" t="str">
        <f>_xlfn.XLOOKUP($O312,DASHBOARD!$L$2:$L$150,DASHBOARD!N$2:N$150,"",0)</f>
        <v>North America</v>
      </c>
      <c r="R312" s="2" t="str">
        <f>_xlfn.XLOOKUP($O312,DASHBOARD!$L$2:$L$150,DASHBOARD!O$2:O$150,"",0)</f>
        <v>Americas</v>
      </c>
      <c r="S312" s="2">
        <v>3</v>
      </c>
      <c r="U312" s="2" t="s">
        <v>567</v>
      </c>
      <c r="V312" s="2" t="s">
        <v>567</v>
      </c>
      <c r="X312" s="2" t="str">
        <f t="shared" ref="X312:X333" si="49">IF(W312="","","X")</f>
        <v/>
      </c>
      <c r="Y312" s="6">
        <f>_xlfn.XLOOKUP($F312,$AD$312:$AD$333,$AE$312:$AE$333,0,0)</f>
        <v>2000000</v>
      </c>
      <c r="Z312" s="43">
        <f>Y312/Y334</f>
        <v>2.1887090976232544E-2</v>
      </c>
      <c r="AC312" s="1">
        <v>1</v>
      </c>
      <c r="AD312" s="2" t="s">
        <v>874</v>
      </c>
      <c r="AE312" s="6">
        <v>23034375</v>
      </c>
      <c r="AJ312">
        <v>1</v>
      </c>
      <c r="AK312" t="s">
        <v>874</v>
      </c>
      <c r="AL312">
        <v>31</v>
      </c>
      <c r="AM312">
        <v>73</v>
      </c>
      <c r="AN312" s="2">
        <v>2835</v>
      </c>
      <c r="AO312" s="61">
        <v>0.01</v>
      </c>
      <c r="AP312" s="61">
        <v>0.78</v>
      </c>
      <c r="AQ312" s="61">
        <v>0.21</v>
      </c>
      <c r="AT312" s="2">
        <v>8.6</v>
      </c>
      <c r="AU312" s="2">
        <v>12.4</v>
      </c>
      <c r="AV312" s="2">
        <v>109</v>
      </c>
      <c r="AW312" s="2">
        <v>66</v>
      </c>
      <c r="AX312" s="2">
        <v>60</v>
      </c>
      <c r="AY312" s="2">
        <v>35</v>
      </c>
      <c r="AZ312" s="2">
        <v>233</v>
      </c>
      <c r="BA312" s="2">
        <v>11</v>
      </c>
      <c r="BB312" s="2">
        <v>831</v>
      </c>
      <c r="BC312" s="2">
        <v>46</v>
      </c>
      <c r="BD312" s="2">
        <v>67</v>
      </c>
      <c r="BF312" s="2">
        <v>1</v>
      </c>
      <c r="BG312" s="2" t="s">
        <v>874</v>
      </c>
      <c r="BH312" s="2">
        <v>31</v>
      </c>
      <c r="BI312" s="2">
        <v>73</v>
      </c>
      <c r="BJ312" s="2">
        <v>2835</v>
      </c>
      <c r="BK312" s="2">
        <v>21.9</v>
      </c>
      <c r="BL312" s="2">
        <v>0.54500000000000004</v>
      </c>
      <c r="BM312" s="2">
        <v>0.192</v>
      </c>
      <c r="BN312" s="2">
        <v>0.34499999999999997</v>
      </c>
      <c r="BO312" s="2">
        <v>3.1</v>
      </c>
      <c r="BP312" s="2">
        <v>12.2</v>
      </c>
      <c r="BQ312" s="2">
        <v>7.7</v>
      </c>
      <c r="BR312" s="2">
        <v>23.8</v>
      </c>
      <c r="BS312" s="2">
        <v>2.1</v>
      </c>
      <c r="BT312" s="2">
        <v>0.5</v>
      </c>
      <c r="BU312" s="2">
        <v>11.4</v>
      </c>
      <c r="BV312" s="2">
        <v>32.299999999999997</v>
      </c>
      <c r="BX312" s="2">
        <v>5.4</v>
      </c>
      <c r="BY312" s="2">
        <v>4</v>
      </c>
      <c r="BZ312" s="2">
        <v>9.4</v>
      </c>
      <c r="CA312" s="2">
        <v>0.16</v>
      </c>
      <c r="CC312" s="2">
        <v>3.9</v>
      </c>
      <c r="CD312" s="2">
        <v>0.2</v>
      </c>
      <c r="CE312" s="2">
        <v>4.0999999999999996</v>
      </c>
      <c r="CF312" s="2">
        <v>4.4000000000000004</v>
      </c>
    </row>
    <row r="313" spans="1:84" x14ac:dyDescent="0.2">
      <c r="B313" s="1" t="s">
        <v>98</v>
      </c>
      <c r="C313" s="1" t="s">
        <v>838</v>
      </c>
      <c r="E313" s="2">
        <v>24</v>
      </c>
      <c r="F313" s="2" t="s">
        <v>874</v>
      </c>
      <c r="G313" s="2" t="s">
        <v>576</v>
      </c>
      <c r="H313" s="4" t="s">
        <v>599</v>
      </c>
      <c r="I313" s="16">
        <f>_xlfn.XLOOKUP($H313,DASHBOARD!$I$2:$I$27,DASHBOARD!$J$2:$J$27,"",0)</f>
        <v>78</v>
      </c>
      <c r="J313" s="23">
        <f>I313/DASHBOARD!$C$3</f>
        <v>1.981203962407925</v>
      </c>
      <c r="K313" s="2">
        <v>212</v>
      </c>
      <c r="L313" s="26">
        <f>K313/DASHBOARD!$C$4</f>
        <v>96.145124716553283</v>
      </c>
      <c r="M313" s="26">
        <f t="shared" si="48"/>
        <v>24.494517629975501</v>
      </c>
      <c r="N313" s="5">
        <v>28725</v>
      </c>
      <c r="O313" s="2" t="s">
        <v>557</v>
      </c>
      <c r="P313" s="2" t="str">
        <f>_xlfn.XLOOKUP($O313,DASHBOARD!$L$2:$L$150,DASHBOARD!M$2:M$150,"",0)</f>
        <v>United States</v>
      </c>
      <c r="Q313" s="2" t="str">
        <f>_xlfn.XLOOKUP($O313,DASHBOARD!$L$2:$L$150,DASHBOARD!N$2:N$150,"",0)</f>
        <v>North America</v>
      </c>
      <c r="R313" s="2" t="str">
        <f>_xlfn.XLOOKUP($O313,DASHBOARD!$L$2:$L$150,DASHBOARD!O$2:O$150,"",0)</f>
        <v>Americas</v>
      </c>
      <c r="S313" s="2">
        <v>13</v>
      </c>
      <c r="X313" s="2" t="str">
        <f t="shared" si="49"/>
        <v/>
      </c>
      <c r="Y313" s="6">
        <f>_xlfn.XLOOKUP($F313,$AD$312:$AD$333,$AE$312:$AE$333,0,0)</f>
        <v>23034375</v>
      </c>
      <c r="Z313" s="43">
        <f t="shared" ref="Z313:Z333" si="50">Y313/$Y$334</f>
        <v>0.25207773060282829</v>
      </c>
      <c r="AC313" s="1">
        <v>2</v>
      </c>
      <c r="AD313" s="2" t="s">
        <v>879</v>
      </c>
      <c r="AE313" s="6">
        <v>16452000</v>
      </c>
      <c r="AJ313">
        <v>2</v>
      </c>
      <c r="AK313" t="s">
        <v>887</v>
      </c>
      <c r="AL313">
        <v>30</v>
      </c>
      <c r="AM313">
        <v>77</v>
      </c>
      <c r="AN313" s="2">
        <v>2605</v>
      </c>
      <c r="AQ313" s="61">
        <v>0.97</v>
      </c>
      <c r="AR313" s="61">
        <v>0.03</v>
      </c>
      <c r="AT313" s="2">
        <v>7.2</v>
      </c>
      <c r="AU313" s="2">
        <v>5.9</v>
      </c>
      <c r="AV313" s="2">
        <v>49</v>
      </c>
      <c r="AW313" s="2">
        <v>25</v>
      </c>
      <c r="AX313" s="2">
        <v>56</v>
      </c>
      <c r="AY313" s="2">
        <v>28</v>
      </c>
      <c r="AZ313" s="2">
        <v>81</v>
      </c>
      <c r="BA313" s="2">
        <v>16</v>
      </c>
      <c r="BB313" s="2">
        <v>515</v>
      </c>
      <c r="BC313" s="2">
        <v>22</v>
      </c>
      <c r="BD313" s="2">
        <v>44</v>
      </c>
      <c r="BF313" s="2">
        <v>2</v>
      </c>
      <c r="BG313" s="2" t="s">
        <v>887</v>
      </c>
      <c r="BH313" s="2">
        <v>30</v>
      </c>
      <c r="BI313" s="2">
        <v>77</v>
      </c>
      <c r="BJ313" s="2">
        <v>2605</v>
      </c>
      <c r="BK313" s="2">
        <v>12.1</v>
      </c>
      <c r="BL313" s="2">
        <v>0.51400000000000001</v>
      </c>
      <c r="BM313" s="2">
        <v>0.4</v>
      </c>
      <c r="BN313" s="2">
        <v>0.251</v>
      </c>
      <c r="BO313" s="2">
        <v>4.3</v>
      </c>
      <c r="BP313" s="2">
        <v>9.9</v>
      </c>
      <c r="BQ313" s="2">
        <v>7.1</v>
      </c>
      <c r="BR313" s="2">
        <v>13.3</v>
      </c>
      <c r="BS313" s="2">
        <v>2.1</v>
      </c>
      <c r="BT313" s="2">
        <v>0.6</v>
      </c>
      <c r="BU313" s="2">
        <v>12.8</v>
      </c>
      <c r="BV313" s="2">
        <v>16.2</v>
      </c>
      <c r="BX313" s="2">
        <v>1.8</v>
      </c>
      <c r="BY313" s="2">
        <v>3.5</v>
      </c>
      <c r="BZ313" s="2">
        <v>5.3</v>
      </c>
      <c r="CA313" s="2">
        <v>9.8000000000000004E-2</v>
      </c>
      <c r="CC313" s="2">
        <v>-0.6</v>
      </c>
      <c r="CD313" s="2">
        <v>1.1000000000000001</v>
      </c>
      <c r="CE313" s="2">
        <v>0.5</v>
      </c>
      <c r="CF313" s="2">
        <v>1.6</v>
      </c>
    </row>
    <row r="314" spans="1:84" x14ac:dyDescent="0.2">
      <c r="B314" s="1" t="s">
        <v>98</v>
      </c>
      <c r="C314" s="1" t="s">
        <v>838</v>
      </c>
      <c r="E314" s="2">
        <v>17</v>
      </c>
      <c r="F314" s="2" t="s">
        <v>875</v>
      </c>
      <c r="G314" s="2" t="s">
        <v>552</v>
      </c>
      <c r="H314" s="4" t="s">
        <v>1151</v>
      </c>
      <c r="I314" s="16">
        <f>_xlfn.XLOOKUP($H314,DASHBOARD!$I$2:$I$27,DASHBOARD!$J$2:$J$27,"",0)</f>
        <v>85</v>
      </c>
      <c r="J314" s="23">
        <f>I314/DASHBOARD!$C$3</f>
        <v>2.1590043180086362</v>
      </c>
      <c r="K314" s="2">
        <v>285</v>
      </c>
      <c r="L314" s="26">
        <f>K314/DASHBOARD!$C$4</f>
        <v>129.25170068027211</v>
      </c>
      <c r="M314" s="26">
        <f t="shared" si="48"/>
        <v>27.728683096768112</v>
      </c>
      <c r="N314" s="5">
        <v>32077</v>
      </c>
      <c r="O314" s="2" t="s">
        <v>557</v>
      </c>
      <c r="P314" s="2" t="str">
        <f>_xlfn.XLOOKUP($O314,DASHBOARD!$L$2:$L$150,DASHBOARD!M$2:M$150,"",0)</f>
        <v>United States</v>
      </c>
      <c r="Q314" s="2" t="str">
        <f>_xlfn.XLOOKUP($O314,DASHBOARD!$L$2:$L$150,DASHBOARD!N$2:N$150,"",0)</f>
        <v>North America</v>
      </c>
      <c r="R314" s="2" t="str">
        <f>_xlfn.XLOOKUP($O314,DASHBOARD!$L$2:$L$150,DASHBOARD!O$2:O$150,"",0)</f>
        <v>Americas</v>
      </c>
      <c r="S314" s="2">
        <v>4</v>
      </c>
      <c r="X314" s="2" t="str">
        <f t="shared" si="49"/>
        <v/>
      </c>
      <c r="Y314" s="6">
        <f>_xlfn.XLOOKUP($F314,$AD$312:$AD$333,$AE$312:$AE$333,0,0)</f>
        <v>12526998</v>
      </c>
      <c r="Z314" s="43">
        <f t="shared" si="50"/>
        <v>0.13708977244254156</v>
      </c>
      <c r="AC314" s="1">
        <v>3</v>
      </c>
      <c r="AD314" s="2" t="s">
        <v>875</v>
      </c>
      <c r="AE314" s="6">
        <v>12526998</v>
      </c>
      <c r="AJ314">
        <v>3</v>
      </c>
      <c r="AK314" t="s">
        <v>882</v>
      </c>
      <c r="AL314">
        <v>30</v>
      </c>
      <c r="AM314">
        <v>82</v>
      </c>
      <c r="AN314" s="2">
        <v>2585</v>
      </c>
      <c r="AQ314" s="61">
        <v>0.04</v>
      </c>
      <c r="AR314" s="61">
        <v>0.92</v>
      </c>
      <c r="AS314" s="61">
        <v>0.04</v>
      </c>
      <c r="AT314" s="2">
        <v>6.1</v>
      </c>
      <c r="AU314" s="2">
        <v>2.7</v>
      </c>
      <c r="AV314" s="2">
        <v>84</v>
      </c>
      <c r="AW314" s="2">
        <v>28</v>
      </c>
      <c r="AX314" s="2">
        <v>122</v>
      </c>
      <c r="AY314" s="2">
        <v>17</v>
      </c>
      <c r="AZ314" s="2">
        <v>98</v>
      </c>
      <c r="BA314" s="2">
        <v>3</v>
      </c>
      <c r="BB314" s="2">
        <v>594</v>
      </c>
      <c r="BC314" s="2">
        <v>29</v>
      </c>
      <c r="BD314" s="2">
        <v>46</v>
      </c>
      <c r="BF314" s="2">
        <v>3</v>
      </c>
      <c r="BG314" s="2" t="s">
        <v>882</v>
      </c>
      <c r="BH314" s="2">
        <v>30</v>
      </c>
      <c r="BI314" s="2">
        <v>82</v>
      </c>
      <c r="BJ314" s="2">
        <v>2585</v>
      </c>
      <c r="BK314" s="2">
        <v>15.9</v>
      </c>
      <c r="BL314" s="2">
        <v>0.53300000000000003</v>
      </c>
      <c r="BM314" s="2">
        <v>0.246</v>
      </c>
      <c r="BN314" s="2">
        <v>0.27300000000000002</v>
      </c>
      <c r="BO314" s="2">
        <v>8</v>
      </c>
      <c r="BP314" s="2">
        <v>26.5</v>
      </c>
      <c r="BQ314" s="2">
        <v>17.3</v>
      </c>
      <c r="BR314" s="2">
        <v>15.6</v>
      </c>
      <c r="BS314" s="2">
        <v>1.5</v>
      </c>
      <c r="BT314" s="2">
        <v>1.7</v>
      </c>
      <c r="BU314" s="2">
        <v>15.3</v>
      </c>
      <c r="BV314" s="2">
        <v>17</v>
      </c>
      <c r="BX314" s="2">
        <v>2.8</v>
      </c>
      <c r="BY314" s="2">
        <v>4.9000000000000004</v>
      </c>
      <c r="BZ314" s="2">
        <v>7.7</v>
      </c>
      <c r="CA314" s="2">
        <v>0.14299999999999999</v>
      </c>
      <c r="CC314" s="2">
        <v>0.7</v>
      </c>
      <c r="CD314" s="2">
        <v>1.8</v>
      </c>
      <c r="CE314" s="2">
        <v>2.5</v>
      </c>
      <c r="CF314" s="2">
        <v>2.9</v>
      </c>
    </row>
    <row r="315" spans="1:84" x14ac:dyDescent="0.2">
      <c r="B315" s="1" t="s">
        <v>98</v>
      </c>
      <c r="C315" s="1" t="s">
        <v>838</v>
      </c>
      <c r="E315" s="2">
        <v>1</v>
      </c>
      <c r="F315" s="2" t="s">
        <v>876</v>
      </c>
      <c r="G315" s="2" t="s">
        <v>556</v>
      </c>
      <c r="H315" s="4" t="s">
        <v>597</v>
      </c>
      <c r="I315" s="16">
        <f>_xlfn.XLOOKUP($H315,DASHBOARD!$I$2:$I$27,DASHBOARD!$J$2:$J$27,"",0)</f>
        <v>74</v>
      </c>
      <c r="J315" s="23">
        <f>I315/DASHBOARD!$C$3</f>
        <v>1.8796037592075185</v>
      </c>
      <c r="K315" s="2">
        <v>180</v>
      </c>
      <c r="L315" s="26">
        <f>K315/DASHBOARD!$C$4</f>
        <v>81.632653061224488</v>
      </c>
      <c r="M315" s="26">
        <f t="shared" si="48"/>
        <v>23.106347549976892</v>
      </c>
      <c r="N315" s="5">
        <v>31746</v>
      </c>
      <c r="O315" s="2" t="s">
        <v>557</v>
      </c>
      <c r="P315" s="2" t="str">
        <f>_xlfn.XLOOKUP($O315,DASHBOARD!$L$2:$L$150,DASHBOARD!M$2:M$150,"",0)</f>
        <v>United States</v>
      </c>
      <c r="Q315" s="2" t="str">
        <f>_xlfn.XLOOKUP($O315,DASHBOARD!$L$2:$L$150,DASHBOARD!N$2:N$150,"",0)</f>
        <v>North America</v>
      </c>
      <c r="R315" s="2" t="str">
        <f>_xlfn.XLOOKUP($O315,DASHBOARD!$L$2:$L$150,DASHBOARD!O$2:O$150,"",0)</f>
        <v>Americas</v>
      </c>
      <c r="S315" s="2">
        <v>3</v>
      </c>
      <c r="U315" s="2" t="s">
        <v>579</v>
      </c>
      <c r="V315" s="2" t="s">
        <v>579</v>
      </c>
      <c r="X315" s="2" t="str">
        <f t="shared" si="49"/>
        <v/>
      </c>
      <c r="Y315" s="6">
        <f>_xlfn.XLOOKUP($F315,$AD$312:$AD$333,$AE$312:$AE$333,0,0)</f>
        <v>1947240</v>
      </c>
      <c r="Z315" s="43">
        <f t="shared" si="50"/>
        <v>2.1309709516279529E-2</v>
      </c>
      <c r="AC315" s="1">
        <v>4</v>
      </c>
      <c r="AD315" s="2" t="s">
        <v>882</v>
      </c>
      <c r="AE315" s="6">
        <v>7500000</v>
      </c>
      <c r="AJ315">
        <v>4</v>
      </c>
      <c r="AK315" t="s">
        <v>879</v>
      </c>
      <c r="AL315">
        <v>29</v>
      </c>
      <c r="AM315">
        <v>65</v>
      </c>
      <c r="AN315" s="2">
        <v>2403</v>
      </c>
      <c r="AR315" s="61">
        <v>0.38</v>
      </c>
      <c r="AS315" s="61">
        <v>0.62</v>
      </c>
      <c r="AT315" s="2">
        <v>6.5</v>
      </c>
      <c r="AU315" s="2">
        <v>3.4</v>
      </c>
      <c r="AV315" s="2">
        <v>62</v>
      </c>
      <c r="AW315" s="2">
        <v>51</v>
      </c>
      <c r="AX315" s="2">
        <v>83</v>
      </c>
      <c r="AY315" s="2">
        <v>14</v>
      </c>
      <c r="AZ315" s="2">
        <v>153</v>
      </c>
      <c r="BA315" s="2">
        <v>16</v>
      </c>
      <c r="BB315" s="2">
        <v>500</v>
      </c>
      <c r="BC315" s="2">
        <v>37</v>
      </c>
      <c r="BD315" s="2">
        <v>60</v>
      </c>
      <c r="BF315" s="2">
        <v>4</v>
      </c>
      <c r="BG315" s="2" t="s">
        <v>879</v>
      </c>
      <c r="BH315" s="2">
        <v>29</v>
      </c>
      <c r="BI315" s="2">
        <v>65</v>
      </c>
      <c r="BJ315" s="2">
        <v>2403</v>
      </c>
      <c r="BK315" s="2">
        <v>22.9</v>
      </c>
      <c r="BL315" s="2">
        <v>0.59299999999999997</v>
      </c>
      <c r="BM315" s="2">
        <v>6.0000000000000001E-3</v>
      </c>
      <c r="BN315" s="2">
        <v>0.42899999999999999</v>
      </c>
      <c r="BO315" s="2">
        <v>11.4</v>
      </c>
      <c r="BP315" s="2">
        <v>22.7</v>
      </c>
      <c r="BQ315" s="2">
        <v>17.100000000000001</v>
      </c>
      <c r="BR315" s="2">
        <v>15</v>
      </c>
      <c r="BS315" s="2">
        <v>0.8</v>
      </c>
      <c r="BT315" s="2">
        <v>3.5</v>
      </c>
      <c r="BU315" s="2">
        <v>12.5</v>
      </c>
      <c r="BV315" s="2">
        <v>21.4</v>
      </c>
      <c r="BX315" s="2">
        <v>6.8</v>
      </c>
      <c r="BY315" s="2">
        <v>4.2</v>
      </c>
      <c r="BZ315" s="2">
        <v>11</v>
      </c>
      <c r="CA315" s="2">
        <v>0.22</v>
      </c>
      <c r="CC315" s="2">
        <v>3.7</v>
      </c>
      <c r="CD315" s="2">
        <v>1.3</v>
      </c>
      <c r="CE315" s="2">
        <v>4.9000000000000004</v>
      </c>
      <c r="CF315" s="2">
        <v>4.2</v>
      </c>
    </row>
    <row r="316" spans="1:84" x14ac:dyDescent="0.2">
      <c r="B316" s="1" t="s">
        <v>98</v>
      </c>
      <c r="C316" s="1" t="s">
        <v>838</v>
      </c>
      <c r="E316" s="2">
        <v>2</v>
      </c>
      <c r="F316" s="2" t="s">
        <v>877</v>
      </c>
      <c r="G316" s="2" t="s">
        <v>556</v>
      </c>
      <c r="H316" s="4" t="s">
        <v>1150</v>
      </c>
      <c r="I316" s="16">
        <f>_xlfn.XLOOKUP($H316,DASHBOARD!$I$2:$I$27,DASHBOARD!$J$2:$J$27,"",0)</f>
        <v>73</v>
      </c>
      <c r="J316" s="23">
        <f>I316/DASHBOARD!$C$3</f>
        <v>1.854203708407417</v>
      </c>
      <c r="K316" s="2">
        <v>200</v>
      </c>
      <c r="L316" s="26">
        <f>K316/DASHBOARD!$C$4</f>
        <v>90.702947845804985</v>
      </c>
      <c r="M316" s="26">
        <f t="shared" si="48"/>
        <v>26.381926812133489</v>
      </c>
      <c r="N316" s="5">
        <v>27250</v>
      </c>
      <c r="O316" s="2" t="s">
        <v>557</v>
      </c>
      <c r="P316" s="2" t="str">
        <f>_xlfn.XLOOKUP($O316,DASHBOARD!$L$2:$L$150,DASHBOARD!M$2:M$150,"",0)</f>
        <v>United States</v>
      </c>
      <c r="Q316" s="2" t="str">
        <f>_xlfn.XLOOKUP($O316,DASHBOARD!$L$2:$L$150,DASHBOARD!N$2:N$150,"",0)</f>
        <v>North America</v>
      </c>
      <c r="R316" s="2" t="str">
        <f>_xlfn.XLOOKUP($O316,DASHBOARD!$L$2:$L$150,DASHBOARD!O$2:O$150,"",0)</f>
        <v>Americas</v>
      </c>
      <c r="S316" s="2">
        <v>13</v>
      </c>
      <c r="U316" s="2" t="s">
        <v>878</v>
      </c>
      <c r="V316" s="2" t="s">
        <v>878</v>
      </c>
      <c r="X316" s="2" t="str">
        <f t="shared" si="49"/>
        <v/>
      </c>
      <c r="Y316" s="6">
        <f>_xlfn.XLOOKUP($F316,$AD$312:$AD$333,$AE$312:$AE$333,0,0)</f>
        <v>5048000</v>
      </c>
      <c r="Z316" s="43">
        <f t="shared" si="50"/>
        <v>5.5243017624010946E-2</v>
      </c>
      <c r="AC316" s="1">
        <v>5</v>
      </c>
      <c r="AD316" s="2" t="s">
        <v>887</v>
      </c>
      <c r="AE316" s="6">
        <v>5854000</v>
      </c>
      <c r="AJ316">
        <v>5</v>
      </c>
      <c r="AK316" t="s">
        <v>877</v>
      </c>
      <c r="AL316">
        <v>35</v>
      </c>
      <c r="AM316">
        <v>82</v>
      </c>
      <c r="AN316" s="2">
        <v>2227</v>
      </c>
      <c r="AO316" s="61">
        <v>0.99</v>
      </c>
      <c r="AP316" s="61">
        <v>0.01</v>
      </c>
      <c r="AT316" s="2">
        <v>7.9</v>
      </c>
      <c r="AU316" s="2">
        <v>6.4</v>
      </c>
      <c r="AV316" s="2">
        <v>51</v>
      </c>
      <c r="AW316" s="2">
        <v>16</v>
      </c>
      <c r="AX316" s="2">
        <v>78</v>
      </c>
      <c r="AY316" s="2">
        <v>7</v>
      </c>
      <c r="AZ316" s="2">
        <v>47</v>
      </c>
      <c r="BA316" s="2">
        <v>48</v>
      </c>
      <c r="BB316" s="2">
        <v>434</v>
      </c>
      <c r="BC316" s="2">
        <v>7</v>
      </c>
      <c r="BD316" s="2">
        <v>18</v>
      </c>
      <c r="BF316" s="2">
        <v>5</v>
      </c>
      <c r="BG316" s="2" t="s">
        <v>877</v>
      </c>
      <c r="BH316" s="2">
        <v>35</v>
      </c>
      <c r="BI316" s="2">
        <v>82</v>
      </c>
      <c r="BJ316" s="2">
        <v>2227</v>
      </c>
      <c r="BK316" s="2">
        <v>9.3000000000000007</v>
      </c>
      <c r="BL316" s="2">
        <v>0.499</v>
      </c>
      <c r="BM316" s="2">
        <v>0.40100000000000002</v>
      </c>
      <c r="BN316" s="2">
        <v>0.23699999999999999</v>
      </c>
      <c r="BO316" s="2">
        <v>1.3</v>
      </c>
      <c r="BP316" s="2">
        <v>7.2</v>
      </c>
      <c r="BQ316" s="2">
        <v>4.3</v>
      </c>
      <c r="BR316" s="2">
        <v>12.9</v>
      </c>
      <c r="BS316" s="2">
        <v>2.1</v>
      </c>
      <c r="BT316" s="2">
        <v>0.3</v>
      </c>
      <c r="BU316" s="2">
        <v>11.2</v>
      </c>
      <c r="BV316" s="2">
        <v>14</v>
      </c>
      <c r="BX316" s="2">
        <v>1.2</v>
      </c>
      <c r="BY316" s="2">
        <v>2.7</v>
      </c>
      <c r="BZ316" s="2">
        <v>3.9</v>
      </c>
      <c r="CA316" s="2">
        <v>8.5000000000000006E-2</v>
      </c>
      <c r="CC316" s="2">
        <v>-2.9</v>
      </c>
      <c r="CD316" s="2">
        <v>1.3</v>
      </c>
      <c r="CE316" s="2">
        <v>-1.7</v>
      </c>
      <c r="CF316" s="2">
        <v>0.2</v>
      </c>
    </row>
    <row r="317" spans="1:84" x14ac:dyDescent="0.2">
      <c r="B317" s="1" t="s">
        <v>98</v>
      </c>
      <c r="C317" s="1" t="s">
        <v>838</v>
      </c>
      <c r="E317" s="2">
        <v>16</v>
      </c>
      <c r="F317" s="2" t="s">
        <v>879</v>
      </c>
      <c r="G317" s="2" t="s">
        <v>552</v>
      </c>
      <c r="H317" s="4" t="s">
        <v>1151</v>
      </c>
      <c r="I317" s="16">
        <f>_xlfn.XLOOKUP($H317,DASHBOARD!$I$2:$I$27,DASHBOARD!$J$2:$J$27,"",0)</f>
        <v>85</v>
      </c>
      <c r="J317" s="23">
        <f>I317/DASHBOARD!$C$3</f>
        <v>2.1590043180086362</v>
      </c>
      <c r="K317" s="2">
        <v>250</v>
      </c>
      <c r="L317" s="26">
        <f>K317/DASHBOARD!$C$4</f>
        <v>113.37868480725623</v>
      </c>
      <c r="M317" s="26">
        <f t="shared" si="48"/>
        <v>24.323406225235185</v>
      </c>
      <c r="N317" s="5">
        <v>29408</v>
      </c>
      <c r="O317" s="2" t="s">
        <v>693</v>
      </c>
      <c r="P317" s="2" t="str">
        <f>_xlfn.XLOOKUP($O317,DASHBOARD!$L$2:$L$150,DASHBOARD!M$2:M$150,"",0)</f>
        <v>Spain</v>
      </c>
      <c r="Q317" s="2" t="str">
        <f>_xlfn.XLOOKUP($O317,DASHBOARD!$L$2:$L$150,DASHBOARD!N$2:N$150,"",0)</f>
        <v>Europe</v>
      </c>
      <c r="R317" s="2" t="str">
        <f>_xlfn.XLOOKUP($O317,DASHBOARD!$L$2:$L$150,DASHBOARD!O$2:O$150,"",0)</f>
        <v>Eurasia</v>
      </c>
      <c r="S317" s="2">
        <v>8</v>
      </c>
      <c r="X317" s="2" t="str">
        <f t="shared" si="49"/>
        <v/>
      </c>
      <c r="Y317" s="6">
        <f>_xlfn.XLOOKUP($F317,$AD$312:$AD$333,$AE$312:$AE$333,0,0)</f>
        <v>16452000</v>
      </c>
      <c r="Z317" s="43">
        <f t="shared" si="50"/>
        <v>0.18004321037048893</v>
      </c>
      <c r="AC317" s="1">
        <v>6</v>
      </c>
      <c r="AD317" s="2" t="s">
        <v>881</v>
      </c>
      <c r="AE317" s="6">
        <v>5257229</v>
      </c>
      <c r="AJ317">
        <v>6</v>
      </c>
      <c r="AK317" t="s">
        <v>875</v>
      </c>
      <c r="AL317">
        <v>22</v>
      </c>
      <c r="AM317">
        <v>65</v>
      </c>
      <c r="AN317" s="2">
        <v>1977</v>
      </c>
      <c r="AS317" s="61">
        <v>1</v>
      </c>
      <c r="AT317" s="2">
        <v>6.9</v>
      </c>
      <c r="AU317" s="2">
        <v>3.5</v>
      </c>
      <c r="AV317" s="2">
        <v>21</v>
      </c>
      <c r="AW317" s="2">
        <v>28</v>
      </c>
      <c r="AX317" s="2">
        <v>109</v>
      </c>
      <c r="AY317" s="2">
        <v>23</v>
      </c>
      <c r="AZ317" s="2">
        <v>130</v>
      </c>
      <c r="BA317" s="2">
        <v>4</v>
      </c>
      <c r="BB317" s="2">
        <v>157</v>
      </c>
      <c r="BC317" s="2">
        <v>35</v>
      </c>
      <c r="BD317" s="2">
        <v>51</v>
      </c>
      <c r="BF317" s="2">
        <v>6</v>
      </c>
      <c r="BG317" s="2" t="s">
        <v>875</v>
      </c>
      <c r="BH317" s="2">
        <v>22</v>
      </c>
      <c r="BI317" s="2">
        <v>65</v>
      </c>
      <c r="BJ317" s="2">
        <v>1977</v>
      </c>
      <c r="BK317" s="2">
        <v>20.2</v>
      </c>
      <c r="BL317" s="2">
        <v>0.60799999999999998</v>
      </c>
      <c r="BM317" s="2">
        <v>1E-3</v>
      </c>
      <c r="BN317" s="2">
        <v>0.379</v>
      </c>
      <c r="BO317" s="2">
        <v>10.1</v>
      </c>
      <c r="BP317" s="2">
        <v>20.399999999999999</v>
      </c>
      <c r="BQ317" s="2">
        <v>15.3</v>
      </c>
      <c r="BR317" s="2">
        <v>5.8</v>
      </c>
      <c r="BS317" s="2">
        <v>0.9</v>
      </c>
      <c r="BT317" s="2">
        <v>3.6</v>
      </c>
      <c r="BU317" s="2">
        <v>12.5</v>
      </c>
      <c r="BV317" s="2">
        <v>20.8</v>
      </c>
      <c r="BX317" s="2">
        <v>4.4000000000000004</v>
      </c>
      <c r="BY317" s="2">
        <v>3.4</v>
      </c>
      <c r="BZ317" s="2">
        <v>7.8</v>
      </c>
      <c r="CA317" s="2">
        <v>0.188</v>
      </c>
      <c r="CC317" s="2">
        <v>1.1000000000000001</v>
      </c>
      <c r="CD317" s="2">
        <v>0.4</v>
      </c>
      <c r="CE317" s="2">
        <v>1.5</v>
      </c>
      <c r="CF317" s="2">
        <v>1.8</v>
      </c>
    </row>
    <row r="318" spans="1:84" x14ac:dyDescent="0.2">
      <c r="B318" s="1" t="s">
        <v>98</v>
      </c>
      <c r="C318" s="1" t="s">
        <v>838</v>
      </c>
      <c r="E318" s="2">
        <v>28</v>
      </c>
      <c r="F318" s="2" t="s">
        <v>880</v>
      </c>
      <c r="G318" s="2" t="s">
        <v>552</v>
      </c>
      <c r="H318" s="4" t="s">
        <v>1151</v>
      </c>
      <c r="I318" s="16">
        <f>_xlfn.XLOOKUP($H318,DASHBOARD!$I$2:$I$27,DASHBOARD!$J$2:$J$27,"",0)</f>
        <v>85</v>
      </c>
      <c r="J318" s="23">
        <f>I318/DASHBOARD!$C$3</f>
        <v>2.1590043180086362</v>
      </c>
      <c r="K318" s="2">
        <v>245</v>
      </c>
      <c r="L318" s="26">
        <f>K318/DASHBOARD!$C$4</f>
        <v>111.11111111111111</v>
      </c>
      <c r="M318" s="26">
        <f t="shared" si="48"/>
        <v>23.836938100730482</v>
      </c>
      <c r="N318" s="5">
        <v>29585</v>
      </c>
      <c r="O318" s="2" t="s">
        <v>573</v>
      </c>
      <c r="P318" s="2" t="str">
        <f>_xlfn.XLOOKUP($O318,DASHBOARD!$L$2:$L$150,DASHBOARD!M$2:M$150,"",0)</f>
        <v>Congo (DR)</v>
      </c>
      <c r="Q318" s="2" t="str">
        <f>_xlfn.XLOOKUP($O318,DASHBOARD!$L$2:$L$150,DASHBOARD!N$2:N$150,"",0)</f>
        <v>Africa</v>
      </c>
      <c r="R318" s="2" t="str">
        <f>_xlfn.XLOOKUP($O318,DASHBOARD!$L$2:$L$150,DASHBOARD!O$2:O$150,"",0)</f>
        <v>Africa</v>
      </c>
      <c r="S318" s="2">
        <v>5</v>
      </c>
      <c r="X318" s="2" t="str">
        <f t="shared" si="49"/>
        <v/>
      </c>
      <c r="Y318" s="6">
        <f>_xlfn.XLOOKUP($F318,$AD$312:$AD$333,$AE$312:$AE$333,0,0)</f>
        <v>959111</v>
      </c>
      <c r="Z318" s="43">
        <f t="shared" si="50"/>
        <v>1.0496074856652686E-2</v>
      </c>
      <c r="AC318" s="1">
        <v>7</v>
      </c>
      <c r="AD318" s="2" t="s">
        <v>877</v>
      </c>
      <c r="AE318" s="6">
        <v>5048000</v>
      </c>
      <c r="AJ318">
        <v>7</v>
      </c>
      <c r="AK318" t="s">
        <v>797</v>
      </c>
      <c r="AL318">
        <v>24</v>
      </c>
      <c r="AM318">
        <v>82</v>
      </c>
      <c r="AN318" s="2">
        <v>1700</v>
      </c>
      <c r="AO318" s="61">
        <v>0.16</v>
      </c>
      <c r="AP318" s="61">
        <v>0.83</v>
      </c>
      <c r="AQ318" s="61">
        <v>0.01</v>
      </c>
      <c r="AT318" s="2">
        <v>1.4</v>
      </c>
      <c r="AU318" s="2">
        <v>-6.5</v>
      </c>
      <c r="AV318" s="2">
        <v>26</v>
      </c>
      <c r="AW318" s="2">
        <v>20</v>
      </c>
      <c r="AX318" s="2">
        <v>81</v>
      </c>
      <c r="AY318" s="2">
        <v>7</v>
      </c>
      <c r="AZ318" s="2">
        <v>43</v>
      </c>
      <c r="BA318" s="2">
        <v>6</v>
      </c>
      <c r="BB318" s="2">
        <v>255</v>
      </c>
      <c r="BC318" s="2">
        <v>5</v>
      </c>
      <c r="BD318" s="2">
        <v>23</v>
      </c>
      <c r="BF318" s="2">
        <v>7</v>
      </c>
      <c r="BG318" s="2" t="s">
        <v>797</v>
      </c>
      <c r="BH318" s="2">
        <v>24</v>
      </c>
      <c r="BI318" s="2">
        <v>82</v>
      </c>
      <c r="BJ318" s="2">
        <v>1700</v>
      </c>
      <c r="BK318" s="2">
        <v>12.4</v>
      </c>
      <c r="BL318" s="2">
        <v>0.51700000000000002</v>
      </c>
      <c r="BM318" s="2">
        <v>0.31900000000000001</v>
      </c>
      <c r="BN318" s="2">
        <v>0.20399999999999999</v>
      </c>
      <c r="BO318" s="2">
        <v>2</v>
      </c>
      <c r="BP318" s="2">
        <v>10</v>
      </c>
      <c r="BQ318" s="2">
        <v>6</v>
      </c>
      <c r="BR318" s="2">
        <v>9.9</v>
      </c>
      <c r="BS318" s="2">
        <v>1.7</v>
      </c>
      <c r="BT318" s="2">
        <v>1.4</v>
      </c>
      <c r="BU318" s="2">
        <v>9.4</v>
      </c>
      <c r="BV318" s="2">
        <v>18.8</v>
      </c>
      <c r="BX318" s="2">
        <v>1.1000000000000001</v>
      </c>
      <c r="BY318" s="2">
        <v>2.2999999999999998</v>
      </c>
      <c r="BZ318" s="2">
        <v>3.4</v>
      </c>
      <c r="CA318" s="2">
        <v>9.6000000000000002E-2</v>
      </c>
      <c r="CC318" s="2">
        <v>-1.2</v>
      </c>
      <c r="CD318" s="2">
        <v>0.8</v>
      </c>
      <c r="CE318" s="2">
        <v>-0.4</v>
      </c>
      <c r="CF318" s="2">
        <v>0.7</v>
      </c>
    </row>
    <row r="319" spans="1:84" x14ac:dyDescent="0.2">
      <c r="B319" s="1" t="s">
        <v>98</v>
      </c>
      <c r="C319" s="1" t="s">
        <v>838</v>
      </c>
      <c r="E319" s="2">
        <v>6</v>
      </c>
      <c r="F319" s="2" t="s">
        <v>881</v>
      </c>
      <c r="G319" s="2" t="s">
        <v>570</v>
      </c>
      <c r="H319" s="4" t="s">
        <v>600</v>
      </c>
      <c r="I319" s="16">
        <f>_xlfn.XLOOKUP($H319,DASHBOARD!$I$2:$I$27,DASHBOARD!$J$2:$J$27,"",0)</f>
        <v>80</v>
      </c>
      <c r="J319" s="23">
        <f>I319/DASHBOARD!$C$3</f>
        <v>2.0320040640081283</v>
      </c>
      <c r="K319" s="2">
        <v>205</v>
      </c>
      <c r="L319" s="26">
        <f>K319/DASHBOARD!$C$4</f>
        <v>92.970521541950106</v>
      </c>
      <c r="M319" s="26">
        <f t="shared" si="48"/>
        <v>22.516253153344664</v>
      </c>
      <c r="N319" s="5">
        <v>30882</v>
      </c>
      <c r="O319" s="2" t="s">
        <v>557</v>
      </c>
      <c r="P319" s="2" t="str">
        <f>_xlfn.XLOOKUP($O319,DASHBOARD!$L$2:$L$150,DASHBOARD!M$2:M$150,"",0)</f>
        <v>United States</v>
      </c>
      <c r="Q319" s="2" t="str">
        <f>_xlfn.XLOOKUP($O319,DASHBOARD!$L$2:$L$150,DASHBOARD!N$2:N$150,"",0)</f>
        <v>North America</v>
      </c>
      <c r="R319" s="2" t="str">
        <f>_xlfn.XLOOKUP($O319,DASHBOARD!$L$2:$L$150,DASHBOARD!O$2:O$150,"",0)</f>
        <v>Americas</v>
      </c>
      <c r="S319" s="2">
        <v>2</v>
      </c>
      <c r="U319" s="2" t="s">
        <v>682</v>
      </c>
      <c r="V319" s="2" t="s">
        <v>682</v>
      </c>
      <c r="X319" s="2" t="str">
        <f t="shared" si="49"/>
        <v/>
      </c>
      <c r="Y319" s="6">
        <f>_xlfn.XLOOKUP($F319,$AD$312:$AD$333,$AE$312:$AE$333,0,0)</f>
        <v>5257229</v>
      </c>
      <c r="Z319" s="43">
        <f t="shared" si="50"/>
        <v>5.7532724702944023E-2</v>
      </c>
      <c r="AC319" s="1">
        <v>8</v>
      </c>
      <c r="AD319" s="2" t="s">
        <v>884</v>
      </c>
      <c r="AE319" s="6">
        <v>5000000</v>
      </c>
      <c r="AJ319">
        <v>8</v>
      </c>
      <c r="AK319" t="s">
        <v>876</v>
      </c>
      <c r="AL319">
        <v>23</v>
      </c>
      <c r="AM319">
        <v>82</v>
      </c>
      <c r="AN319" s="2">
        <v>1474</v>
      </c>
      <c r="AO319" s="61">
        <v>1</v>
      </c>
      <c r="AT319" s="2">
        <v>2.1</v>
      </c>
      <c r="AU319" s="2">
        <v>-4.8</v>
      </c>
      <c r="AV319" s="2">
        <v>37</v>
      </c>
      <c r="AW319" s="2">
        <v>11</v>
      </c>
      <c r="AX319" s="2">
        <v>34</v>
      </c>
      <c r="AY319" s="2">
        <v>10</v>
      </c>
      <c r="AZ319" s="2">
        <v>43</v>
      </c>
      <c r="BA319" s="2">
        <v>7</v>
      </c>
      <c r="BB319" s="2">
        <v>289</v>
      </c>
      <c r="BC319" s="2">
        <v>13</v>
      </c>
      <c r="BD319" s="2">
        <v>22</v>
      </c>
      <c r="BF319" s="2">
        <v>8</v>
      </c>
      <c r="BG319" s="2" t="s">
        <v>876</v>
      </c>
      <c r="BH319" s="2">
        <v>23</v>
      </c>
      <c r="BI319" s="2">
        <v>82</v>
      </c>
      <c r="BJ319" s="2">
        <v>1474</v>
      </c>
      <c r="BK319" s="2">
        <v>12.3</v>
      </c>
      <c r="BL319" s="2">
        <v>0.53500000000000003</v>
      </c>
      <c r="BM319" s="2">
        <v>0.44500000000000001</v>
      </c>
      <c r="BN319" s="2">
        <v>0.16500000000000001</v>
      </c>
      <c r="BO319" s="2">
        <v>1.1000000000000001</v>
      </c>
      <c r="BP319" s="2">
        <v>8.8000000000000007</v>
      </c>
      <c r="BQ319" s="2">
        <v>5</v>
      </c>
      <c r="BR319" s="2">
        <v>13.4</v>
      </c>
      <c r="BS319" s="2">
        <v>1.8</v>
      </c>
      <c r="BT319" s="2">
        <v>0.6</v>
      </c>
      <c r="BU319" s="2">
        <v>11.5</v>
      </c>
      <c r="BV319" s="2">
        <v>19</v>
      </c>
      <c r="BX319" s="2">
        <v>1</v>
      </c>
      <c r="BY319" s="2">
        <v>1.8</v>
      </c>
      <c r="BZ319" s="2">
        <v>2.8</v>
      </c>
      <c r="CA319" s="2">
        <v>9.2999999999999999E-2</v>
      </c>
      <c r="CC319" s="2">
        <v>-0.8</v>
      </c>
      <c r="CD319" s="2">
        <v>0.5</v>
      </c>
      <c r="CE319" s="2">
        <v>-0.4</v>
      </c>
      <c r="CF319" s="2">
        <v>0.6</v>
      </c>
    </row>
    <row r="320" spans="1:84" x14ac:dyDescent="0.2">
      <c r="B320" s="1" t="s">
        <v>98</v>
      </c>
      <c r="C320" s="1" t="s">
        <v>838</v>
      </c>
      <c r="E320" s="2">
        <v>7</v>
      </c>
      <c r="F320" s="2" t="s">
        <v>882</v>
      </c>
      <c r="G320" s="2" t="s">
        <v>566</v>
      </c>
      <c r="H320" s="4" t="s">
        <v>595</v>
      </c>
      <c r="I320" s="16">
        <f>_xlfn.XLOOKUP($H320,DASHBOARD!$I$2:$I$27,DASHBOARD!$J$2:$J$27,"",0)</f>
        <v>82</v>
      </c>
      <c r="J320" s="23">
        <f>I320/DASHBOARD!$C$3</f>
        <v>2.0828041656083314</v>
      </c>
      <c r="K320" s="2">
        <v>220</v>
      </c>
      <c r="L320" s="26">
        <f>K320/DASHBOARD!$C$4</f>
        <v>99.773242630385482</v>
      </c>
      <c r="M320" s="26">
        <f t="shared" si="48"/>
        <v>22.999437355747371</v>
      </c>
      <c r="N320" s="5">
        <v>29165</v>
      </c>
      <c r="O320" s="2" t="s">
        <v>557</v>
      </c>
      <c r="P320" s="2" t="str">
        <f>_xlfn.XLOOKUP($O320,DASHBOARD!$L$2:$L$150,DASHBOARD!M$2:M$150,"",0)</f>
        <v>United States</v>
      </c>
      <c r="Q320" s="2" t="str">
        <f>_xlfn.XLOOKUP($O320,DASHBOARD!$L$2:$L$150,DASHBOARD!N$2:N$150,"",0)</f>
        <v>North America</v>
      </c>
      <c r="R320" s="2" t="str">
        <f>_xlfn.XLOOKUP($O320,DASHBOARD!$L$2:$L$150,DASHBOARD!O$2:O$150,"",0)</f>
        <v>Americas</v>
      </c>
      <c r="S320" s="2">
        <v>10</v>
      </c>
      <c r="U320" s="2" t="s">
        <v>564</v>
      </c>
      <c r="V320" s="2" t="s">
        <v>564</v>
      </c>
      <c r="X320" s="2" t="str">
        <f t="shared" si="49"/>
        <v/>
      </c>
      <c r="Y320" s="6">
        <f>_xlfn.XLOOKUP($F320,$AD$312:$AD$333,$AE$312:$AE$333,0,0)</f>
        <v>7500000</v>
      </c>
      <c r="Z320" s="43">
        <f t="shared" si="50"/>
        <v>8.2076591160872042E-2</v>
      </c>
      <c r="AC320" s="1">
        <v>9</v>
      </c>
      <c r="AD320" s="2" t="s">
        <v>886</v>
      </c>
      <c r="AE320" s="6">
        <v>4840000</v>
      </c>
      <c r="AJ320">
        <v>9</v>
      </c>
      <c r="AK320" t="s">
        <v>883</v>
      </c>
      <c r="AL320">
        <v>27</v>
      </c>
      <c r="AM320">
        <v>63</v>
      </c>
      <c r="AN320" s="2">
        <v>581</v>
      </c>
      <c r="AQ320" s="61">
        <v>0.05</v>
      </c>
      <c r="AR320" s="61">
        <v>0.88</v>
      </c>
      <c r="AS320" s="61">
        <v>7.0000000000000007E-2</v>
      </c>
      <c r="AT320" s="2">
        <v>-5.8</v>
      </c>
      <c r="AU320" s="2">
        <v>-12.8</v>
      </c>
      <c r="AV320" s="2">
        <v>12</v>
      </c>
      <c r="AW320" s="2">
        <v>6</v>
      </c>
      <c r="AX320" s="2">
        <v>31</v>
      </c>
      <c r="AY320" s="2">
        <v>6</v>
      </c>
      <c r="AZ320" s="2">
        <v>14</v>
      </c>
      <c r="BA320" s="2">
        <v>3</v>
      </c>
      <c r="BB320" s="2">
        <v>79</v>
      </c>
      <c r="BC320" s="2">
        <v>3</v>
      </c>
      <c r="BD320" s="2">
        <v>18</v>
      </c>
      <c r="BF320" s="2">
        <v>9</v>
      </c>
      <c r="BG320" s="2" t="s">
        <v>883</v>
      </c>
      <c r="BH320" s="2">
        <v>27</v>
      </c>
      <c r="BI320" s="2">
        <v>63</v>
      </c>
      <c r="BJ320" s="2">
        <v>581</v>
      </c>
      <c r="BK320" s="2">
        <v>6.7</v>
      </c>
      <c r="BL320" s="2">
        <v>0.40699999999999997</v>
      </c>
      <c r="BM320" s="2">
        <v>8.2000000000000003E-2</v>
      </c>
      <c r="BN320" s="2">
        <v>0.16</v>
      </c>
      <c r="BO320" s="2">
        <v>8.5</v>
      </c>
      <c r="BP320" s="2">
        <v>13.7</v>
      </c>
      <c r="BQ320" s="2">
        <v>11.2</v>
      </c>
      <c r="BR320" s="2">
        <v>9</v>
      </c>
      <c r="BS320" s="2">
        <v>0.8</v>
      </c>
      <c r="BT320" s="2">
        <v>0.8</v>
      </c>
      <c r="BU320" s="2">
        <v>13.7</v>
      </c>
      <c r="BV320" s="2">
        <v>18.600000000000001</v>
      </c>
      <c r="BX320" s="2">
        <v>-0.7</v>
      </c>
      <c r="BY320" s="2">
        <v>0.7</v>
      </c>
      <c r="BZ320" s="2">
        <v>0</v>
      </c>
      <c r="CA320" s="2">
        <v>1E-3</v>
      </c>
      <c r="CC320" s="2">
        <v>-5.2</v>
      </c>
      <c r="CD320" s="2">
        <v>-1.1000000000000001</v>
      </c>
      <c r="CE320" s="2">
        <v>-6.3</v>
      </c>
      <c r="CF320" s="2">
        <v>-0.6</v>
      </c>
    </row>
    <row r="321" spans="2:84" x14ac:dyDescent="0.2">
      <c r="B321" s="1" t="s">
        <v>98</v>
      </c>
      <c r="C321" s="1" t="s">
        <v>838</v>
      </c>
      <c r="E321" s="2">
        <v>21</v>
      </c>
      <c r="F321" s="2" t="s">
        <v>883</v>
      </c>
      <c r="G321" s="2" t="s">
        <v>566</v>
      </c>
      <c r="H321" s="4" t="s">
        <v>602</v>
      </c>
      <c r="I321" s="16">
        <f>_xlfn.XLOOKUP($H321,DASHBOARD!$I$2:$I$27,DASHBOARD!$J$2:$J$27,"",0)</f>
        <v>81</v>
      </c>
      <c r="J321" s="23">
        <f>I321/DASHBOARD!$C$3</f>
        <v>2.0574041148082296</v>
      </c>
      <c r="K321" s="2">
        <v>225</v>
      </c>
      <c r="L321" s="26">
        <f>K321/DASHBOARD!$C$4</f>
        <v>102.0408163265306</v>
      </c>
      <c r="M321" s="26">
        <f t="shared" si="48"/>
        <v>24.106530861087002</v>
      </c>
      <c r="N321" s="5">
        <v>30341</v>
      </c>
      <c r="O321" s="2" t="s">
        <v>557</v>
      </c>
      <c r="P321" s="2" t="str">
        <f>_xlfn.XLOOKUP($O321,DASHBOARD!$L$2:$L$150,DASHBOARD!M$2:M$150,"",0)</f>
        <v>United States</v>
      </c>
      <c r="Q321" s="2" t="str">
        <f>_xlfn.XLOOKUP($O321,DASHBOARD!$L$2:$L$150,DASHBOARD!N$2:N$150,"",0)</f>
        <v>North America</v>
      </c>
      <c r="R321" s="2" t="str">
        <f>_xlfn.XLOOKUP($O321,DASHBOARD!$L$2:$L$150,DASHBOARD!O$2:O$150,"",0)</f>
        <v>Americas</v>
      </c>
      <c r="S321" s="2">
        <v>4</v>
      </c>
      <c r="U321" s="2" t="s">
        <v>691</v>
      </c>
      <c r="V321" s="2" t="s">
        <v>691</v>
      </c>
      <c r="X321" s="2" t="str">
        <f t="shared" si="49"/>
        <v/>
      </c>
      <c r="Y321" s="6">
        <f>_xlfn.XLOOKUP($F321,$AD$312:$AD$333,$AE$312:$AE$333,0,0)</f>
        <v>959111</v>
      </c>
      <c r="Z321" s="43">
        <f t="shared" si="50"/>
        <v>1.0496074856652686E-2</v>
      </c>
      <c r="AC321" s="1">
        <v>10</v>
      </c>
      <c r="AD321" s="2" t="s">
        <v>797</v>
      </c>
      <c r="AE321" s="6">
        <v>2000000</v>
      </c>
      <c r="AJ321">
        <v>10</v>
      </c>
      <c r="AK321" t="s">
        <v>884</v>
      </c>
      <c r="AL321">
        <v>25</v>
      </c>
      <c r="AM321">
        <v>67</v>
      </c>
      <c r="AN321" s="2">
        <v>575</v>
      </c>
      <c r="AO321" s="61">
        <v>0.01</v>
      </c>
      <c r="AP321" s="61">
        <v>0.46</v>
      </c>
      <c r="AQ321" s="61">
        <v>0.52</v>
      </c>
      <c r="AR321" s="61">
        <v>0.01</v>
      </c>
      <c r="AT321" s="2">
        <v>-1.5</v>
      </c>
      <c r="AU321" s="2">
        <v>-7.8</v>
      </c>
      <c r="AV321" s="2">
        <v>7</v>
      </c>
      <c r="AW321" s="2">
        <v>5</v>
      </c>
      <c r="AX321" s="2">
        <v>25</v>
      </c>
      <c r="AY321" s="2">
        <v>5</v>
      </c>
      <c r="AZ321" s="2">
        <v>10</v>
      </c>
      <c r="BA321" s="2">
        <v>7</v>
      </c>
      <c r="BB321" s="2">
        <v>95</v>
      </c>
      <c r="BC321" s="2">
        <v>3</v>
      </c>
      <c r="BD321" s="2">
        <v>0</v>
      </c>
      <c r="BF321" s="2">
        <v>10</v>
      </c>
      <c r="BG321" s="2" t="s">
        <v>884</v>
      </c>
      <c r="BH321" s="2">
        <v>25</v>
      </c>
      <c r="BI321" s="2">
        <v>67</v>
      </c>
      <c r="BJ321" s="2">
        <v>575</v>
      </c>
      <c r="BK321" s="2">
        <v>11.4</v>
      </c>
      <c r="BL321" s="2">
        <v>0.51800000000000002</v>
      </c>
      <c r="BM321" s="2">
        <v>0.49399999999999999</v>
      </c>
      <c r="BN321" s="2">
        <v>0.20100000000000001</v>
      </c>
      <c r="BO321" s="2">
        <v>4.9000000000000004</v>
      </c>
      <c r="BP321" s="2">
        <v>10.4</v>
      </c>
      <c r="BQ321" s="2">
        <v>7.7</v>
      </c>
      <c r="BR321" s="2">
        <v>10.5</v>
      </c>
      <c r="BS321" s="2">
        <v>1.8</v>
      </c>
      <c r="BT321" s="2">
        <v>0.5</v>
      </c>
      <c r="BU321" s="2">
        <v>8.6999999999999993</v>
      </c>
      <c r="BV321" s="2">
        <v>15.2</v>
      </c>
      <c r="BX321" s="2">
        <v>0.7</v>
      </c>
      <c r="BY321" s="2">
        <v>0.7</v>
      </c>
      <c r="BZ321" s="2">
        <v>1.4</v>
      </c>
      <c r="CA321" s="2">
        <v>0.12</v>
      </c>
      <c r="CC321" s="2">
        <v>-1.7</v>
      </c>
      <c r="CD321" s="2">
        <v>1</v>
      </c>
      <c r="CE321" s="2">
        <v>-0.7</v>
      </c>
      <c r="CF321" s="2">
        <v>0.2</v>
      </c>
    </row>
    <row r="322" spans="2:84" x14ac:dyDescent="0.2">
      <c r="B322" s="1" t="s">
        <v>98</v>
      </c>
      <c r="C322" s="1" t="s">
        <v>838</v>
      </c>
      <c r="E322" s="2">
        <v>18</v>
      </c>
      <c r="F322" s="2" t="s">
        <v>884</v>
      </c>
      <c r="G322" s="2" t="s">
        <v>576</v>
      </c>
      <c r="H322" s="4" t="s">
        <v>604</v>
      </c>
      <c r="I322" s="16">
        <f>_xlfn.XLOOKUP($H322,DASHBOARD!$I$2:$I$27,DASHBOARD!$J$2:$J$27,"",0)</f>
        <v>79</v>
      </c>
      <c r="J322" s="23">
        <f>I322/DASHBOARD!$C$3</f>
        <v>2.0066040132080265</v>
      </c>
      <c r="K322" s="2">
        <v>195</v>
      </c>
      <c r="L322" s="26">
        <f>K322/DASHBOARD!$C$4</f>
        <v>88.435374149659864</v>
      </c>
      <c r="M322" s="26">
        <f t="shared" si="48"/>
        <v>21.963556446452959</v>
      </c>
      <c r="N322" s="5">
        <v>30749</v>
      </c>
      <c r="O322" s="2" t="s">
        <v>885</v>
      </c>
      <c r="P322" s="2" t="str">
        <f>_xlfn.XLOOKUP($O322,DASHBOARD!$L$2:$L$150,DASHBOARD!M$2:M$150,"",0)</f>
        <v>Slovenia</v>
      </c>
      <c r="Q322" s="2" t="str">
        <f>_xlfn.XLOOKUP($O322,DASHBOARD!$L$2:$L$150,DASHBOARD!N$2:N$150,"",0)</f>
        <v>Europe</v>
      </c>
      <c r="R322" s="2" t="str">
        <f>_xlfn.XLOOKUP($O322,DASHBOARD!$L$2:$L$150,DASHBOARD!O$2:O$150,"",0)</f>
        <v>Eurasia</v>
      </c>
      <c r="S322" s="2">
        <v>5</v>
      </c>
      <c r="X322" s="2" t="str">
        <f t="shared" si="49"/>
        <v/>
      </c>
      <c r="Y322" s="6">
        <f>_xlfn.XLOOKUP($F322,$AD$312:$AD$333,$AE$312:$AE$333,0,0)</f>
        <v>5000000</v>
      </c>
      <c r="Z322" s="43">
        <f t="shared" si="50"/>
        <v>5.4717727440581364E-2</v>
      </c>
      <c r="AC322" s="1">
        <v>11</v>
      </c>
      <c r="AD322" s="2" t="s">
        <v>876</v>
      </c>
      <c r="AE322" s="6">
        <v>1947240</v>
      </c>
      <c r="AJ322">
        <v>11</v>
      </c>
      <c r="AK322" t="s">
        <v>880</v>
      </c>
      <c r="AL322">
        <v>29</v>
      </c>
      <c r="AM322">
        <v>49</v>
      </c>
      <c r="AN322" s="2">
        <v>355</v>
      </c>
      <c r="AR322" s="61">
        <v>0.02</v>
      </c>
      <c r="AS322" s="61">
        <v>0.99</v>
      </c>
      <c r="AT322" s="2">
        <v>-3.7</v>
      </c>
      <c r="AU322" s="2">
        <v>-9.6999999999999993</v>
      </c>
      <c r="AV322" s="2">
        <v>1</v>
      </c>
      <c r="AW322" s="2">
        <v>2</v>
      </c>
      <c r="AX322" s="2">
        <v>26</v>
      </c>
      <c r="AY322" s="2">
        <v>6</v>
      </c>
      <c r="AZ322" s="2">
        <v>10</v>
      </c>
      <c r="BA322" s="2">
        <v>4</v>
      </c>
      <c r="BB322" s="2">
        <v>17</v>
      </c>
      <c r="BC322" s="2">
        <v>3</v>
      </c>
      <c r="BD322" s="2">
        <v>4</v>
      </c>
      <c r="BF322" s="2">
        <v>11</v>
      </c>
      <c r="BG322" s="2" t="s">
        <v>880</v>
      </c>
      <c r="BH322" s="2">
        <v>29</v>
      </c>
      <c r="BI322" s="2">
        <v>49</v>
      </c>
      <c r="BJ322" s="2">
        <v>355</v>
      </c>
      <c r="BK322" s="2">
        <v>11.6</v>
      </c>
      <c r="BL322" s="2">
        <v>0.47099999999999997</v>
      </c>
      <c r="BM322" s="2">
        <v>0</v>
      </c>
      <c r="BN322" s="2">
        <v>0.184</v>
      </c>
      <c r="BO322" s="2">
        <v>10.199999999999999</v>
      </c>
      <c r="BP322" s="2">
        <v>17.2</v>
      </c>
      <c r="BQ322" s="2">
        <v>13.7</v>
      </c>
      <c r="BR322" s="2">
        <v>3.4</v>
      </c>
      <c r="BS322" s="2">
        <v>0.7</v>
      </c>
      <c r="BT322" s="2">
        <v>6.2</v>
      </c>
      <c r="BU322" s="2">
        <v>11.9</v>
      </c>
      <c r="BV322" s="2">
        <v>16</v>
      </c>
      <c r="BX322" s="2">
        <v>0</v>
      </c>
      <c r="BY322" s="2">
        <v>0.6</v>
      </c>
      <c r="BZ322" s="2">
        <v>0.6</v>
      </c>
      <c r="CA322" s="2">
        <v>8.4000000000000005E-2</v>
      </c>
      <c r="CC322" s="2">
        <v>-4.9000000000000004</v>
      </c>
      <c r="CD322" s="2">
        <v>0.8</v>
      </c>
      <c r="CE322" s="2">
        <v>-4.0999999999999996</v>
      </c>
      <c r="CF322" s="2">
        <v>-0.2</v>
      </c>
    </row>
    <row r="323" spans="2:84" x14ac:dyDescent="0.2">
      <c r="B323" s="1" t="s">
        <v>98</v>
      </c>
      <c r="C323" s="1" t="s">
        <v>838</v>
      </c>
      <c r="E323" s="2">
        <v>4</v>
      </c>
      <c r="F323" s="2" t="s">
        <v>886</v>
      </c>
      <c r="G323" s="2" t="s">
        <v>570</v>
      </c>
      <c r="H323" s="4" t="s">
        <v>600</v>
      </c>
      <c r="I323" s="16">
        <f>_xlfn.XLOOKUP($H323,DASHBOARD!$I$2:$I$27,DASHBOARD!$J$2:$J$27,"",0)</f>
        <v>80</v>
      </c>
      <c r="J323" s="23">
        <f>I323/DASHBOARD!$C$3</f>
        <v>2.0320040640081283</v>
      </c>
      <c r="K323" s="2">
        <v>235</v>
      </c>
      <c r="L323" s="26">
        <f>K323/DASHBOARD!$C$4</f>
        <v>106.57596371882086</v>
      </c>
      <c r="M323" s="26">
        <f t="shared" si="48"/>
        <v>25.811314590419496</v>
      </c>
      <c r="N323" s="5">
        <v>29308</v>
      </c>
      <c r="O323" s="2" t="s">
        <v>557</v>
      </c>
      <c r="P323" s="2" t="str">
        <f>_xlfn.XLOOKUP($O323,DASHBOARD!$L$2:$L$150,DASHBOARD!M$2:M$150,"",0)</f>
        <v>United States</v>
      </c>
      <c r="Q323" s="2" t="str">
        <f>_xlfn.XLOOKUP($O323,DASHBOARD!$L$2:$L$150,DASHBOARD!N$2:N$150,"",0)</f>
        <v>North America</v>
      </c>
      <c r="R323" s="2" t="str">
        <f>_xlfn.XLOOKUP($O323,DASHBOARD!$L$2:$L$150,DASHBOARD!O$2:O$150,"",0)</f>
        <v>Americas</v>
      </c>
      <c r="S323" s="2">
        <v>6</v>
      </c>
      <c r="U323" s="2" t="s">
        <v>571</v>
      </c>
      <c r="V323" s="2" t="s">
        <v>571</v>
      </c>
      <c r="X323" s="2" t="str">
        <f t="shared" si="49"/>
        <v/>
      </c>
      <c r="Y323" s="6">
        <f>_xlfn.XLOOKUP($F323,$AD$312:$AD$333,$AE$312:$AE$333,0,0)</f>
        <v>4840000</v>
      </c>
      <c r="Z323" s="43">
        <f t="shared" si="50"/>
        <v>5.2966760162482758E-2</v>
      </c>
      <c r="AC323" s="1">
        <v>12</v>
      </c>
      <c r="AD323" s="2" t="s">
        <v>889</v>
      </c>
      <c r="AE323" s="11">
        <v>1000000</v>
      </c>
      <c r="AJ323">
        <v>12</v>
      </c>
      <c r="AK323" t="s">
        <v>886</v>
      </c>
      <c r="AL323">
        <v>29</v>
      </c>
      <c r="AM323">
        <v>29</v>
      </c>
      <c r="AN323" s="2">
        <v>272</v>
      </c>
      <c r="AP323" s="61">
        <v>0.03</v>
      </c>
      <c r="AQ323" s="61">
        <v>0.7</v>
      </c>
      <c r="AR323" s="61">
        <v>0.27</v>
      </c>
      <c r="AT323" s="2">
        <v>-8.9</v>
      </c>
      <c r="AU323" s="2">
        <v>-15</v>
      </c>
      <c r="AV323" s="2">
        <v>10</v>
      </c>
      <c r="AW323" s="2">
        <v>1</v>
      </c>
      <c r="AX323" s="2">
        <v>12</v>
      </c>
      <c r="AY323" s="2">
        <v>0</v>
      </c>
      <c r="AZ323" s="2">
        <v>2</v>
      </c>
      <c r="BA323" s="2">
        <v>2</v>
      </c>
      <c r="BB323" s="2">
        <v>86</v>
      </c>
      <c r="BC323" s="2">
        <v>0</v>
      </c>
      <c r="BD323" s="2">
        <v>3</v>
      </c>
      <c r="BF323" s="2">
        <v>12</v>
      </c>
      <c r="BG323" s="2" t="s">
        <v>886</v>
      </c>
      <c r="BH323" s="2">
        <v>29</v>
      </c>
      <c r="BI323" s="2">
        <v>29</v>
      </c>
      <c r="BJ323" s="2">
        <v>272</v>
      </c>
      <c r="BK323" s="2">
        <v>9.6999999999999993</v>
      </c>
      <c r="BL323" s="2">
        <v>0.40200000000000002</v>
      </c>
      <c r="BM323" s="2">
        <v>0.20200000000000001</v>
      </c>
      <c r="BN323" s="2">
        <v>4.8000000000000001E-2</v>
      </c>
      <c r="BO323" s="2">
        <v>5</v>
      </c>
      <c r="BP323" s="2">
        <v>10.6</v>
      </c>
      <c r="BQ323" s="2">
        <v>7.8</v>
      </c>
      <c r="BR323" s="2">
        <v>21.5</v>
      </c>
      <c r="BS323" s="2">
        <v>1.9</v>
      </c>
      <c r="BT323" s="2">
        <v>0.3</v>
      </c>
      <c r="BU323" s="2">
        <v>12.3</v>
      </c>
      <c r="BV323" s="2">
        <v>16.100000000000001</v>
      </c>
      <c r="BX323" s="2">
        <v>-0.1</v>
      </c>
      <c r="BY323" s="2">
        <v>0.4</v>
      </c>
      <c r="BZ323" s="2">
        <v>0.3</v>
      </c>
      <c r="CA323" s="2">
        <v>4.7E-2</v>
      </c>
      <c r="CC323" s="2">
        <v>-2.8</v>
      </c>
      <c r="CD323" s="2">
        <v>0.5</v>
      </c>
      <c r="CE323" s="2">
        <v>-2.2999999999999998</v>
      </c>
      <c r="CF323" s="2">
        <v>0</v>
      </c>
    </row>
    <row r="324" spans="2:84" x14ac:dyDescent="0.2">
      <c r="B324" s="1" t="s">
        <v>98</v>
      </c>
      <c r="C324" s="1" t="s">
        <v>838</v>
      </c>
      <c r="E324" s="2">
        <v>37</v>
      </c>
      <c r="F324" s="2" t="s">
        <v>887</v>
      </c>
      <c r="G324" s="2" t="s">
        <v>570</v>
      </c>
      <c r="H324" s="4" t="s">
        <v>604</v>
      </c>
      <c r="I324" s="16">
        <f>_xlfn.XLOOKUP($H324,DASHBOARD!$I$2:$I$27,DASHBOARD!$J$2:$J$27,"",0)</f>
        <v>79</v>
      </c>
      <c r="J324" s="23">
        <f>I324/DASHBOARD!$C$3</f>
        <v>2.0066040132080265</v>
      </c>
      <c r="K324" s="2">
        <v>260</v>
      </c>
      <c r="L324" s="26">
        <f>K324/DASHBOARD!$C$4</f>
        <v>117.91383219954648</v>
      </c>
      <c r="M324" s="26">
        <f t="shared" si="48"/>
        <v>29.284741928603943</v>
      </c>
      <c r="N324" s="5">
        <v>29172</v>
      </c>
      <c r="O324" s="2" t="s">
        <v>557</v>
      </c>
      <c r="P324" s="2" t="str">
        <f>_xlfn.XLOOKUP($O324,DASHBOARD!$L$2:$L$150,DASHBOARD!M$2:M$150,"",0)</f>
        <v>United States</v>
      </c>
      <c r="Q324" s="2" t="str">
        <f>_xlfn.XLOOKUP($O324,DASHBOARD!$L$2:$L$150,DASHBOARD!N$2:N$150,"",0)</f>
        <v>North America</v>
      </c>
      <c r="R324" s="2" t="str">
        <f>_xlfn.XLOOKUP($O324,DASHBOARD!$L$2:$L$150,DASHBOARD!O$2:O$150,"",0)</f>
        <v>Americas</v>
      </c>
      <c r="S324" s="2">
        <v>10</v>
      </c>
      <c r="U324" s="2" t="s">
        <v>888</v>
      </c>
      <c r="V324" s="2" t="s">
        <v>888</v>
      </c>
      <c r="X324" s="2" t="str">
        <f t="shared" si="49"/>
        <v/>
      </c>
      <c r="Y324" s="6">
        <f>_xlfn.XLOOKUP($F324,$AD$312:$AD$333,$AE$312:$AE$333,0,0)</f>
        <v>5854000</v>
      </c>
      <c r="Z324" s="43">
        <f t="shared" si="50"/>
        <v>6.4063515287432662E-2</v>
      </c>
      <c r="AC324" s="1">
        <v>13</v>
      </c>
      <c r="AD324" s="2" t="s">
        <v>880</v>
      </c>
      <c r="AE324" s="6">
        <v>959111</v>
      </c>
      <c r="AJ324">
        <v>13</v>
      </c>
      <c r="AK324" t="s">
        <v>881</v>
      </c>
      <c r="AL324">
        <v>25</v>
      </c>
      <c r="AM324">
        <v>31</v>
      </c>
      <c r="AN324" s="2">
        <v>241</v>
      </c>
      <c r="AP324" s="61">
        <v>0.05</v>
      </c>
      <c r="AQ324" s="61">
        <v>0.93</v>
      </c>
      <c r="AR324" s="61">
        <v>0.03</v>
      </c>
      <c r="AT324" s="2">
        <v>-7.8</v>
      </c>
      <c r="AU324" s="2">
        <v>-13.7</v>
      </c>
      <c r="AV324" s="2">
        <v>6</v>
      </c>
      <c r="AW324" s="2">
        <v>1</v>
      </c>
      <c r="AX324" s="2">
        <v>9</v>
      </c>
      <c r="AY324" s="2">
        <v>1</v>
      </c>
      <c r="AZ324" s="2">
        <v>4</v>
      </c>
      <c r="BA324" s="2">
        <v>0</v>
      </c>
      <c r="BB324" s="2">
        <v>40</v>
      </c>
      <c r="BC324" s="2">
        <v>0</v>
      </c>
      <c r="BD324" s="2">
        <v>6</v>
      </c>
      <c r="BF324" s="2">
        <v>13</v>
      </c>
      <c r="BG324" s="2" t="s">
        <v>881</v>
      </c>
      <c r="BH324" s="2">
        <v>25</v>
      </c>
      <c r="BI324" s="2">
        <v>31</v>
      </c>
      <c r="BJ324" s="2">
        <v>241</v>
      </c>
      <c r="BK324" s="2">
        <v>7.4</v>
      </c>
      <c r="BL324" s="2">
        <v>0.41799999999999998</v>
      </c>
      <c r="BM324" s="2">
        <v>0.247</v>
      </c>
      <c r="BN324" s="2">
        <v>9.4E-2</v>
      </c>
      <c r="BO324" s="2">
        <v>4.7</v>
      </c>
      <c r="BP324" s="2">
        <v>10.1</v>
      </c>
      <c r="BQ324" s="2">
        <v>7.4</v>
      </c>
      <c r="BR324" s="2">
        <v>11.3</v>
      </c>
      <c r="BS324" s="2">
        <v>0.6</v>
      </c>
      <c r="BT324" s="2">
        <v>0.6</v>
      </c>
      <c r="BU324" s="2">
        <v>10.199999999999999</v>
      </c>
      <c r="BV324" s="2">
        <v>18.3</v>
      </c>
      <c r="BX324" s="2">
        <v>-0.2</v>
      </c>
      <c r="BY324" s="2">
        <v>0.2</v>
      </c>
      <c r="BZ324" s="2">
        <v>0</v>
      </c>
      <c r="CA324" s="2">
        <v>8.9999999999999993E-3</v>
      </c>
      <c r="CC324" s="2">
        <v>-3.6</v>
      </c>
      <c r="CD324" s="2">
        <v>-1.1000000000000001</v>
      </c>
      <c r="CE324" s="2">
        <v>-4.7</v>
      </c>
      <c r="CF324" s="2">
        <v>-0.2</v>
      </c>
    </row>
    <row r="325" spans="2:84" x14ac:dyDescent="0.2">
      <c r="B325" s="1" t="s">
        <v>98</v>
      </c>
      <c r="C325" s="1" t="s">
        <v>838</v>
      </c>
      <c r="H325" s="4"/>
      <c r="N325" s="5"/>
      <c r="X325" s="2" t="str">
        <f t="shared" si="49"/>
        <v/>
      </c>
      <c r="Y325" s="6">
        <f>_xlfn.XLOOKUP($F325,$AD$312:$AD$333,$AE$312:$AE$333,0,0)</f>
        <v>0</v>
      </c>
      <c r="Z325" s="43">
        <f t="shared" si="50"/>
        <v>0</v>
      </c>
      <c r="AC325" s="1">
        <v>14</v>
      </c>
      <c r="AD325" s="2" t="s">
        <v>883</v>
      </c>
      <c r="AE325" s="6">
        <v>959111</v>
      </c>
    </row>
    <row r="326" spans="2:84" x14ac:dyDescent="0.2">
      <c r="B326" s="1" t="s">
        <v>98</v>
      </c>
      <c r="C326" s="1" t="s">
        <v>838</v>
      </c>
      <c r="H326" s="4"/>
      <c r="N326" s="5"/>
      <c r="X326" s="2" t="str">
        <f t="shared" si="49"/>
        <v/>
      </c>
      <c r="Y326" s="6">
        <f>_xlfn.XLOOKUP($F326,$AD$312:$AD$333,$AE$312:$AE$333,0,0)</f>
        <v>0</v>
      </c>
      <c r="Z326" s="43">
        <f t="shared" si="50"/>
        <v>0</v>
      </c>
      <c r="AC326" s="1">
        <v>15</v>
      </c>
      <c r="AE326" s="6"/>
    </row>
    <row r="327" spans="2:84" x14ac:dyDescent="0.2">
      <c r="B327" s="1" t="s">
        <v>98</v>
      </c>
      <c r="C327" s="1" t="s">
        <v>838</v>
      </c>
      <c r="H327" s="4"/>
      <c r="N327" s="5"/>
      <c r="X327" s="2" t="str">
        <f t="shared" si="49"/>
        <v/>
      </c>
      <c r="Y327" s="6">
        <f>_xlfn.XLOOKUP($F327,$AD$312:$AD$333,$AE$312:$AE$333,0,0)</f>
        <v>0</v>
      </c>
      <c r="Z327" s="43">
        <f t="shared" si="50"/>
        <v>0</v>
      </c>
      <c r="AC327" s="1">
        <v>16</v>
      </c>
      <c r="AE327" s="6"/>
    </row>
    <row r="328" spans="2:84" x14ac:dyDescent="0.2">
      <c r="B328" s="1" t="s">
        <v>98</v>
      </c>
      <c r="C328" s="1" t="s">
        <v>838</v>
      </c>
      <c r="H328" s="4"/>
      <c r="N328" s="5"/>
      <c r="X328" s="2" t="str">
        <f t="shared" si="49"/>
        <v/>
      </c>
      <c r="Y328" s="6">
        <f>_xlfn.XLOOKUP($F328,$AD$312:$AD$333,$AE$312:$AE$333,0,0)</f>
        <v>0</v>
      </c>
      <c r="Z328" s="43">
        <f t="shared" si="50"/>
        <v>0</v>
      </c>
      <c r="AE328" s="6"/>
    </row>
    <row r="329" spans="2:84" x14ac:dyDescent="0.2">
      <c r="B329" s="1" t="s">
        <v>98</v>
      </c>
      <c r="C329" s="1" t="s">
        <v>838</v>
      </c>
      <c r="H329" s="4"/>
      <c r="N329" s="5"/>
      <c r="X329" s="2" t="str">
        <f t="shared" si="49"/>
        <v/>
      </c>
      <c r="Y329" s="6">
        <f>_xlfn.XLOOKUP($F329,$AD$312:$AD$333,$AE$312:$AE$333,0,0)</f>
        <v>0</v>
      </c>
      <c r="Z329" s="43">
        <f t="shared" si="50"/>
        <v>0</v>
      </c>
      <c r="AC329" s="1">
        <v>18</v>
      </c>
      <c r="AE329" s="6"/>
    </row>
    <row r="330" spans="2:84" x14ac:dyDescent="0.2">
      <c r="B330" s="1" t="s">
        <v>98</v>
      </c>
      <c r="C330" s="1" t="s">
        <v>838</v>
      </c>
      <c r="H330" s="4"/>
      <c r="N330" s="5"/>
      <c r="X330" s="2" t="str">
        <f t="shared" si="49"/>
        <v/>
      </c>
      <c r="Y330" s="6">
        <f>_xlfn.XLOOKUP($F330,$AD$312:$AD$333,$AE$312:$AE$333,0,0)</f>
        <v>0</v>
      </c>
      <c r="Z330" s="43">
        <f t="shared" si="50"/>
        <v>0</v>
      </c>
      <c r="AC330" s="1">
        <v>19</v>
      </c>
      <c r="AE330" s="6"/>
    </row>
    <row r="331" spans="2:84" x14ac:dyDescent="0.2">
      <c r="B331" s="1" t="s">
        <v>98</v>
      </c>
      <c r="C331" s="1" t="s">
        <v>838</v>
      </c>
      <c r="H331" s="4"/>
      <c r="N331" s="5"/>
      <c r="X331" s="2" t="str">
        <f t="shared" si="49"/>
        <v/>
      </c>
      <c r="Y331" s="6">
        <f>_xlfn.XLOOKUP($F331,$AD$312:$AD$333,$AE$312:$AE$333,0,0)</f>
        <v>0</v>
      </c>
      <c r="Z331" s="43">
        <f t="shared" si="50"/>
        <v>0</v>
      </c>
      <c r="AC331" s="1">
        <v>20</v>
      </c>
      <c r="AE331" s="6"/>
    </row>
    <row r="332" spans="2:84" x14ac:dyDescent="0.2">
      <c r="B332" s="1" t="s">
        <v>98</v>
      </c>
      <c r="C332" s="1" t="s">
        <v>838</v>
      </c>
      <c r="H332" s="4"/>
      <c r="N332" s="5"/>
      <c r="X332" s="2" t="str">
        <f t="shared" si="49"/>
        <v/>
      </c>
      <c r="Y332" s="6">
        <f>_xlfn.XLOOKUP($F332,$AD$312:$AD$333,$AE$312:$AE$333,0,0)</f>
        <v>0</v>
      </c>
      <c r="Z332" s="43">
        <f t="shared" si="50"/>
        <v>0</v>
      </c>
      <c r="AC332" s="1">
        <v>21</v>
      </c>
    </row>
    <row r="333" spans="2:84" x14ac:dyDescent="0.2">
      <c r="B333" s="1" t="s">
        <v>98</v>
      </c>
      <c r="C333" s="1" t="s">
        <v>838</v>
      </c>
      <c r="H333" s="4"/>
      <c r="N333" s="5"/>
      <c r="X333" s="2" t="str">
        <f t="shared" si="49"/>
        <v/>
      </c>
      <c r="Y333" s="6">
        <f>_xlfn.XLOOKUP($F333,$AD$312:$AD$333,$AE$312:$AE$333,0,0)</f>
        <v>0</v>
      </c>
      <c r="Z333" s="43">
        <f t="shared" si="50"/>
        <v>0</v>
      </c>
      <c r="AC333" s="1">
        <v>22</v>
      </c>
    </row>
    <row r="334" spans="2:84" x14ac:dyDescent="0.2">
      <c r="D334" s="1"/>
      <c r="E334" s="1"/>
      <c r="F334" s="1">
        <f>$F310</f>
        <v>0</v>
      </c>
      <c r="G334" s="1"/>
      <c r="H334" s="1"/>
      <c r="I334" s="36"/>
      <c r="J334" s="36"/>
      <c r="K334" s="1"/>
      <c r="L334" s="1"/>
      <c r="M334" s="1"/>
      <c r="N334" s="1"/>
      <c r="O334" s="1"/>
      <c r="P334" s="1"/>
      <c r="Q334" s="1"/>
      <c r="R334" s="1"/>
      <c r="S334" s="1"/>
      <c r="T334" s="1"/>
      <c r="U334" s="1"/>
      <c r="V334" s="1"/>
      <c r="W334" s="1"/>
      <c r="X334" s="1"/>
      <c r="Y334" s="37">
        <f>SUM(Y312:Y333)</f>
        <v>91378064</v>
      </c>
      <c r="Z334" s="41">
        <f>SUM(Z312:Z333)</f>
        <v>1</v>
      </c>
      <c r="AA334" s="1"/>
      <c r="AB334" s="1"/>
      <c r="AD334" s="37">
        <f>AE334-Y334</f>
        <v>1000000</v>
      </c>
      <c r="AE334" s="37">
        <f>SUM(AE312:AE333)</f>
        <v>92378064</v>
      </c>
    </row>
    <row r="336" spans="2:84" ht="17" thickBot="1" x14ac:dyDescent="0.25"/>
    <row r="337" spans="1:84" ht="17" thickBot="1" x14ac:dyDescent="0.25">
      <c r="A337" s="3">
        <v>14</v>
      </c>
      <c r="B337" s="1" t="str">
        <f>B$1</f>
        <v>YEAR</v>
      </c>
      <c r="C337" s="1" t="str">
        <f>C$1</f>
        <v>TEAM</v>
      </c>
      <c r="E337" s="1" t="str">
        <f t="shared" ref="E337:Y337" si="51">E$1</f>
        <v>NUMBER</v>
      </c>
      <c r="F337" s="1" t="str">
        <f t="shared" si="51"/>
        <v>PLAYER</v>
      </c>
      <c r="G337" s="1" t="str">
        <f t="shared" si="51"/>
        <v>POS</v>
      </c>
      <c r="H337" s="1" t="str">
        <f t="shared" si="51"/>
        <v>HEIGHT</v>
      </c>
      <c r="I337" s="1" t="str">
        <f t="shared" si="51"/>
        <v>HEIGHT (IN)</v>
      </c>
      <c r="J337" s="1" t="str">
        <f t="shared" si="51"/>
        <v>HEIGHT (M)</v>
      </c>
      <c r="K337" s="1" t="str">
        <f t="shared" si="51"/>
        <v>WEIGHT (LBS)</v>
      </c>
      <c r="L337" s="1" t="str">
        <f t="shared" si="51"/>
        <v>WEIGHT (KG)</v>
      </c>
      <c r="M337" s="1" t="str">
        <f t="shared" si="51"/>
        <v>BMI</v>
      </c>
      <c r="N337" s="1" t="str">
        <f t="shared" si="51"/>
        <v>BIRTH DATE</v>
      </c>
      <c r="O337" s="1" t="str">
        <f t="shared" si="51"/>
        <v>NATION</v>
      </c>
      <c r="P337" s="1" t="str">
        <f t="shared" si="51"/>
        <v>COUNTRY</v>
      </c>
      <c r="Q337" s="1" t="str">
        <f t="shared" si="51"/>
        <v>CONTINENT</v>
      </c>
      <c r="R337" s="1" t="str">
        <f t="shared" si="51"/>
        <v>GLOBAL REGION</v>
      </c>
      <c r="S337" s="1" t="str">
        <f t="shared" si="51"/>
        <v>EXPERIENCE</v>
      </c>
      <c r="T337" s="1"/>
      <c r="U337" s="1" t="str">
        <f t="shared" si="51"/>
        <v>COLLEGE</v>
      </c>
      <c r="V337" s="1" t="str">
        <f t="shared" si="51"/>
        <v>COLLEGE1</v>
      </c>
      <c r="W337" s="1" t="str">
        <f t="shared" si="51"/>
        <v>COLLEGE2</v>
      </c>
      <c r="X337" s="1" t="str">
        <f t="shared" si="51"/>
        <v>TRANSFER</v>
      </c>
      <c r="Y337" s="1" t="str">
        <f t="shared" si="51"/>
        <v>SALARY</v>
      </c>
      <c r="Z337" s="1" t="s">
        <v>1265</v>
      </c>
      <c r="AC337" s="1" t="str">
        <f>AC$1</f>
        <v>Rk</v>
      </c>
      <c r="AD337" s="1" t="str">
        <f>AD$1</f>
        <v>PLAYER</v>
      </c>
      <c r="AE337" s="1" t="str">
        <f>AE$1</f>
        <v>SALARY</v>
      </c>
      <c r="AJ337" t="s">
        <v>550</v>
      </c>
      <c r="AK337" t="s">
        <v>1382</v>
      </c>
      <c r="AL337" t="s">
        <v>1383</v>
      </c>
      <c r="AM337" t="s">
        <v>1347</v>
      </c>
      <c r="AN337" s="2" t="s">
        <v>1384</v>
      </c>
      <c r="AO337" s="2" t="s">
        <v>1385</v>
      </c>
      <c r="AP337" s="2" t="s">
        <v>1386</v>
      </c>
      <c r="AQ337" s="2" t="s">
        <v>1387</v>
      </c>
      <c r="AR337" s="2" t="s">
        <v>1388</v>
      </c>
      <c r="AS337" s="2" t="s">
        <v>1389</v>
      </c>
      <c r="AT337" s="2" t="s">
        <v>1390</v>
      </c>
      <c r="AU337" s="2" t="s">
        <v>1391</v>
      </c>
      <c r="AV337" s="2" t="s">
        <v>1392</v>
      </c>
      <c r="AW337" s="2" t="s">
        <v>1393</v>
      </c>
      <c r="AX337" s="2" t="s">
        <v>1394</v>
      </c>
      <c r="AY337" s="2" t="s">
        <v>1395</v>
      </c>
      <c r="AZ337" s="2" t="s">
        <v>1394</v>
      </c>
      <c r="BA337" s="2" t="s">
        <v>1395</v>
      </c>
      <c r="BB337" s="2" t="s">
        <v>1396</v>
      </c>
      <c r="BC337" s="2" t="s">
        <v>1397</v>
      </c>
      <c r="BD337" s="2" t="s">
        <v>1398</v>
      </c>
      <c r="BF337" s="2" t="s">
        <v>550</v>
      </c>
      <c r="BG337" s="2" t="s">
        <v>1382</v>
      </c>
      <c r="BH337" s="2" t="s">
        <v>1383</v>
      </c>
      <c r="BI337" s="2" t="s">
        <v>1347</v>
      </c>
      <c r="BJ337" s="2" t="s">
        <v>1384</v>
      </c>
      <c r="BK337" s="2" t="s">
        <v>1430</v>
      </c>
      <c r="BL337" s="2" t="s">
        <v>1431</v>
      </c>
      <c r="BM337" s="2" t="s">
        <v>1432</v>
      </c>
      <c r="BN337" s="2" t="s">
        <v>1433</v>
      </c>
      <c r="BO337" s="2" t="s">
        <v>1434</v>
      </c>
      <c r="BP337" s="2" t="s">
        <v>1435</v>
      </c>
      <c r="BQ337" s="2" t="s">
        <v>1436</v>
      </c>
      <c r="BR337" s="2" t="s">
        <v>1437</v>
      </c>
      <c r="BS337" s="2" t="s">
        <v>1438</v>
      </c>
      <c r="BT337" s="2" t="s">
        <v>1439</v>
      </c>
      <c r="BU337" s="2" t="s">
        <v>1440</v>
      </c>
      <c r="BV337" s="2" t="s">
        <v>1441</v>
      </c>
      <c r="BW337" s="2" t="s">
        <v>1382</v>
      </c>
      <c r="BX337" s="2" t="s">
        <v>1442</v>
      </c>
      <c r="BY337" s="2" t="s">
        <v>1443</v>
      </c>
      <c r="BZ337" s="2" t="s">
        <v>1444</v>
      </c>
      <c r="CA337" s="2" t="s">
        <v>1445</v>
      </c>
      <c r="CB337" s="2" t="s">
        <v>1382</v>
      </c>
      <c r="CC337" s="2" t="s">
        <v>1446</v>
      </c>
      <c r="CD337" s="2" t="s">
        <v>1447</v>
      </c>
      <c r="CE337" s="2" t="s">
        <v>1448</v>
      </c>
      <c r="CF337" s="2" t="s">
        <v>1449</v>
      </c>
    </row>
    <row r="338" spans="1:84" ht="17" thickBot="1" x14ac:dyDescent="0.25">
      <c r="A338" s="3" t="s">
        <v>838</v>
      </c>
      <c r="B338" s="1" t="s">
        <v>104</v>
      </c>
      <c r="C338" s="1" t="s">
        <v>838</v>
      </c>
      <c r="E338" s="2">
        <v>3</v>
      </c>
      <c r="F338" s="2" t="s">
        <v>890</v>
      </c>
      <c r="G338" s="2" t="s">
        <v>570</v>
      </c>
      <c r="H338" s="4" t="s">
        <v>600</v>
      </c>
      <c r="I338" s="16">
        <f>_xlfn.XLOOKUP($H338,DASHBOARD!$I$2:$I$27,DASHBOARD!$J$2:$J$27,"",0)</f>
        <v>80</v>
      </c>
      <c r="J338" s="23">
        <f>I338/DASHBOARD!$C$3</f>
        <v>2.0320040640081283</v>
      </c>
      <c r="K338" s="2">
        <v>215</v>
      </c>
      <c r="L338" s="26">
        <f>K338/DASHBOARD!$C$4</f>
        <v>97.505668934240362</v>
      </c>
      <c r="M338" s="26">
        <f t="shared" ref="M338:M353" si="52">L338/(J338^2)</f>
        <v>23.614606965702944</v>
      </c>
      <c r="N338" s="5">
        <v>31228</v>
      </c>
      <c r="O338" s="2" t="s">
        <v>557</v>
      </c>
      <c r="P338" s="2" t="str">
        <f>_xlfn.XLOOKUP($O338,DASHBOARD!$L$2:$L$150,DASHBOARD!M$2:M$150,"",0)</f>
        <v>United States</v>
      </c>
      <c r="Q338" s="2" t="str">
        <f>_xlfn.XLOOKUP($O338,DASHBOARD!$L$2:$L$150,DASHBOARD!N$2:N$150,"",0)</f>
        <v>North America</v>
      </c>
      <c r="R338" s="2" t="str">
        <f>_xlfn.XLOOKUP($O338,DASHBOARD!$L$2:$L$150,DASHBOARD!O$2:O$150,"",0)</f>
        <v>Americas</v>
      </c>
      <c r="S338" s="2">
        <v>4</v>
      </c>
      <c r="U338" s="2" t="s">
        <v>579</v>
      </c>
      <c r="V338" s="2" t="s">
        <v>579</v>
      </c>
      <c r="X338" s="2" t="str">
        <f t="shared" ref="X338:X359" si="53">IF(W338="","","X")</f>
        <v/>
      </c>
      <c r="Y338" s="6">
        <f>_xlfn.XLOOKUP($F338,$AD$338:$AD$359,$AE$338:$AE$359,0,0)</f>
        <v>3100000</v>
      </c>
      <c r="Z338" s="43">
        <f t="shared" ref="Z338:Z359" si="54">Y338/$Y$360</f>
        <v>3.961874346394572E-2</v>
      </c>
      <c r="AC338" s="1">
        <v>1</v>
      </c>
      <c r="AD338" s="2" t="s">
        <v>874</v>
      </c>
      <c r="AE338" s="6">
        <v>21262500</v>
      </c>
      <c r="AJ338">
        <v>1</v>
      </c>
      <c r="AK338" t="s">
        <v>879</v>
      </c>
      <c r="AL338">
        <v>28</v>
      </c>
      <c r="AM338">
        <v>81</v>
      </c>
      <c r="AN338" s="2">
        <v>2999</v>
      </c>
      <c r="AR338" s="61">
        <v>0.3</v>
      </c>
      <c r="AS338" s="61">
        <v>0.7</v>
      </c>
      <c r="AT338" s="2">
        <v>9.3000000000000007</v>
      </c>
      <c r="AU338" s="2">
        <v>4.4000000000000004</v>
      </c>
      <c r="AV338" s="2">
        <v>71</v>
      </c>
      <c r="AW338" s="2">
        <v>64</v>
      </c>
      <c r="AX338" s="2">
        <v>101</v>
      </c>
      <c r="AY338" s="2">
        <v>6</v>
      </c>
      <c r="AZ338" s="2">
        <v>183</v>
      </c>
      <c r="BA338" s="2">
        <v>15</v>
      </c>
      <c r="BB338" s="2">
        <v>654</v>
      </c>
      <c r="BC338" s="2">
        <v>37</v>
      </c>
      <c r="BD338" s="2">
        <v>66</v>
      </c>
      <c r="BF338" s="2">
        <v>1</v>
      </c>
      <c r="BG338" s="2" t="s">
        <v>879</v>
      </c>
      <c r="BH338" s="2">
        <v>28</v>
      </c>
      <c r="BI338" s="2">
        <v>81</v>
      </c>
      <c r="BJ338" s="2">
        <v>2999</v>
      </c>
      <c r="BK338" s="2">
        <v>22.2</v>
      </c>
      <c r="BL338" s="2">
        <v>0.61699999999999999</v>
      </c>
      <c r="BM338" s="2">
        <v>2E-3</v>
      </c>
      <c r="BN338" s="2">
        <v>0.42</v>
      </c>
      <c r="BO338" s="2">
        <v>10</v>
      </c>
      <c r="BP338" s="2">
        <v>19.3</v>
      </c>
      <c r="BQ338" s="2">
        <v>14.7</v>
      </c>
      <c r="BR338" s="2">
        <v>14.8</v>
      </c>
      <c r="BS338" s="2">
        <v>0.9</v>
      </c>
      <c r="BT338" s="2">
        <v>2.1</v>
      </c>
      <c r="BU338" s="2">
        <v>11.3</v>
      </c>
      <c r="BV338" s="2">
        <v>20.399999999999999</v>
      </c>
      <c r="BX338" s="2">
        <v>9.8000000000000007</v>
      </c>
      <c r="BY338" s="2">
        <v>4.2</v>
      </c>
      <c r="BZ338" s="2">
        <v>13.9</v>
      </c>
      <c r="CA338" s="2">
        <v>0.223</v>
      </c>
      <c r="CC338" s="2">
        <v>4</v>
      </c>
      <c r="CD338" s="2">
        <v>0.5</v>
      </c>
      <c r="CE338" s="2">
        <v>4.5</v>
      </c>
      <c r="CF338" s="2">
        <v>5</v>
      </c>
    </row>
    <row r="339" spans="1:84" x14ac:dyDescent="0.2">
      <c r="B339" s="1" t="s">
        <v>104</v>
      </c>
      <c r="C339" s="1" t="s">
        <v>838</v>
      </c>
      <c r="E339" s="2">
        <v>12</v>
      </c>
      <c r="F339" s="2" t="s">
        <v>797</v>
      </c>
      <c r="G339" s="2" t="s">
        <v>576</v>
      </c>
      <c r="H339" s="4" t="s">
        <v>603</v>
      </c>
      <c r="I339" s="16">
        <f>_xlfn.XLOOKUP($H339,DASHBOARD!$I$2:$I$27,DASHBOARD!$J$2:$J$27,"",0)</f>
        <v>76</v>
      </c>
      <c r="J339" s="23">
        <f>I339/DASHBOARD!$C$3</f>
        <v>1.9304038608077216</v>
      </c>
      <c r="K339" s="2">
        <v>205</v>
      </c>
      <c r="L339" s="26">
        <f>K339/DASHBOARD!$C$4</f>
        <v>92.970521541950106</v>
      </c>
      <c r="M339" s="26">
        <f t="shared" si="52"/>
        <v>24.948756956614591</v>
      </c>
      <c r="N339" s="5">
        <v>31380</v>
      </c>
      <c r="O339" s="2" t="s">
        <v>557</v>
      </c>
      <c r="P339" s="2" t="str">
        <f>_xlfn.XLOOKUP($O339,DASHBOARD!$L$2:$L$150,DASHBOARD!M$2:M$150,"",0)</f>
        <v>United States</v>
      </c>
      <c r="Q339" s="2" t="str">
        <f>_xlfn.XLOOKUP($O339,DASHBOARD!$L$2:$L$150,DASHBOARD!N$2:N$150,"",0)</f>
        <v>North America</v>
      </c>
      <c r="R339" s="2" t="str">
        <f>_xlfn.XLOOKUP($O339,DASHBOARD!$L$2:$L$150,DASHBOARD!O$2:O$150,"",0)</f>
        <v>Americas</v>
      </c>
      <c r="S339" s="2">
        <v>2</v>
      </c>
      <c r="U339" s="2" t="s">
        <v>567</v>
      </c>
      <c r="V339" s="2" t="s">
        <v>567</v>
      </c>
      <c r="X339" s="2" t="str">
        <f t="shared" si="53"/>
        <v/>
      </c>
      <c r="Y339" s="6">
        <f>_xlfn.XLOOKUP($F339,$AD$338:$AD$359,$AE$338:$AE$359,0,0)</f>
        <v>797581</v>
      </c>
      <c r="Z339" s="43">
        <f t="shared" si="54"/>
        <v>1.0193276461521707E-2</v>
      </c>
      <c r="AC339" s="1">
        <v>2</v>
      </c>
      <c r="AD339" s="2" t="s">
        <v>879</v>
      </c>
      <c r="AE339" s="6">
        <v>15106000</v>
      </c>
      <c r="AJ339">
        <v>2</v>
      </c>
      <c r="AK339" t="s">
        <v>874</v>
      </c>
      <c r="AL339">
        <v>30</v>
      </c>
      <c r="AM339">
        <v>82</v>
      </c>
      <c r="AN339" s="2">
        <v>2960</v>
      </c>
      <c r="AO339" s="61">
        <v>0.06</v>
      </c>
      <c r="AP339" s="61">
        <v>0.94</v>
      </c>
      <c r="AT339" s="2">
        <v>11</v>
      </c>
      <c r="AU339" s="2">
        <v>11.1</v>
      </c>
      <c r="AV339" s="2">
        <v>100</v>
      </c>
      <c r="AW339" s="2">
        <v>71</v>
      </c>
      <c r="AX339" s="2">
        <v>55</v>
      </c>
      <c r="AY339" s="2">
        <v>16</v>
      </c>
      <c r="AZ339" s="2">
        <v>226</v>
      </c>
      <c r="BA339" s="2">
        <v>8</v>
      </c>
      <c r="BB339" s="2">
        <v>914</v>
      </c>
      <c r="BC339" s="2">
        <v>57</v>
      </c>
      <c r="BD339" s="2">
        <v>64</v>
      </c>
      <c r="BF339" s="2">
        <v>2</v>
      </c>
      <c r="BG339" s="2" t="s">
        <v>874</v>
      </c>
      <c r="BH339" s="2">
        <v>30</v>
      </c>
      <c r="BI339" s="2">
        <v>82</v>
      </c>
      <c r="BJ339" s="2">
        <v>2960</v>
      </c>
      <c r="BK339" s="2">
        <v>24.4</v>
      </c>
      <c r="BL339" s="2">
        <v>0.56100000000000005</v>
      </c>
      <c r="BM339" s="2">
        <v>0.19600000000000001</v>
      </c>
      <c r="BN339" s="2">
        <v>0.32900000000000001</v>
      </c>
      <c r="BO339" s="2">
        <v>3.5</v>
      </c>
      <c r="BP339" s="2">
        <v>12.8</v>
      </c>
      <c r="BQ339" s="2">
        <v>8.1999999999999993</v>
      </c>
      <c r="BR339" s="2">
        <v>23.8</v>
      </c>
      <c r="BS339" s="2">
        <v>2.1</v>
      </c>
      <c r="BT339" s="2">
        <v>1</v>
      </c>
      <c r="BU339" s="2">
        <v>9.6999999999999993</v>
      </c>
      <c r="BV339" s="2">
        <v>32.200000000000003</v>
      </c>
      <c r="BX339" s="2">
        <v>8.6</v>
      </c>
      <c r="BY339" s="2">
        <v>4</v>
      </c>
      <c r="BZ339" s="2">
        <v>12.7</v>
      </c>
      <c r="CA339" s="2">
        <v>0.20599999999999999</v>
      </c>
      <c r="CC339" s="2">
        <v>5.6</v>
      </c>
      <c r="CD339" s="2">
        <v>0.3</v>
      </c>
      <c r="CE339" s="2">
        <v>5.9</v>
      </c>
      <c r="CF339" s="2">
        <v>5.9</v>
      </c>
    </row>
    <row r="340" spans="1:84" x14ac:dyDescent="0.2">
      <c r="B340" s="1" t="s">
        <v>104</v>
      </c>
      <c r="C340" s="1" t="s">
        <v>838</v>
      </c>
      <c r="E340" s="2">
        <v>24</v>
      </c>
      <c r="F340" s="2" t="s">
        <v>874</v>
      </c>
      <c r="G340" s="2" t="s">
        <v>576</v>
      </c>
      <c r="H340" s="4" t="s">
        <v>599</v>
      </c>
      <c r="I340" s="16">
        <f>_xlfn.XLOOKUP($H340,DASHBOARD!$I$2:$I$27,DASHBOARD!$J$2:$J$27,"",0)</f>
        <v>78</v>
      </c>
      <c r="J340" s="23">
        <f>I340/DASHBOARD!$C$3</f>
        <v>1.981203962407925</v>
      </c>
      <c r="K340" s="2">
        <v>212</v>
      </c>
      <c r="L340" s="26">
        <f>K340/DASHBOARD!$C$4</f>
        <v>96.145124716553283</v>
      </c>
      <c r="M340" s="26">
        <f t="shared" si="52"/>
        <v>24.494517629975501</v>
      </c>
      <c r="N340" s="5">
        <v>28725</v>
      </c>
      <c r="O340" s="2" t="s">
        <v>557</v>
      </c>
      <c r="P340" s="2" t="str">
        <f>_xlfn.XLOOKUP($O340,DASHBOARD!$L$2:$L$150,DASHBOARD!M$2:M$150,"",0)</f>
        <v>United States</v>
      </c>
      <c r="Q340" s="2" t="str">
        <f>_xlfn.XLOOKUP($O340,DASHBOARD!$L$2:$L$150,DASHBOARD!N$2:N$150,"",0)</f>
        <v>North America</v>
      </c>
      <c r="R340" s="2" t="str">
        <f>_xlfn.XLOOKUP($O340,DASHBOARD!$L$2:$L$150,DASHBOARD!O$2:O$150,"",0)</f>
        <v>Americas</v>
      </c>
      <c r="S340" s="2">
        <v>12</v>
      </c>
      <c r="X340" s="2" t="str">
        <f t="shared" si="53"/>
        <v/>
      </c>
      <c r="Y340" s="6">
        <f>_xlfn.XLOOKUP($F340,$AD$338:$AD$359,$AE$338:$AE$359,0,0)</f>
        <v>21262500</v>
      </c>
      <c r="Z340" s="43">
        <f t="shared" si="54"/>
        <v>0.27173984932327289</v>
      </c>
      <c r="AC340" s="1">
        <v>3</v>
      </c>
      <c r="AD340" s="2" t="s">
        <v>882</v>
      </c>
      <c r="AE340" s="6">
        <v>14148596</v>
      </c>
      <c r="AJ340">
        <v>3</v>
      </c>
      <c r="AK340" t="s">
        <v>877</v>
      </c>
      <c r="AL340">
        <v>34</v>
      </c>
      <c r="AM340">
        <v>82</v>
      </c>
      <c r="AN340" s="2">
        <v>2441</v>
      </c>
      <c r="AO340" s="61">
        <v>1</v>
      </c>
      <c r="AT340" s="2">
        <v>11.1</v>
      </c>
      <c r="AU340" s="2">
        <v>7.5</v>
      </c>
      <c r="AV340" s="2">
        <v>56</v>
      </c>
      <c r="AW340" s="2">
        <v>9</v>
      </c>
      <c r="AX340" s="2">
        <v>81</v>
      </c>
      <c r="AY340" s="2">
        <v>4</v>
      </c>
      <c r="AZ340" s="2">
        <v>38</v>
      </c>
      <c r="BA340" s="2">
        <v>48</v>
      </c>
      <c r="BB340" s="2">
        <v>584</v>
      </c>
      <c r="BC340" s="2">
        <v>8</v>
      </c>
      <c r="BD340" s="2">
        <v>27</v>
      </c>
      <c r="BF340" s="2">
        <v>3</v>
      </c>
      <c r="BG340" s="2" t="s">
        <v>877</v>
      </c>
      <c r="BH340" s="2">
        <v>34</v>
      </c>
      <c r="BI340" s="2">
        <v>82</v>
      </c>
      <c r="BJ340" s="2">
        <v>2441</v>
      </c>
      <c r="BK340" s="2">
        <v>12.1</v>
      </c>
      <c r="BL340" s="2">
        <v>0.54600000000000004</v>
      </c>
      <c r="BM340" s="2">
        <v>0.439</v>
      </c>
      <c r="BN340" s="2">
        <v>0.189</v>
      </c>
      <c r="BO340" s="2">
        <v>1.2</v>
      </c>
      <c r="BP340" s="2">
        <v>7.4</v>
      </c>
      <c r="BQ340" s="2">
        <v>4.4000000000000004</v>
      </c>
      <c r="BR340" s="2">
        <v>14.9</v>
      </c>
      <c r="BS340" s="2">
        <v>2</v>
      </c>
      <c r="BT340" s="2">
        <v>0.2</v>
      </c>
      <c r="BU340" s="2">
        <v>8.8000000000000007</v>
      </c>
      <c r="BV340" s="2">
        <v>14.7</v>
      </c>
      <c r="BX340" s="2">
        <v>3.6</v>
      </c>
      <c r="BY340" s="2">
        <v>2.7</v>
      </c>
      <c r="BZ340" s="2">
        <v>6.3</v>
      </c>
      <c r="CA340" s="2">
        <v>0.123</v>
      </c>
      <c r="CC340" s="2">
        <v>-0.5</v>
      </c>
      <c r="CD340" s="2">
        <v>0.7</v>
      </c>
      <c r="CE340" s="2">
        <v>0.2</v>
      </c>
      <c r="CF340" s="2">
        <v>1.3</v>
      </c>
    </row>
    <row r="341" spans="1:84" x14ac:dyDescent="0.2">
      <c r="B341" s="1" t="s">
        <v>104</v>
      </c>
      <c r="C341" s="1" t="s">
        <v>838</v>
      </c>
      <c r="E341" s="2">
        <v>17</v>
      </c>
      <c r="F341" s="2" t="s">
        <v>875</v>
      </c>
      <c r="G341" s="2" t="s">
        <v>552</v>
      </c>
      <c r="H341" s="4" t="s">
        <v>1151</v>
      </c>
      <c r="I341" s="16">
        <f>_xlfn.XLOOKUP($H341,DASHBOARD!$I$2:$I$27,DASHBOARD!$J$2:$J$27,"",0)</f>
        <v>85</v>
      </c>
      <c r="J341" s="23">
        <f>I341/DASHBOARD!$C$3</f>
        <v>2.1590043180086362</v>
      </c>
      <c r="K341" s="2">
        <v>285</v>
      </c>
      <c r="L341" s="26">
        <f>K341/DASHBOARD!$C$4</f>
        <v>129.25170068027211</v>
      </c>
      <c r="M341" s="26">
        <f t="shared" si="52"/>
        <v>27.728683096768112</v>
      </c>
      <c r="N341" s="5">
        <v>32077</v>
      </c>
      <c r="O341" s="2" t="s">
        <v>557</v>
      </c>
      <c r="P341" s="2" t="str">
        <f>_xlfn.XLOOKUP($O341,DASHBOARD!$L$2:$L$150,DASHBOARD!M$2:M$150,"",0)</f>
        <v>United States</v>
      </c>
      <c r="Q341" s="2" t="str">
        <f>_xlfn.XLOOKUP($O341,DASHBOARD!$L$2:$L$150,DASHBOARD!N$2:N$150,"",0)</f>
        <v>North America</v>
      </c>
      <c r="R341" s="2" t="str">
        <f>_xlfn.XLOOKUP($O341,DASHBOARD!$L$2:$L$150,DASHBOARD!O$2:O$150,"",0)</f>
        <v>Americas</v>
      </c>
      <c r="S341" s="2">
        <v>3</v>
      </c>
      <c r="X341" s="2" t="str">
        <f t="shared" si="53"/>
        <v/>
      </c>
      <c r="Y341" s="6">
        <f>_xlfn.XLOOKUP($F341,$AD$338:$AD$359,$AE$338:$AE$359,0,0)</f>
        <v>2769300</v>
      </c>
      <c r="Z341" s="43">
        <f t="shared" si="54"/>
        <v>3.5392318153130611E-2</v>
      </c>
      <c r="AC341" s="1">
        <v>4</v>
      </c>
      <c r="AD341" s="2" t="s">
        <v>877</v>
      </c>
      <c r="AE341" s="6">
        <v>4700000</v>
      </c>
      <c r="AJ341">
        <v>4</v>
      </c>
      <c r="AK341" t="s">
        <v>882</v>
      </c>
      <c r="AL341">
        <v>29</v>
      </c>
      <c r="AM341">
        <v>78</v>
      </c>
      <c r="AN341" s="2">
        <v>2316</v>
      </c>
      <c r="AR341" s="61">
        <v>0.96</v>
      </c>
      <c r="AS341" s="61">
        <v>0.04</v>
      </c>
      <c r="AT341" s="2">
        <v>15.5</v>
      </c>
      <c r="AU341" s="2">
        <v>17.600000000000001</v>
      </c>
      <c r="AV341" s="2">
        <v>78</v>
      </c>
      <c r="AW341" s="2">
        <v>27</v>
      </c>
      <c r="AX341" s="2">
        <v>128</v>
      </c>
      <c r="AY341" s="2">
        <v>23</v>
      </c>
      <c r="AZ341" s="2">
        <v>129</v>
      </c>
      <c r="BA341" s="2">
        <v>7</v>
      </c>
      <c r="BB341" s="2">
        <v>457</v>
      </c>
      <c r="BC341" s="2">
        <v>35</v>
      </c>
      <c r="BD341" s="2">
        <v>59</v>
      </c>
      <c r="BF341" s="2">
        <v>4</v>
      </c>
      <c r="BG341" s="2" t="s">
        <v>882</v>
      </c>
      <c r="BH341" s="2">
        <v>29</v>
      </c>
      <c r="BI341" s="2">
        <v>78</v>
      </c>
      <c r="BJ341" s="2">
        <v>2316</v>
      </c>
      <c r="BK341" s="2">
        <v>16.600000000000001</v>
      </c>
      <c r="BL341" s="2">
        <v>0.54200000000000004</v>
      </c>
      <c r="BM341" s="2">
        <v>0.14699999999999999</v>
      </c>
      <c r="BN341" s="2">
        <v>0.36599999999999999</v>
      </c>
      <c r="BO341" s="2">
        <v>8.6999999999999993</v>
      </c>
      <c r="BP341" s="2">
        <v>22.2</v>
      </c>
      <c r="BQ341" s="2">
        <v>15.5</v>
      </c>
      <c r="BR341" s="2">
        <v>12.8</v>
      </c>
      <c r="BS341" s="2">
        <v>1.7</v>
      </c>
      <c r="BT341" s="2">
        <v>3.3</v>
      </c>
      <c r="BU341" s="2">
        <v>14.5</v>
      </c>
      <c r="BV341" s="2">
        <v>18.100000000000001</v>
      </c>
      <c r="BX341" s="2">
        <v>2.7</v>
      </c>
      <c r="BY341" s="2">
        <v>4.2</v>
      </c>
      <c r="BZ341" s="2">
        <v>6.9</v>
      </c>
      <c r="CA341" s="2">
        <v>0.14299999999999999</v>
      </c>
      <c r="CC341" s="2">
        <v>0.4</v>
      </c>
      <c r="CD341" s="2">
        <v>1.6</v>
      </c>
      <c r="CE341" s="2">
        <v>2</v>
      </c>
      <c r="CF341" s="2">
        <v>2.4</v>
      </c>
    </row>
    <row r="342" spans="1:84" x14ac:dyDescent="0.2">
      <c r="B342" s="1" t="s">
        <v>104</v>
      </c>
      <c r="C342" s="1" t="s">
        <v>838</v>
      </c>
      <c r="E342" s="2">
        <v>5</v>
      </c>
      <c r="F342" s="2" t="s">
        <v>876</v>
      </c>
      <c r="G342" s="2" t="s">
        <v>556</v>
      </c>
      <c r="H342" s="4" t="s">
        <v>597</v>
      </c>
      <c r="I342" s="16">
        <f>_xlfn.XLOOKUP($H342,DASHBOARD!$I$2:$I$27,DASHBOARD!$J$2:$J$27,"",0)</f>
        <v>74</v>
      </c>
      <c r="J342" s="23">
        <f>I342/DASHBOARD!$C$3</f>
        <v>1.8796037592075185</v>
      </c>
      <c r="K342" s="2">
        <v>180</v>
      </c>
      <c r="L342" s="26">
        <f>K342/DASHBOARD!$C$4</f>
        <v>81.632653061224488</v>
      </c>
      <c r="M342" s="26">
        <f t="shared" si="52"/>
        <v>23.106347549976892</v>
      </c>
      <c r="N342" s="5">
        <v>31746</v>
      </c>
      <c r="O342" s="2" t="s">
        <v>557</v>
      </c>
      <c r="P342" s="2" t="str">
        <f>_xlfn.XLOOKUP($O342,DASHBOARD!$L$2:$L$150,DASHBOARD!M$2:M$150,"",0)</f>
        <v>United States</v>
      </c>
      <c r="Q342" s="2" t="str">
        <f>_xlfn.XLOOKUP($O342,DASHBOARD!$L$2:$L$150,DASHBOARD!N$2:N$150,"",0)</f>
        <v>North America</v>
      </c>
      <c r="R342" s="2" t="str">
        <f>_xlfn.XLOOKUP($O342,DASHBOARD!$L$2:$L$150,DASHBOARD!O$2:O$150,"",0)</f>
        <v>Americas</v>
      </c>
      <c r="S342" s="2">
        <v>2</v>
      </c>
      <c r="U342" s="2" t="s">
        <v>579</v>
      </c>
      <c r="V342" s="2" t="s">
        <v>579</v>
      </c>
      <c r="X342" s="2" t="str">
        <f t="shared" si="53"/>
        <v/>
      </c>
      <c r="Y342" s="6">
        <f>_xlfn.XLOOKUP($F342,$AD$338:$AD$359,$AE$338:$AE$359,0,0)</f>
        <v>1080000</v>
      </c>
      <c r="Z342" s="43">
        <f t="shared" si="54"/>
        <v>1.3802659013245606E-2</v>
      </c>
      <c r="AC342" s="1">
        <v>5</v>
      </c>
      <c r="AD342" s="2" t="s">
        <v>884</v>
      </c>
      <c r="AE342" s="6">
        <v>4524887</v>
      </c>
      <c r="AJ342">
        <v>5</v>
      </c>
      <c r="AK342" t="s">
        <v>890</v>
      </c>
      <c r="AL342">
        <v>23</v>
      </c>
      <c r="AM342">
        <v>82</v>
      </c>
      <c r="AN342" s="2">
        <v>1999</v>
      </c>
      <c r="AP342" s="61">
        <v>0.04</v>
      </c>
      <c r="AQ342" s="61">
        <v>0.94</v>
      </c>
      <c r="AR342" s="61">
        <v>0.02</v>
      </c>
      <c r="AT342" s="2">
        <v>8.1</v>
      </c>
      <c r="AU342" s="2">
        <v>-0.1</v>
      </c>
      <c r="AV342" s="2">
        <v>44</v>
      </c>
      <c r="AW342" s="2">
        <v>15</v>
      </c>
      <c r="AX342" s="2">
        <v>63</v>
      </c>
      <c r="AY342" s="2">
        <v>8</v>
      </c>
      <c r="AZ342" s="2">
        <v>80</v>
      </c>
      <c r="BA342" s="2">
        <v>15</v>
      </c>
      <c r="BB342" s="2">
        <v>324</v>
      </c>
      <c r="BC342" s="2">
        <v>21</v>
      </c>
      <c r="BD342" s="2">
        <v>32</v>
      </c>
      <c r="BF342" s="2">
        <v>5</v>
      </c>
      <c r="BG342" s="2" t="s">
        <v>890</v>
      </c>
      <c r="BH342" s="2">
        <v>23</v>
      </c>
      <c r="BI342" s="2">
        <v>82</v>
      </c>
      <c r="BJ342" s="2">
        <v>1999</v>
      </c>
      <c r="BK342" s="2">
        <v>15.5</v>
      </c>
      <c r="BL342" s="2">
        <v>0.54400000000000004</v>
      </c>
      <c r="BM342" s="2">
        <v>0.32</v>
      </c>
      <c r="BN342" s="2">
        <v>0.28399999999999997</v>
      </c>
      <c r="BO342" s="2">
        <v>6.4</v>
      </c>
      <c r="BP342" s="2">
        <v>13.4</v>
      </c>
      <c r="BQ342" s="2">
        <v>10</v>
      </c>
      <c r="BR342" s="2">
        <v>10.4</v>
      </c>
      <c r="BS342" s="2">
        <v>3.5</v>
      </c>
      <c r="BT342" s="2">
        <v>0.9</v>
      </c>
      <c r="BU342" s="2">
        <v>11.5</v>
      </c>
      <c r="BV342" s="2">
        <v>16.600000000000001</v>
      </c>
      <c r="BX342" s="2">
        <v>2.5</v>
      </c>
      <c r="BY342" s="2">
        <v>3.5</v>
      </c>
      <c r="BZ342" s="2">
        <v>6.1</v>
      </c>
      <c r="CA342" s="2">
        <v>0.14599999999999999</v>
      </c>
      <c r="CC342" s="2">
        <v>0.2</v>
      </c>
      <c r="CD342" s="2">
        <v>2.2000000000000002</v>
      </c>
      <c r="CE342" s="2">
        <v>2.4</v>
      </c>
      <c r="CF342" s="2">
        <v>2.2999999999999998</v>
      </c>
    </row>
    <row r="343" spans="1:84" x14ac:dyDescent="0.2">
      <c r="B343" s="1" t="s">
        <v>104</v>
      </c>
      <c r="C343" s="1" t="s">
        <v>838</v>
      </c>
      <c r="E343" s="2">
        <v>2</v>
      </c>
      <c r="F343" s="2" t="s">
        <v>877</v>
      </c>
      <c r="G343" s="2" t="s">
        <v>556</v>
      </c>
      <c r="H343" s="4" t="s">
        <v>1150</v>
      </c>
      <c r="I343" s="16">
        <f>_xlfn.XLOOKUP($H343,DASHBOARD!$I$2:$I$27,DASHBOARD!$J$2:$J$27,"",0)</f>
        <v>73</v>
      </c>
      <c r="J343" s="23">
        <f>I343/DASHBOARD!$C$3</f>
        <v>1.854203708407417</v>
      </c>
      <c r="K343" s="2">
        <v>200</v>
      </c>
      <c r="L343" s="26">
        <f>K343/DASHBOARD!$C$4</f>
        <v>90.702947845804985</v>
      </c>
      <c r="M343" s="26">
        <f t="shared" si="52"/>
        <v>26.381926812133489</v>
      </c>
      <c r="N343" s="5">
        <v>27250</v>
      </c>
      <c r="O343" s="2" t="s">
        <v>557</v>
      </c>
      <c r="P343" s="2" t="str">
        <f>_xlfn.XLOOKUP($O343,DASHBOARD!$L$2:$L$150,DASHBOARD!M$2:M$150,"",0)</f>
        <v>United States</v>
      </c>
      <c r="Q343" s="2" t="str">
        <f>_xlfn.XLOOKUP($O343,DASHBOARD!$L$2:$L$150,DASHBOARD!N$2:N$150,"",0)</f>
        <v>North America</v>
      </c>
      <c r="R343" s="2" t="str">
        <f>_xlfn.XLOOKUP($O343,DASHBOARD!$L$2:$L$150,DASHBOARD!O$2:O$150,"",0)</f>
        <v>Americas</v>
      </c>
      <c r="S343" s="2">
        <v>12</v>
      </c>
      <c r="U343" s="2" t="s">
        <v>878</v>
      </c>
      <c r="V343" s="2" t="s">
        <v>878</v>
      </c>
      <c r="X343" s="2" t="str">
        <f t="shared" si="53"/>
        <v/>
      </c>
      <c r="Y343" s="6">
        <f>_xlfn.XLOOKUP($F343,$AD$338:$AD$359,$AE$338:$AE$359,0,0)</f>
        <v>4700000</v>
      </c>
      <c r="Z343" s="43">
        <f t="shared" si="54"/>
        <v>6.006712718727255E-2</v>
      </c>
      <c r="AC343" s="1">
        <v>6</v>
      </c>
      <c r="AD343" s="2" t="s">
        <v>886</v>
      </c>
      <c r="AE343" s="6">
        <v>4420000</v>
      </c>
      <c r="AJ343">
        <v>6</v>
      </c>
      <c r="AK343" t="s">
        <v>875</v>
      </c>
      <c r="AL343">
        <v>21</v>
      </c>
      <c r="AM343">
        <v>50</v>
      </c>
      <c r="AN343" s="2">
        <v>1446</v>
      </c>
      <c r="AS343" s="61">
        <v>1</v>
      </c>
      <c r="AT343" s="2">
        <v>8.3000000000000007</v>
      </c>
      <c r="AU343" s="2">
        <v>0.1</v>
      </c>
      <c r="AV343" s="2">
        <v>17</v>
      </c>
      <c r="AW343" s="2">
        <v>24</v>
      </c>
      <c r="AX343" s="2">
        <v>92</v>
      </c>
      <c r="AY343" s="2">
        <v>18</v>
      </c>
      <c r="AZ343" s="2">
        <v>119</v>
      </c>
      <c r="BA343" s="2">
        <v>3</v>
      </c>
      <c r="BB343" s="2">
        <v>160</v>
      </c>
      <c r="BC343" s="2">
        <v>35</v>
      </c>
      <c r="BD343" s="2">
        <v>37</v>
      </c>
      <c r="BF343" s="2">
        <v>6</v>
      </c>
      <c r="BG343" s="2" t="s">
        <v>875</v>
      </c>
      <c r="BH343" s="2">
        <v>21</v>
      </c>
      <c r="BI343" s="2">
        <v>50</v>
      </c>
      <c r="BJ343" s="2">
        <v>1446</v>
      </c>
      <c r="BK343" s="2">
        <v>20</v>
      </c>
      <c r="BL343" s="2">
        <v>0.59799999999999998</v>
      </c>
      <c r="BM343" s="2">
        <v>0</v>
      </c>
      <c r="BN343" s="2">
        <v>0.42799999999999999</v>
      </c>
      <c r="BO343" s="2">
        <v>10.8</v>
      </c>
      <c r="BP343" s="2">
        <v>20.100000000000001</v>
      </c>
      <c r="BQ343" s="2">
        <v>15.6</v>
      </c>
      <c r="BR343" s="2">
        <v>7.7</v>
      </c>
      <c r="BS343" s="2">
        <v>0.6</v>
      </c>
      <c r="BT343" s="2">
        <v>4.8</v>
      </c>
      <c r="BU343" s="2">
        <v>12.5</v>
      </c>
      <c r="BV343" s="2">
        <v>20.7</v>
      </c>
      <c r="BX343" s="2">
        <v>3.2</v>
      </c>
      <c r="BY343" s="2">
        <v>2.2999999999999998</v>
      </c>
      <c r="BZ343" s="2">
        <v>5.5</v>
      </c>
      <c r="CA343" s="2">
        <v>0.184</v>
      </c>
      <c r="CC343" s="2">
        <v>0.8</v>
      </c>
      <c r="CD343" s="2">
        <v>0.3</v>
      </c>
      <c r="CE343" s="2">
        <v>1.1000000000000001</v>
      </c>
      <c r="CF343" s="2">
        <v>1.1000000000000001</v>
      </c>
    </row>
    <row r="344" spans="1:84" x14ac:dyDescent="0.2">
      <c r="B344" s="1" t="s">
        <v>104</v>
      </c>
      <c r="C344" s="1" t="s">
        <v>838</v>
      </c>
      <c r="E344" s="2">
        <v>16</v>
      </c>
      <c r="F344" s="2" t="s">
        <v>879</v>
      </c>
      <c r="G344" s="2" t="s">
        <v>552</v>
      </c>
      <c r="H344" s="4" t="s">
        <v>1151</v>
      </c>
      <c r="I344" s="16">
        <f>_xlfn.XLOOKUP($H344,DASHBOARD!$I$2:$I$27,DASHBOARD!$J$2:$J$27,"",0)</f>
        <v>85</v>
      </c>
      <c r="J344" s="23">
        <f>I344/DASHBOARD!$C$3</f>
        <v>2.1590043180086362</v>
      </c>
      <c r="K344" s="2">
        <v>250</v>
      </c>
      <c r="L344" s="26">
        <f>K344/DASHBOARD!$C$4</f>
        <v>113.37868480725623</v>
      </c>
      <c r="M344" s="26">
        <f t="shared" si="52"/>
        <v>24.323406225235185</v>
      </c>
      <c r="N344" s="5">
        <v>29408</v>
      </c>
      <c r="O344" s="2" t="s">
        <v>693</v>
      </c>
      <c r="P344" s="2" t="str">
        <f>_xlfn.XLOOKUP($O344,DASHBOARD!$L$2:$L$150,DASHBOARD!M$2:M$150,"",0)</f>
        <v>Spain</v>
      </c>
      <c r="Q344" s="2" t="str">
        <f>_xlfn.XLOOKUP($O344,DASHBOARD!$L$2:$L$150,DASHBOARD!N$2:N$150,"",0)</f>
        <v>Europe</v>
      </c>
      <c r="R344" s="2" t="str">
        <f>_xlfn.XLOOKUP($O344,DASHBOARD!$L$2:$L$150,DASHBOARD!O$2:O$150,"",0)</f>
        <v>Eurasia</v>
      </c>
      <c r="S344" s="2">
        <v>7</v>
      </c>
      <c r="X344" s="2" t="str">
        <f t="shared" si="53"/>
        <v/>
      </c>
      <c r="Y344" s="6">
        <f>_xlfn.XLOOKUP($F344,$AD$338:$AD$359,$AE$338:$AE$359,0,0)</f>
        <v>15106000</v>
      </c>
      <c r="Z344" s="43">
        <f t="shared" si="54"/>
        <v>0.19305830282785938</v>
      </c>
      <c r="AC344" s="1">
        <v>7</v>
      </c>
      <c r="AD344" s="2" t="s">
        <v>881</v>
      </c>
      <c r="AE344" s="6">
        <v>4159200</v>
      </c>
      <c r="AJ344">
        <v>7</v>
      </c>
      <c r="AK344" t="s">
        <v>884</v>
      </c>
      <c r="AL344">
        <v>24</v>
      </c>
      <c r="AM344">
        <v>80</v>
      </c>
      <c r="AN344" s="2">
        <v>1293</v>
      </c>
      <c r="AO344" s="61">
        <v>0.03</v>
      </c>
      <c r="AP344" s="61">
        <v>0.81</v>
      </c>
      <c r="AQ344" s="61">
        <v>0.16</v>
      </c>
      <c r="AT344" s="2">
        <v>2.8</v>
      </c>
      <c r="AU344" s="2">
        <v>-8.1</v>
      </c>
      <c r="AV344" s="2">
        <v>22</v>
      </c>
      <c r="AW344" s="2">
        <v>8</v>
      </c>
      <c r="AX344" s="2">
        <v>70</v>
      </c>
      <c r="AY344" s="2">
        <v>1</v>
      </c>
      <c r="AZ344" s="2">
        <v>13</v>
      </c>
      <c r="BA344" s="2">
        <v>12</v>
      </c>
      <c r="BB344" s="2">
        <v>242</v>
      </c>
      <c r="BC344" s="2">
        <v>3</v>
      </c>
      <c r="BD344" s="2">
        <v>15</v>
      </c>
      <c r="BF344" s="2">
        <v>7</v>
      </c>
      <c r="BG344" s="2" t="s">
        <v>884</v>
      </c>
      <c r="BH344" s="2">
        <v>24</v>
      </c>
      <c r="BI344" s="2">
        <v>80</v>
      </c>
      <c r="BJ344" s="2">
        <v>1293</v>
      </c>
      <c r="BK344" s="2">
        <v>12.6</v>
      </c>
      <c r="BL344" s="2">
        <v>0.53100000000000003</v>
      </c>
      <c r="BM344" s="2">
        <v>0.55600000000000005</v>
      </c>
      <c r="BN344" s="2">
        <v>0.19</v>
      </c>
      <c r="BO344" s="2">
        <v>1.7</v>
      </c>
      <c r="BP344" s="2">
        <v>10</v>
      </c>
      <c r="BQ344" s="2">
        <v>5.9</v>
      </c>
      <c r="BR344" s="2">
        <v>12.2</v>
      </c>
      <c r="BS344" s="2">
        <v>3</v>
      </c>
      <c r="BT344" s="2">
        <v>0.4</v>
      </c>
      <c r="BU344" s="2">
        <v>7.5</v>
      </c>
      <c r="BV344" s="2">
        <v>16</v>
      </c>
      <c r="BX344" s="2">
        <v>1.8</v>
      </c>
      <c r="BY344" s="2">
        <v>1.9</v>
      </c>
      <c r="BZ344" s="2">
        <v>3.7</v>
      </c>
      <c r="CA344" s="2">
        <v>0.13800000000000001</v>
      </c>
      <c r="CC344" s="2">
        <v>-1.2</v>
      </c>
      <c r="CD344" s="2">
        <v>2</v>
      </c>
      <c r="CE344" s="2">
        <v>0.8</v>
      </c>
      <c r="CF344" s="2">
        <v>0.9</v>
      </c>
    </row>
    <row r="345" spans="1:84" x14ac:dyDescent="0.2">
      <c r="B345" s="1" t="s">
        <v>104</v>
      </c>
      <c r="C345" s="1" t="s">
        <v>838</v>
      </c>
      <c r="E345" s="2">
        <v>28</v>
      </c>
      <c r="F345" s="2" t="s">
        <v>880</v>
      </c>
      <c r="G345" s="2" t="s">
        <v>552</v>
      </c>
      <c r="H345" s="4" t="s">
        <v>1151</v>
      </c>
      <c r="I345" s="16">
        <f>_xlfn.XLOOKUP($H345,DASHBOARD!$I$2:$I$27,DASHBOARD!$J$2:$J$27,"",0)</f>
        <v>85</v>
      </c>
      <c r="J345" s="23">
        <f>I345/DASHBOARD!$C$3</f>
        <v>2.1590043180086362</v>
      </c>
      <c r="K345" s="2">
        <v>245</v>
      </c>
      <c r="L345" s="26">
        <f>K345/DASHBOARD!$C$4</f>
        <v>111.11111111111111</v>
      </c>
      <c r="M345" s="26">
        <f t="shared" si="52"/>
        <v>23.836938100730482</v>
      </c>
      <c r="N345" s="5">
        <v>29585</v>
      </c>
      <c r="O345" s="2" t="s">
        <v>573</v>
      </c>
      <c r="P345" s="2" t="str">
        <f>_xlfn.XLOOKUP($O345,DASHBOARD!$L$2:$L$150,DASHBOARD!M$2:M$150,"",0)</f>
        <v>Congo (DR)</v>
      </c>
      <c r="Q345" s="2" t="str">
        <f>_xlfn.XLOOKUP($O345,DASHBOARD!$L$2:$L$150,DASHBOARD!N$2:N$150,"",0)</f>
        <v>Africa</v>
      </c>
      <c r="R345" s="2" t="str">
        <f>_xlfn.XLOOKUP($O345,DASHBOARD!$L$2:$L$150,DASHBOARD!O$2:O$150,"",0)</f>
        <v>Africa</v>
      </c>
      <c r="S345" s="2">
        <v>4</v>
      </c>
      <c r="X345" s="2" t="str">
        <f t="shared" si="53"/>
        <v/>
      </c>
      <c r="Y345" s="6">
        <f>_xlfn.XLOOKUP($F345,$AD$338:$AD$359,$AE$338:$AE$359,0,0)</f>
        <v>880658</v>
      </c>
      <c r="Z345" s="43">
        <f t="shared" si="54"/>
        <v>1.1255020445635972E-2</v>
      </c>
      <c r="AC345" s="1">
        <v>8</v>
      </c>
      <c r="AD345" s="2" t="s">
        <v>890</v>
      </c>
      <c r="AE345" s="6">
        <v>3100000</v>
      </c>
      <c r="AJ345">
        <v>8</v>
      </c>
      <c r="AK345" t="s">
        <v>876</v>
      </c>
      <c r="AL345">
        <v>22</v>
      </c>
      <c r="AM345">
        <v>65</v>
      </c>
      <c r="AN345" s="2">
        <v>1192</v>
      </c>
      <c r="AO345" s="61">
        <v>1</v>
      </c>
      <c r="AT345" s="2">
        <v>1.6</v>
      </c>
      <c r="AU345" s="2">
        <v>-9.4</v>
      </c>
      <c r="AV345" s="2">
        <v>61</v>
      </c>
      <c r="AW345" s="2">
        <v>11</v>
      </c>
      <c r="AX345" s="2">
        <v>43</v>
      </c>
      <c r="AY345" s="2">
        <v>9</v>
      </c>
      <c r="AZ345" s="2">
        <v>36</v>
      </c>
      <c r="BA345" s="2">
        <v>6</v>
      </c>
      <c r="BB345" s="2">
        <v>348</v>
      </c>
      <c r="BC345" s="2">
        <v>10</v>
      </c>
      <c r="BD345" s="2">
        <v>29</v>
      </c>
      <c r="BF345" s="2">
        <v>8</v>
      </c>
      <c r="BG345" s="2" t="s">
        <v>876</v>
      </c>
      <c r="BH345" s="2">
        <v>22</v>
      </c>
      <c r="BI345" s="2">
        <v>65</v>
      </c>
      <c r="BJ345" s="2">
        <v>1192</v>
      </c>
      <c r="BK345" s="2">
        <v>9.9</v>
      </c>
      <c r="BL345" s="2">
        <v>0.46600000000000003</v>
      </c>
      <c r="BM345" s="2">
        <v>0.35399999999999998</v>
      </c>
      <c r="BN345" s="2">
        <v>0.187</v>
      </c>
      <c r="BO345" s="2">
        <v>2.1</v>
      </c>
      <c r="BP345" s="2">
        <v>8.9</v>
      </c>
      <c r="BQ345" s="2">
        <v>5.5</v>
      </c>
      <c r="BR345" s="2">
        <v>18.600000000000001</v>
      </c>
      <c r="BS345" s="2">
        <v>2.4</v>
      </c>
      <c r="BT345" s="2">
        <v>0.6</v>
      </c>
      <c r="BU345" s="2">
        <v>16.3</v>
      </c>
      <c r="BV345" s="2">
        <v>19.600000000000001</v>
      </c>
      <c r="BX345" s="2">
        <v>-0.7</v>
      </c>
      <c r="BY345" s="2">
        <v>1.5</v>
      </c>
      <c r="BZ345" s="2">
        <v>0.8</v>
      </c>
      <c r="CA345" s="2">
        <v>3.4000000000000002E-2</v>
      </c>
      <c r="CC345" s="2">
        <v>-2.8</v>
      </c>
      <c r="CD345" s="2">
        <v>0.2</v>
      </c>
      <c r="CE345" s="2">
        <v>-2.6</v>
      </c>
      <c r="CF345" s="2">
        <v>-0.2</v>
      </c>
    </row>
    <row r="346" spans="1:84" x14ac:dyDescent="0.2">
      <c r="B346" s="1" t="s">
        <v>104</v>
      </c>
      <c r="C346" s="1" t="s">
        <v>838</v>
      </c>
      <c r="E346" s="2">
        <v>31</v>
      </c>
      <c r="F346" s="2" t="s">
        <v>891</v>
      </c>
      <c r="G346" s="2" t="s">
        <v>552</v>
      </c>
      <c r="H346" s="4" t="s">
        <v>1151</v>
      </c>
      <c r="I346" s="16">
        <f>_xlfn.XLOOKUP($H346,DASHBOARD!$I$2:$I$27,DASHBOARD!$J$2:$J$27,"",0)</f>
        <v>85</v>
      </c>
      <c r="J346" s="23">
        <f>I346/DASHBOARD!$C$3</f>
        <v>2.1590043180086362</v>
      </c>
      <c r="K346" s="2">
        <v>265</v>
      </c>
      <c r="L346" s="26">
        <f>K346/DASHBOARD!$C$4</f>
        <v>120.18140589569161</v>
      </c>
      <c r="M346" s="26">
        <f t="shared" si="52"/>
        <v>25.782810598749297</v>
      </c>
      <c r="N346" s="5">
        <v>29052</v>
      </c>
      <c r="O346" s="2" t="s">
        <v>557</v>
      </c>
      <c r="P346" s="2" t="str">
        <f>_xlfn.XLOOKUP($O346,DASHBOARD!$L$2:$L$150,DASHBOARD!M$2:M$150,"",0)</f>
        <v>United States</v>
      </c>
      <c r="Q346" s="2" t="str">
        <f>_xlfn.XLOOKUP($O346,DASHBOARD!$L$2:$L$150,DASHBOARD!N$2:N$150,"",0)</f>
        <v>North America</v>
      </c>
      <c r="R346" s="2" t="str">
        <f>_xlfn.XLOOKUP($O346,DASHBOARD!$L$2:$L$150,DASHBOARD!O$2:O$150,"",0)</f>
        <v>Americas</v>
      </c>
      <c r="S346" s="2">
        <v>7</v>
      </c>
      <c r="U346" s="2" t="s">
        <v>629</v>
      </c>
      <c r="V346" s="2" t="s">
        <v>629</v>
      </c>
      <c r="X346" s="2" t="str">
        <f t="shared" si="53"/>
        <v/>
      </c>
      <c r="Y346" s="6">
        <f>_xlfn.XLOOKUP($F346,$AD$338:$AD$359,$AE$338:$AE$359,0,0)</f>
        <v>0</v>
      </c>
      <c r="Z346" s="43">
        <f t="shared" si="54"/>
        <v>0</v>
      </c>
      <c r="AC346" s="1">
        <v>9</v>
      </c>
      <c r="AD346" s="2" t="s">
        <v>875</v>
      </c>
      <c r="AE346" s="6">
        <v>2769300</v>
      </c>
      <c r="AJ346">
        <v>9</v>
      </c>
      <c r="AK346" t="s">
        <v>886</v>
      </c>
      <c r="AL346">
        <v>28</v>
      </c>
      <c r="AM346">
        <v>65</v>
      </c>
      <c r="AN346" s="2">
        <v>1166</v>
      </c>
      <c r="AQ346" s="61">
        <v>0.93</v>
      </c>
      <c r="AR346" s="61">
        <v>7.0000000000000007E-2</v>
      </c>
      <c r="AT346" s="2">
        <v>9.1999999999999993</v>
      </c>
      <c r="AU346" s="2">
        <v>1.5</v>
      </c>
      <c r="AV346" s="2">
        <v>47</v>
      </c>
      <c r="AW346" s="2">
        <v>13</v>
      </c>
      <c r="AX346" s="2">
        <v>50</v>
      </c>
      <c r="AY346" s="2">
        <v>7</v>
      </c>
      <c r="AZ346" s="2">
        <v>22</v>
      </c>
      <c r="BA346" s="2">
        <v>11</v>
      </c>
      <c r="BB346" s="2">
        <v>380</v>
      </c>
      <c r="BC346" s="2">
        <v>5</v>
      </c>
      <c r="BD346" s="2">
        <v>20</v>
      </c>
      <c r="BF346" s="2">
        <v>9</v>
      </c>
      <c r="BG346" s="2" t="s">
        <v>886</v>
      </c>
      <c r="BH346" s="2">
        <v>28</v>
      </c>
      <c r="BI346" s="2">
        <v>65</v>
      </c>
      <c r="BJ346" s="2">
        <v>1166</v>
      </c>
      <c r="BK346" s="2">
        <v>11.3</v>
      </c>
      <c r="BL346" s="2">
        <v>0.49099999999999999</v>
      </c>
      <c r="BM346" s="2">
        <v>0.186</v>
      </c>
      <c r="BN346" s="2">
        <v>0.186</v>
      </c>
      <c r="BO346" s="2">
        <v>5.4</v>
      </c>
      <c r="BP346" s="2">
        <v>12</v>
      </c>
      <c r="BQ346" s="2">
        <v>8.6999999999999993</v>
      </c>
      <c r="BR346" s="2">
        <v>21.1</v>
      </c>
      <c r="BS346" s="2">
        <v>1.4</v>
      </c>
      <c r="BT346" s="2">
        <v>0.7</v>
      </c>
      <c r="BU346" s="2">
        <v>17.2</v>
      </c>
      <c r="BV346" s="2">
        <v>15.1</v>
      </c>
      <c r="BX346" s="2">
        <v>0.7</v>
      </c>
      <c r="BY346" s="2">
        <v>1.3</v>
      </c>
      <c r="BZ346" s="2">
        <v>2</v>
      </c>
      <c r="CA346" s="2">
        <v>8.3000000000000004E-2</v>
      </c>
      <c r="CC346" s="2">
        <v>-1.3</v>
      </c>
      <c r="CD346" s="2">
        <v>0.3</v>
      </c>
      <c r="CE346" s="2">
        <v>-1</v>
      </c>
      <c r="CF346" s="2">
        <v>0.3</v>
      </c>
    </row>
    <row r="347" spans="1:84" x14ac:dyDescent="0.2">
      <c r="B347" s="1" t="s">
        <v>104</v>
      </c>
      <c r="C347" s="1" t="s">
        <v>838</v>
      </c>
      <c r="E347" s="2">
        <v>6</v>
      </c>
      <c r="F347" s="2" t="s">
        <v>881</v>
      </c>
      <c r="G347" s="2" t="s">
        <v>570</v>
      </c>
      <c r="H347" s="4" t="s">
        <v>600</v>
      </c>
      <c r="I347" s="16">
        <f>_xlfn.XLOOKUP($H347,DASHBOARD!$I$2:$I$27,DASHBOARD!$J$2:$J$27,"",0)</f>
        <v>80</v>
      </c>
      <c r="J347" s="23">
        <f>I347/DASHBOARD!$C$3</f>
        <v>2.0320040640081283</v>
      </c>
      <c r="K347" s="2">
        <v>205</v>
      </c>
      <c r="L347" s="26">
        <f>K347/DASHBOARD!$C$4</f>
        <v>92.970521541950106</v>
      </c>
      <c r="M347" s="26">
        <f t="shared" si="52"/>
        <v>22.516253153344664</v>
      </c>
      <c r="N347" s="5">
        <v>30882</v>
      </c>
      <c r="O347" s="2" t="s">
        <v>557</v>
      </c>
      <c r="P347" s="2" t="str">
        <f>_xlfn.XLOOKUP($O347,DASHBOARD!$L$2:$L$150,DASHBOARD!M$2:M$150,"",0)</f>
        <v>United States</v>
      </c>
      <c r="Q347" s="2" t="str">
        <f>_xlfn.XLOOKUP($O347,DASHBOARD!$L$2:$L$150,DASHBOARD!N$2:N$150,"",0)</f>
        <v>North America</v>
      </c>
      <c r="R347" s="2" t="str">
        <f>_xlfn.XLOOKUP($O347,DASHBOARD!$L$2:$L$150,DASHBOARD!O$2:O$150,"",0)</f>
        <v>Americas</v>
      </c>
      <c r="S347" s="2">
        <v>1</v>
      </c>
      <c r="U347" s="2" t="s">
        <v>682</v>
      </c>
      <c r="V347" s="2" t="s">
        <v>682</v>
      </c>
      <c r="X347" s="2" t="str">
        <f t="shared" si="53"/>
        <v/>
      </c>
      <c r="Y347" s="6">
        <f>_xlfn.XLOOKUP($F347,$AD$338:$AD$359,$AE$338:$AE$359,0,0)</f>
        <v>4159200</v>
      </c>
      <c r="Z347" s="43">
        <f t="shared" si="54"/>
        <v>5.3155573488788084E-2</v>
      </c>
      <c r="AC347" s="1">
        <v>10</v>
      </c>
      <c r="AD347" s="2" t="s">
        <v>876</v>
      </c>
      <c r="AE347" s="6">
        <v>1080000</v>
      </c>
      <c r="AJ347">
        <v>10</v>
      </c>
      <c r="AK347" t="s">
        <v>892</v>
      </c>
      <c r="AL347">
        <v>28</v>
      </c>
      <c r="AM347">
        <v>46</v>
      </c>
      <c r="AN347" s="2">
        <v>771</v>
      </c>
      <c r="AQ347" s="61">
        <v>0.91</v>
      </c>
      <c r="AR347" s="61">
        <v>0.09</v>
      </c>
      <c r="AT347" s="2">
        <v>5.7</v>
      </c>
      <c r="AU347" s="2">
        <v>-3.1</v>
      </c>
      <c r="AV347" s="2">
        <v>27</v>
      </c>
      <c r="AW347" s="2">
        <v>7</v>
      </c>
      <c r="AX347" s="2">
        <v>26</v>
      </c>
      <c r="AY347" s="2">
        <v>6</v>
      </c>
      <c r="AZ347" s="2">
        <v>11</v>
      </c>
      <c r="BA347" s="2">
        <v>3</v>
      </c>
      <c r="BB347" s="2">
        <v>84</v>
      </c>
      <c r="BC347" s="2">
        <v>3</v>
      </c>
      <c r="BD347" s="2">
        <v>6</v>
      </c>
      <c r="BF347" s="2">
        <v>10</v>
      </c>
      <c r="BG347" s="2" t="s">
        <v>892</v>
      </c>
      <c r="BH347" s="2">
        <v>28</v>
      </c>
      <c r="BI347" s="2">
        <v>46</v>
      </c>
      <c r="BJ347" s="2">
        <v>771</v>
      </c>
      <c r="BK347" s="2">
        <v>11.6</v>
      </c>
      <c r="BL347" s="2">
        <v>0.60399999999999998</v>
      </c>
      <c r="BM347" s="2">
        <v>0.63600000000000001</v>
      </c>
      <c r="BN347" s="2">
        <v>0.126</v>
      </c>
      <c r="BO347" s="2">
        <v>2.7</v>
      </c>
      <c r="BP347" s="2">
        <v>14.3</v>
      </c>
      <c r="BQ347" s="2">
        <v>8.6</v>
      </c>
      <c r="BR347" s="2">
        <v>6.9</v>
      </c>
      <c r="BS347" s="2">
        <v>1.8</v>
      </c>
      <c r="BT347" s="2">
        <v>0.7</v>
      </c>
      <c r="BU347" s="2">
        <v>17.2</v>
      </c>
      <c r="BV347" s="2">
        <v>15.6</v>
      </c>
      <c r="BX347" s="2">
        <v>0.5</v>
      </c>
      <c r="BY347" s="2">
        <v>1</v>
      </c>
      <c r="BZ347" s="2">
        <v>1.6</v>
      </c>
      <c r="CA347" s="2">
        <v>9.8000000000000004E-2</v>
      </c>
      <c r="CC347" s="2">
        <v>0.4</v>
      </c>
      <c r="CD347" s="2">
        <v>0.3</v>
      </c>
      <c r="CE347" s="2">
        <v>0.7</v>
      </c>
      <c r="CF347" s="2">
        <v>0.5</v>
      </c>
    </row>
    <row r="348" spans="1:84" x14ac:dyDescent="0.2">
      <c r="B348" s="1" t="s">
        <v>104</v>
      </c>
      <c r="C348" s="1" t="s">
        <v>838</v>
      </c>
      <c r="E348" s="2">
        <v>7</v>
      </c>
      <c r="F348" s="2" t="s">
        <v>882</v>
      </c>
      <c r="G348" s="2" t="s">
        <v>566</v>
      </c>
      <c r="H348" s="4" t="s">
        <v>595</v>
      </c>
      <c r="I348" s="16">
        <f>_xlfn.XLOOKUP($H348,DASHBOARD!$I$2:$I$27,DASHBOARD!$J$2:$J$27,"",0)</f>
        <v>82</v>
      </c>
      <c r="J348" s="23">
        <f>I348/DASHBOARD!$C$3</f>
        <v>2.0828041656083314</v>
      </c>
      <c r="K348" s="2">
        <v>220</v>
      </c>
      <c r="L348" s="26">
        <f>K348/DASHBOARD!$C$4</f>
        <v>99.773242630385482</v>
      </c>
      <c r="M348" s="26">
        <f t="shared" si="52"/>
        <v>22.999437355747371</v>
      </c>
      <c r="N348" s="5">
        <v>29165</v>
      </c>
      <c r="O348" s="2" t="s">
        <v>557</v>
      </c>
      <c r="P348" s="2" t="str">
        <f>_xlfn.XLOOKUP($O348,DASHBOARD!$L$2:$L$150,DASHBOARD!M$2:M$150,"",0)</f>
        <v>United States</v>
      </c>
      <c r="Q348" s="2" t="str">
        <f>_xlfn.XLOOKUP($O348,DASHBOARD!$L$2:$L$150,DASHBOARD!N$2:N$150,"",0)</f>
        <v>North America</v>
      </c>
      <c r="R348" s="2" t="str">
        <f>_xlfn.XLOOKUP($O348,DASHBOARD!$L$2:$L$150,DASHBOARD!O$2:O$150,"",0)</f>
        <v>Americas</v>
      </c>
      <c r="S348" s="2">
        <v>9</v>
      </c>
      <c r="U348" s="2" t="s">
        <v>564</v>
      </c>
      <c r="V348" s="2" t="s">
        <v>564</v>
      </c>
      <c r="X348" s="2" t="str">
        <f t="shared" si="53"/>
        <v/>
      </c>
      <c r="Y348" s="6">
        <f>_xlfn.XLOOKUP($F348,$AD$338:$AD$359,$AE$338:$AE$359,0,0)</f>
        <v>14148596</v>
      </c>
      <c r="Z348" s="43">
        <f t="shared" si="54"/>
        <v>0.1808224500964544</v>
      </c>
      <c r="AC348" s="1">
        <v>11</v>
      </c>
      <c r="AD348" s="2" t="s">
        <v>889</v>
      </c>
      <c r="AE348" s="11">
        <v>1000000</v>
      </c>
      <c r="AJ348">
        <v>11</v>
      </c>
      <c r="AK348" t="s">
        <v>883</v>
      </c>
      <c r="AL348">
        <v>26</v>
      </c>
      <c r="AM348">
        <v>60</v>
      </c>
      <c r="AN348" s="2">
        <v>703</v>
      </c>
      <c r="AQ348" s="61">
        <v>0.04</v>
      </c>
      <c r="AR348" s="61">
        <v>0.93</v>
      </c>
      <c r="AS348" s="61">
        <v>0.04</v>
      </c>
      <c r="AT348" s="2">
        <v>-10</v>
      </c>
      <c r="AU348" s="2">
        <v>-22.3</v>
      </c>
      <c r="AV348" s="2">
        <v>17</v>
      </c>
      <c r="AW348" s="2">
        <v>13</v>
      </c>
      <c r="AX348" s="2">
        <v>49</v>
      </c>
      <c r="AY348" s="2">
        <v>6</v>
      </c>
      <c r="AZ348" s="2">
        <v>19</v>
      </c>
      <c r="BA348" s="2">
        <v>1</v>
      </c>
      <c r="BB348" s="2">
        <v>60</v>
      </c>
      <c r="BC348" s="2">
        <v>2</v>
      </c>
      <c r="BD348" s="2">
        <v>25</v>
      </c>
      <c r="BF348" s="2">
        <v>11</v>
      </c>
      <c r="BG348" s="2" t="s">
        <v>883</v>
      </c>
      <c r="BH348" s="2">
        <v>26</v>
      </c>
      <c r="BI348" s="2">
        <v>60</v>
      </c>
      <c r="BJ348" s="2">
        <v>703</v>
      </c>
      <c r="BK348" s="2">
        <v>9.9</v>
      </c>
      <c r="BL348" s="2">
        <v>0.47899999999999998</v>
      </c>
      <c r="BM348" s="2">
        <v>0</v>
      </c>
      <c r="BN348" s="2">
        <v>0.20899999999999999</v>
      </c>
      <c r="BO348" s="2">
        <v>11.6</v>
      </c>
      <c r="BP348" s="2">
        <v>16.7</v>
      </c>
      <c r="BQ348" s="2">
        <v>14.1</v>
      </c>
      <c r="BR348" s="2">
        <v>5.6</v>
      </c>
      <c r="BS348" s="2">
        <v>0.7</v>
      </c>
      <c r="BT348" s="2">
        <v>1.9</v>
      </c>
      <c r="BU348" s="2">
        <v>16.3</v>
      </c>
      <c r="BV348" s="2">
        <v>19.5</v>
      </c>
      <c r="BX348" s="2">
        <v>-0.3</v>
      </c>
      <c r="BY348" s="2">
        <v>0.9</v>
      </c>
      <c r="BZ348" s="2">
        <v>0.6</v>
      </c>
      <c r="CA348" s="2">
        <v>4.2999999999999997E-2</v>
      </c>
      <c r="CC348" s="2">
        <v>-4.5999999999999996</v>
      </c>
      <c r="CD348" s="2">
        <v>-1.7</v>
      </c>
      <c r="CE348" s="2">
        <v>-6.4</v>
      </c>
      <c r="CF348" s="2">
        <v>-0.8</v>
      </c>
    </row>
    <row r="349" spans="1:84" x14ac:dyDescent="0.2">
      <c r="B349" s="1" t="s">
        <v>104</v>
      </c>
      <c r="C349" s="1" t="s">
        <v>838</v>
      </c>
      <c r="E349" s="2">
        <v>21</v>
      </c>
      <c r="F349" s="2" t="s">
        <v>883</v>
      </c>
      <c r="G349" s="2" t="s">
        <v>566</v>
      </c>
      <c r="H349" s="4" t="s">
        <v>602</v>
      </c>
      <c r="I349" s="16">
        <f>_xlfn.XLOOKUP($H349,DASHBOARD!$I$2:$I$27,DASHBOARD!$J$2:$J$27,"",0)</f>
        <v>81</v>
      </c>
      <c r="J349" s="23">
        <f>I349/DASHBOARD!$C$3</f>
        <v>2.0574041148082296</v>
      </c>
      <c r="K349" s="2">
        <v>225</v>
      </c>
      <c r="L349" s="26">
        <f>K349/DASHBOARD!$C$4</f>
        <v>102.0408163265306</v>
      </c>
      <c r="M349" s="26">
        <f t="shared" si="52"/>
        <v>24.106530861087002</v>
      </c>
      <c r="N349" s="5">
        <v>30341</v>
      </c>
      <c r="O349" s="2" t="s">
        <v>557</v>
      </c>
      <c r="P349" s="2" t="str">
        <f>_xlfn.XLOOKUP($O349,DASHBOARD!$L$2:$L$150,DASHBOARD!M$2:M$150,"",0)</f>
        <v>United States</v>
      </c>
      <c r="Q349" s="2" t="str">
        <f>_xlfn.XLOOKUP($O349,DASHBOARD!$L$2:$L$150,DASHBOARD!N$2:N$150,"",0)</f>
        <v>North America</v>
      </c>
      <c r="R349" s="2" t="str">
        <f>_xlfn.XLOOKUP($O349,DASHBOARD!$L$2:$L$150,DASHBOARD!O$2:O$150,"",0)</f>
        <v>Americas</v>
      </c>
      <c r="S349" s="2">
        <v>3</v>
      </c>
      <c r="U349" s="2" t="s">
        <v>691</v>
      </c>
      <c r="V349" s="2" t="s">
        <v>691</v>
      </c>
      <c r="X349" s="2" t="str">
        <f t="shared" si="53"/>
        <v/>
      </c>
      <c r="Y349" s="6">
        <f>_xlfn.XLOOKUP($F349,$AD$338:$AD$359,$AE$338:$AE$359,0,0)</f>
        <v>854957</v>
      </c>
      <c r="Z349" s="43">
        <f t="shared" si="54"/>
        <v>1.0926555501840208E-2</v>
      </c>
      <c r="AC349" s="1">
        <v>12</v>
      </c>
      <c r="AD349" s="2" t="s">
        <v>880</v>
      </c>
      <c r="AE349" s="6">
        <v>880658</v>
      </c>
      <c r="AJ349">
        <v>12</v>
      </c>
      <c r="AK349" t="s">
        <v>880</v>
      </c>
      <c r="AL349">
        <v>28</v>
      </c>
      <c r="AM349">
        <v>23</v>
      </c>
      <c r="AN349" s="2">
        <v>181</v>
      </c>
      <c r="AS349" s="61">
        <v>1</v>
      </c>
      <c r="AT349" s="2">
        <v>0</v>
      </c>
      <c r="AU349" s="2">
        <v>-8.6</v>
      </c>
      <c r="AV349" s="2">
        <v>3</v>
      </c>
      <c r="AW349" s="2">
        <v>2</v>
      </c>
      <c r="AX349" s="2">
        <v>17</v>
      </c>
      <c r="AY349" s="2">
        <v>3</v>
      </c>
      <c r="AZ349" s="2">
        <v>4</v>
      </c>
      <c r="BA349" s="2">
        <v>0</v>
      </c>
      <c r="BB349" s="2">
        <v>21</v>
      </c>
      <c r="BC349" s="2">
        <v>0</v>
      </c>
      <c r="BD349" s="2">
        <v>4</v>
      </c>
      <c r="BF349" s="2">
        <v>12</v>
      </c>
      <c r="BG349" s="2" t="s">
        <v>880</v>
      </c>
      <c r="BH349" s="2">
        <v>28</v>
      </c>
      <c r="BI349" s="2">
        <v>23</v>
      </c>
      <c r="BJ349" s="2">
        <v>181</v>
      </c>
      <c r="BK349" s="2">
        <v>13.9</v>
      </c>
      <c r="BL349" s="2">
        <v>0.504</v>
      </c>
      <c r="BM349" s="2">
        <v>1.7999999999999999E-2</v>
      </c>
      <c r="BN349" s="2">
        <v>0.14000000000000001</v>
      </c>
      <c r="BO349" s="2">
        <v>5.7</v>
      </c>
      <c r="BP349" s="2">
        <v>13.6</v>
      </c>
      <c r="BQ349" s="2">
        <v>9.6999999999999993</v>
      </c>
      <c r="BR349" s="2">
        <v>7.2</v>
      </c>
      <c r="BS349" s="2">
        <v>2.8</v>
      </c>
      <c r="BT349" s="2">
        <v>10.199999999999999</v>
      </c>
      <c r="BU349" s="2">
        <v>17.7</v>
      </c>
      <c r="BV349" s="2">
        <v>17.8</v>
      </c>
      <c r="BX349" s="2">
        <v>-0.1</v>
      </c>
      <c r="BY349" s="2">
        <v>0.4</v>
      </c>
      <c r="BZ349" s="2">
        <v>0.3</v>
      </c>
      <c r="CA349" s="2">
        <v>9.0999999999999998E-2</v>
      </c>
      <c r="CC349" s="2">
        <v>-5</v>
      </c>
      <c r="CD349" s="2">
        <v>4.4000000000000004</v>
      </c>
      <c r="CE349" s="2">
        <v>-0.6</v>
      </c>
      <c r="CF349" s="2">
        <v>0.1</v>
      </c>
    </row>
    <row r="350" spans="1:84" x14ac:dyDescent="0.2">
      <c r="B350" s="1" t="s">
        <v>104</v>
      </c>
      <c r="C350" s="1" t="s">
        <v>838</v>
      </c>
      <c r="E350" s="2">
        <v>10</v>
      </c>
      <c r="F350" s="2" t="s">
        <v>892</v>
      </c>
      <c r="G350" s="2" t="s">
        <v>570</v>
      </c>
      <c r="H350" s="4" t="s">
        <v>595</v>
      </c>
      <c r="I350" s="16">
        <f>_xlfn.XLOOKUP($H350,DASHBOARD!$I$2:$I$27,DASHBOARD!$J$2:$J$27,"",0)</f>
        <v>82</v>
      </c>
      <c r="J350" s="23">
        <f>I350/DASHBOARD!$C$3</f>
        <v>2.0828041656083314</v>
      </c>
      <c r="K350" s="2">
        <v>227</v>
      </c>
      <c r="L350" s="26">
        <f>K350/DASHBOARD!$C$4</f>
        <v>102.94784580498866</v>
      </c>
      <c r="M350" s="26">
        <f t="shared" si="52"/>
        <v>23.731237635248423</v>
      </c>
      <c r="N350" s="5">
        <v>29544</v>
      </c>
      <c r="O350" s="2" t="s">
        <v>779</v>
      </c>
      <c r="P350" s="2" t="str">
        <f>_xlfn.XLOOKUP($O350,DASHBOARD!$L$2:$L$150,DASHBOARD!M$2:M$150,"",0)</f>
        <v>Bosnia</v>
      </c>
      <c r="Q350" s="2" t="str">
        <f>_xlfn.XLOOKUP($O350,DASHBOARD!$L$2:$L$150,DASHBOARD!N$2:N$150,"",0)</f>
        <v>Europe</v>
      </c>
      <c r="R350" s="2" t="str">
        <f>_xlfn.XLOOKUP($O350,DASHBOARD!$L$2:$L$150,DASHBOARD!O$2:O$150,"",0)</f>
        <v>Eurasia</v>
      </c>
      <c r="S350" s="2">
        <v>7</v>
      </c>
      <c r="X350" s="2" t="str">
        <f t="shared" si="53"/>
        <v/>
      </c>
      <c r="Y350" s="6">
        <f>_xlfn.XLOOKUP($F350,$AD$338:$AD$359,$AE$338:$AE$359,0,0)</f>
        <v>0</v>
      </c>
      <c r="Z350" s="43">
        <f t="shared" si="54"/>
        <v>0</v>
      </c>
      <c r="AC350" s="1">
        <v>13</v>
      </c>
      <c r="AD350" s="2" t="s">
        <v>883</v>
      </c>
      <c r="AE350" s="6">
        <v>854957</v>
      </c>
      <c r="AJ350">
        <v>13</v>
      </c>
      <c r="AK350" t="s">
        <v>797</v>
      </c>
      <c r="AL350">
        <v>23</v>
      </c>
      <c r="AM350">
        <v>18</v>
      </c>
      <c r="AN350" s="2">
        <v>136</v>
      </c>
      <c r="AO350" s="61">
        <v>0.84</v>
      </c>
      <c r="AP350" s="61">
        <v>0.16</v>
      </c>
      <c r="AT350" s="2">
        <v>14.9</v>
      </c>
      <c r="AU350" s="2">
        <v>7</v>
      </c>
      <c r="AV350" s="2">
        <v>3</v>
      </c>
      <c r="AW350" s="2">
        <v>4</v>
      </c>
      <c r="AX350" s="2">
        <v>5</v>
      </c>
      <c r="AY350" s="2">
        <v>1</v>
      </c>
      <c r="AZ350" s="2">
        <v>5</v>
      </c>
      <c r="BA350" s="2">
        <v>2</v>
      </c>
      <c r="BB350" s="2">
        <v>22</v>
      </c>
      <c r="BC350" s="2">
        <v>2</v>
      </c>
      <c r="BD350" s="2">
        <v>2</v>
      </c>
      <c r="BF350" s="2">
        <v>13</v>
      </c>
      <c r="BG350" s="2" t="s">
        <v>797</v>
      </c>
      <c r="BH350" s="2">
        <v>23</v>
      </c>
      <c r="BI350" s="2">
        <v>18</v>
      </c>
      <c r="BJ350" s="2">
        <v>136</v>
      </c>
      <c r="BK350" s="2">
        <v>15</v>
      </c>
      <c r="BL350" s="2">
        <v>0.63100000000000001</v>
      </c>
      <c r="BM350" s="2">
        <v>0.214</v>
      </c>
      <c r="BN350" s="2">
        <v>0.214</v>
      </c>
      <c r="BO350" s="2">
        <v>2.5</v>
      </c>
      <c r="BP350" s="2">
        <v>13.9</v>
      </c>
      <c r="BQ350" s="2">
        <v>8.3000000000000007</v>
      </c>
      <c r="BR350" s="2">
        <v>10.9</v>
      </c>
      <c r="BS350" s="2">
        <v>1.5</v>
      </c>
      <c r="BT350" s="2">
        <v>1.1000000000000001</v>
      </c>
      <c r="BU350" s="2">
        <v>16.399999999999999</v>
      </c>
      <c r="BV350" s="2">
        <v>17.8</v>
      </c>
      <c r="BX350" s="2">
        <v>0.2</v>
      </c>
      <c r="BY350" s="2">
        <v>0.2</v>
      </c>
      <c r="BZ350" s="2">
        <v>0.4</v>
      </c>
      <c r="CA350" s="2">
        <v>0.13100000000000001</v>
      </c>
      <c r="CC350" s="2">
        <v>0.8</v>
      </c>
      <c r="CD350" s="2">
        <v>0.4</v>
      </c>
      <c r="CE350" s="2">
        <v>1.2</v>
      </c>
      <c r="CF350" s="2">
        <v>0.1</v>
      </c>
    </row>
    <row r="351" spans="1:84" x14ac:dyDescent="0.2">
      <c r="B351" s="1" t="s">
        <v>104</v>
      </c>
      <c r="C351" s="1" t="s">
        <v>838</v>
      </c>
      <c r="E351" s="2">
        <v>18</v>
      </c>
      <c r="F351" s="2" t="s">
        <v>884</v>
      </c>
      <c r="G351" s="2" t="s">
        <v>576</v>
      </c>
      <c r="H351" s="4" t="s">
        <v>604</v>
      </c>
      <c r="I351" s="16">
        <f>_xlfn.XLOOKUP($H351,DASHBOARD!$I$2:$I$27,DASHBOARD!$J$2:$J$27,"",0)</f>
        <v>79</v>
      </c>
      <c r="J351" s="23">
        <f>I351/DASHBOARD!$C$3</f>
        <v>2.0066040132080265</v>
      </c>
      <c r="K351" s="2">
        <v>195</v>
      </c>
      <c r="L351" s="26">
        <f>K351/DASHBOARD!$C$4</f>
        <v>88.435374149659864</v>
      </c>
      <c r="M351" s="26">
        <f t="shared" si="52"/>
        <v>21.963556446452959</v>
      </c>
      <c r="N351" s="5">
        <v>30749</v>
      </c>
      <c r="O351" s="2" t="s">
        <v>885</v>
      </c>
      <c r="P351" s="2" t="str">
        <f>_xlfn.XLOOKUP($O351,DASHBOARD!$L$2:$L$150,DASHBOARD!M$2:M$150,"",0)</f>
        <v>Slovenia</v>
      </c>
      <c r="Q351" s="2" t="str">
        <f>_xlfn.XLOOKUP($O351,DASHBOARD!$L$2:$L$150,DASHBOARD!N$2:N$150,"",0)</f>
        <v>Europe</v>
      </c>
      <c r="R351" s="2" t="str">
        <f>_xlfn.XLOOKUP($O351,DASHBOARD!$L$2:$L$150,DASHBOARD!O$2:O$150,"",0)</f>
        <v>Eurasia</v>
      </c>
      <c r="S351" s="2">
        <v>4</v>
      </c>
      <c r="X351" s="2" t="str">
        <f t="shared" si="53"/>
        <v/>
      </c>
      <c r="Y351" s="6">
        <f>_xlfn.XLOOKUP($F351,$AD$338:$AD$359,$AE$338:$AE$359,0,0)</f>
        <v>4524887</v>
      </c>
      <c r="Z351" s="43">
        <f t="shared" si="54"/>
        <v>5.7829141050433214E-2</v>
      </c>
      <c r="AC351" s="1">
        <v>14</v>
      </c>
      <c r="AD351" s="2" t="s">
        <v>797</v>
      </c>
      <c r="AE351" s="6">
        <v>797581</v>
      </c>
      <c r="AJ351">
        <v>14</v>
      </c>
      <c r="AK351" t="s">
        <v>891</v>
      </c>
      <c r="AL351">
        <v>29</v>
      </c>
      <c r="AM351">
        <v>18</v>
      </c>
      <c r="AN351" s="2">
        <v>105</v>
      </c>
      <c r="AS351" s="61">
        <v>1</v>
      </c>
      <c r="AT351" s="2">
        <v>-17.100000000000001</v>
      </c>
      <c r="AU351" s="2">
        <v>-26</v>
      </c>
      <c r="AV351" s="2">
        <v>2</v>
      </c>
      <c r="AW351" s="2">
        <v>3</v>
      </c>
      <c r="AX351" s="2">
        <v>11</v>
      </c>
      <c r="AY351" s="2">
        <v>2</v>
      </c>
      <c r="AZ351" s="2">
        <v>2</v>
      </c>
      <c r="BA351" s="2">
        <v>0</v>
      </c>
      <c r="BB351" s="2">
        <v>22</v>
      </c>
      <c r="BC351" s="2">
        <v>1</v>
      </c>
      <c r="BD351" s="2">
        <v>6</v>
      </c>
      <c r="BF351" s="2">
        <v>14</v>
      </c>
      <c r="BG351" s="2" t="s">
        <v>891</v>
      </c>
      <c r="BH351" s="2">
        <v>29</v>
      </c>
      <c r="BI351" s="2">
        <v>18</v>
      </c>
      <c r="BJ351" s="2">
        <v>105</v>
      </c>
      <c r="BK351" s="2">
        <v>10</v>
      </c>
      <c r="BL351" s="2">
        <v>0.41799999999999998</v>
      </c>
      <c r="BM351" s="2">
        <v>0</v>
      </c>
      <c r="BN351" s="2">
        <v>0.17499999999999999</v>
      </c>
      <c r="BO351" s="2">
        <v>16.399999999999999</v>
      </c>
      <c r="BP351" s="2">
        <v>20.2</v>
      </c>
      <c r="BQ351" s="2">
        <v>18.3</v>
      </c>
      <c r="BR351" s="2">
        <v>13.7</v>
      </c>
      <c r="BS351" s="2">
        <v>0.5</v>
      </c>
      <c r="BT351" s="2">
        <v>4.4000000000000004</v>
      </c>
      <c r="BU351" s="2">
        <v>18.8</v>
      </c>
      <c r="BV351" s="2">
        <v>22.2</v>
      </c>
      <c r="BX351" s="2">
        <v>-0.1</v>
      </c>
      <c r="BY351" s="2">
        <v>0.2</v>
      </c>
      <c r="BZ351" s="2">
        <v>0.1</v>
      </c>
      <c r="CA351" s="2">
        <v>2.5999999999999999E-2</v>
      </c>
      <c r="CC351" s="2">
        <v>-6.4</v>
      </c>
      <c r="CD351" s="2">
        <v>0.2</v>
      </c>
      <c r="CE351" s="2">
        <v>-6.2</v>
      </c>
      <c r="CF351" s="2">
        <v>-0.1</v>
      </c>
    </row>
    <row r="352" spans="1:84" x14ac:dyDescent="0.2">
      <c r="B352" s="1" t="s">
        <v>104</v>
      </c>
      <c r="C352" s="1" t="s">
        <v>838</v>
      </c>
      <c r="E352" s="2">
        <v>4</v>
      </c>
      <c r="F352" s="2" t="s">
        <v>886</v>
      </c>
      <c r="G352" s="2" t="s">
        <v>570</v>
      </c>
      <c r="H352" s="4" t="s">
        <v>600</v>
      </c>
      <c r="I352" s="16">
        <f>_xlfn.XLOOKUP($H352,DASHBOARD!$I$2:$I$27,DASHBOARD!$J$2:$J$27,"",0)</f>
        <v>80</v>
      </c>
      <c r="J352" s="23">
        <f>I352/DASHBOARD!$C$3</f>
        <v>2.0320040640081283</v>
      </c>
      <c r="K352" s="2">
        <v>235</v>
      </c>
      <c r="L352" s="26">
        <f>K352/DASHBOARD!$C$4</f>
        <v>106.57596371882086</v>
      </c>
      <c r="M352" s="26">
        <f t="shared" si="52"/>
        <v>25.811314590419496</v>
      </c>
      <c r="N352" s="5">
        <v>29308</v>
      </c>
      <c r="O352" s="2" t="s">
        <v>557</v>
      </c>
      <c r="P352" s="2" t="str">
        <f>_xlfn.XLOOKUP($O352,DASHBOARD!$L$2:$L$150,DASHBOARD!M$2:M$150,"",0)</f>
        <v>United States</v>
      </c>
      <c r="Q352" s="2" t="str">
        <f>_xlfn.XLOOKUP($O352,DASHBOARD!$L$2:$L$150,DASHBOARD!N$2:N$150,"",0)</f>
        <v>North America</v>
      </c>
      <c r="R352" s="2" t="str">
        <f>_xlfn.XLOOKUP($O352,DASHBOARD!$L$2:$L$150,DASHBOARD!O$2:O$150,"",0)</f>
        <v>Americas</v>
      </c>
      <c r="S352" s="2">
        <v>5</v>
      </c>
      <c r="U352" s="2" t="s">
        <v>571</v>
      </c>
      <c r="V352" s="2" t="s">
        <v>571</v>
      </c>
      <c r="X352" s="2" t="str">
        <f t="shared" si="53"/>
        <v/>
      </c>
      <c r="Y352" s="6">
        <f>_xlfn.XLOOKUP($F352,$AD$338:$AD$359,$AE$338:$AE$359,0,0)</f>
        <v>4420000</v>
      </c>
      <c r="Z352" s="43">
        <f t="shared" si="54"/>
        <v>5.6488660035690356E-2</v>
      </c>
      <c r="AC352" s="1">
        <v>15</v>
      </c>
      <c r="AD352" s="2" t="s">
        <v>893</v>
      </c>
      <c r="AE352" s="6">
        <v>442114</v>
      </c>
      <c r="AJ352">
        <v>15</v>
      </c>
      <c r="AK352" t="s">
        <v>881</v>
      </c>
      <c r="AL352">
        <v>24</v>
      </c>
      <c r="AM352">
        <v>8</v>
      </c>
      <c r="AN352" s="2">
        <v>44</v>
      </c>
      <c r="AQ352" s="61">
        <v>1</v>
      </c>
      <c r="AT352" s="2">
        <v>-9.3000000000000007</v>
      </c>
      <c r="AU352" s="2">
        <v>-17.8</v>
      </c>
      <c r="AV352" s="2">
        <v>2</v>
      </c>
      <c r="AW352" s="2">
        <v>0</v>
      </c>
      <c r="AX352" s="2">
        <v>3</v>
      </c>
      <c r="AY352" s="2">
        <v>0</v>
      </c>
      <c r="AZ352" s="2">
        <v>1</v>
      </c>
      <c r="BA352" s="2">
        <v>0</v>
      </c>
      <c r="BB352" s="2">
        <v>7</v>
      </c>
      <c r="BC352" s="2">
        <v>0</v>
      </c>
      <c r="BD352" s="2">
        <v>0</v>
      </c>
      <c r="BF352" s="2">
        <v>15</v>
      </c>
      <c r="BG352" s="2" t="s">
        <v>881</v>
      </c>
      <c r="BH352" s="2">
        <v>24</v>
      </c>
      <c r="BI352" s="2">
        <v>8</v>
      </c>
      <c r="BJ352" s="2">
        <v>44</v>
      </c>
      <c r="BK352" s="2">
        <v>2.9</v>
      </c>
      <c r="BL352" s="2">
        <v>0.38800000000000001</v>
      </c>
      <c r="BM352" s="2">
        <v>0.33300000000000002</v>
      </c>
      <c r="BN352" s="2">
        <v>0.16700000000000001</v>
      </c>
      <c r="BO352" s="2">
        <v>5.2</v>
      </c>
      <c r="BP352" s="2">
        <v>15.2</v>
      </c>
      <c r="BQ352" s="2">
        <v>10.3</v>
      </c>
      <c r="BR352" s="2">
        <v>9.1999999999999993</v>
      </c>
      <c r="BS352" s="2">
        <v>0</v>
      </c>
      <c r="BT352" s="2">
        <v>0</v>
      </c>
      <c r="BU352" s="2">
        <v>18.899999999999999</v>
      </c>
      <c r="BV352" s="2">
        <v>15.9</v>
      </c>
      <c r="BX352" s="2">
        <v>-0.1</v>
      </c>
      <c r="BY352" s="2">
        <v>0</v>
      </c>
      <c r="BZ352" s="2">
        <v>0</v>
      </c>
      <c r="CA352" s="2">
        <v>-4.4999999999999998E-2</v>
      </c>
      <c r="CC352" s="2">
        <v>-6.5</v>
      </c>
      <c r="CD352" s="2">
        <v>-2.7</v>
      </c>
      <c r="CE352" s="2">
        <v>-9.1999999999999993</v>
      </c>
      <c r="CF352" s="2">
        <v>-0.1</v>
      </c>
    </row>
    <row r="353" spans="1:84" x14ac:dyDescent="0.2">
      <c r="B353" s="1" t="s">
        <v>104</v>
      </c>
      <c r="C353" s="1" t="s">
        <v>838</v>
      </c>
      <c r="E353" s="2">
        <v>9</v>
      </c>
      <c r="F353" s="2" t="s">
        <v>893</v>
      </c>
      <c r="G353" s="2" t="s">
        <v>576</v>
      </c>
      <c r="H353" s="4" t="s">
        <v>602</v>
      </c>
      <c r="I353" s="16">
        <f>_xlfn.XLOOKUP($H353,DASHBOARD!$I$2:$I$27,DASHBOARD!$J$2:$J$27,"",0)</f>
        <v>81</v>
      </c>
      <c r="J353" s="23">
        <f>I353/DASHBOARD!$C$3</f>
        <v>2.0574041148082296</v>
      </c>
      <c r="K353" s="2">
        <v>205</v>
      </c>
      <c r="L353" s="26">
        <f>K353/DASHBOARD!$C$4</f>
        <v>92.970521541950106</v>
      </c>
      <c r="M353" s="26">
        <f t="shared" si="52"/>
        <v>21.96372811787927</v>
      </c>
      <c r="N353" s="5">
        <v>31357</v>
      </c>
      <c r="O353" s="2" t="s">
        <v>894</v>
      </c>
      <c r="P353" s="2" t="str">
        <f>_xlfn.XLOOKUP($O353,DASHBOARD!$L$2:$L$150,DASHBOARD!M$2:M$150,"",0)</f>
        <v>China</v>
      </c>
      <c r="Q353" s="2" t="str">
        <f>_xlfn.XLOOKUP($O353,DASHBOARD!$L$2:$L$150,DASHBOARD!N$2:N$150,"",0)</f>
        <v>Asia</v>
      </c>
      <c r="R353" s="2" t="str">
        <f>_xlfn.XLOOKUP($O353,DASHBOARD!$L$2:$L$150,DASHBOARD!O$2:O$150,"",0)</f>
        <v>Eurasia</v>
      </c>
      <c r="S353" s="2" t="s">
        <v>563</v>
      </c>
      <c r="X353" s="2" t="str">
        <f t="shared" si="53"/>
        <v/>
      </c>
      <c r="Y353" s="6">
        <f>_xlfn.XLOOKUP($F353,$AD$338:$AD$359,$AE$338:$AE$359,0,0)</f>
        <v>442114</v>
      </c>
      <c r="Z353" s="43">
        <f t="shared" si="54"/>
        <v>5.6503229509093228E-3</v>
      </c>
      <c r="AC353" s="1">
        <v>16</v>
      </c>
      <c r="AE353" s="6"/>
      <c r="AJ353">
        <v>16</v>
      </c>
      <c r="AK353" t="s">
        <v>893</v>
      </c>
      <c r="AL353">
        <v>23</v>
      </c>
      <c r="AM353">
        <v>10</v>
      </c>
      <c r="AN353" s="2">
        <v>28</v>
      </c>
      <c r="AO353" s="61">
        <v>0.05</v>
      </c>
      <c r="AP353" s="61">
        <v>0.76</v>
      </c>
      <c r="AQ353" s="61">
        <v>0.19</v>
      </c>
      <c r="AT353" s="2">
        <v>-78.599999999999994</v>
      </c>
      <c r="AU353" s="2">
        <v>-87.5</v>
      </c>
      <c r="AV353" s="2">
        <v>1</v>
      </c>
      <c r="AW353" s="2">
        <v>0</v>
      </c>
      <c r="AX353" s="2">
        <v>5</v>
      </c>
      <c r="AY353" s="2">
        <v>1</v>
      </c>
      <c r="AZ353" s="2">
        <v>0</v>
      </c>
      <c r="BA353" s="2">
        <v>0</v>
      </c>
      <c r="BB353" s="2">
        <v>4</v>
      </c>
      <c r="BC353" s="2">
        <v>0</v>
      </c>
      <c r="BD353" s="2">
        <v>0</v>
      </c>
      <c r="BF353" s="2">
        <v>16</v>
      </c>
      <c r="BG353" s="2" t="s">
        <v>893</v>
      </c>
      <c r="BH353" s="2">
        <v>23</v>
      </c>
      <c r="BI353" s="2">
        <v>10</v>
      </c>
      <c r="BJ353" s="2">
        <v>28</v>
      </c>
      <c r="BK353" s="2">
        <v>-8.6</v>
      </c>
      <c r="BL353" s="2">
        <v>0.27300000000000002</v>
      </c>
      <c r="BM353" s="2">
        <v>0.54500000000000004</v>
      </c>
      <c r="BN353" s="2">
        <v>0</v>
      </c>
      <c r="BO353" s="2">
        <v>0</v>
      </c>
      <c r="BP353" s="2">
        <v>0</v>
      </c>
      <c r="BQ353" s="2">
        <v>0</v>
      </c>
      <c r="BR353" s="2">
        <v>9.8000000000000007</v>
      </c>
      <c r="BS353" s="2">
        <v>1.8</v>
      </c>
      <c r="BT353" s="2">
        <v>2.8</v>
      </c>
      <c r="BU353" s="2">
        <v>21.4</v>
      </c>
      <c r="BV353" s="2">
        <v>22</v>
      </c>
      <c r="BX353" s="2">
        <v>-0.2</v>
      </c>
      <c r="BY353" s="2">
        <v>0</v>
      </c>
      <c r="BZ353" s="2">
        <v>-0.1</v>
      </c>
      <c r="CA353" s="2">
        <v>-0.22600000000000001</v>
      </c>
      <c r="CC353" s="2">
        <v>-17.2</v>
      </c>
      <c r="CD353" s="2">
        <v>-2.2999999999999998</v>
      </c>
      <c r="CE353" s="2">
        <v>-19.399999999999999</v>
      </c>
      <c r="CF353" s="2">
        <v>-0.1</v>
      </c>
    </row>
    <row r="354" spans="1:84" x14ac:dyDescent="0.2">
      <c r="B354" s="1" t="s">
        <v>104</v>
      </c>
      <c r="C354" s="1" t="s">
        <v>838</v>
      </c>
      <c r="H354" s="4"/>
      <c r="N354" s="5"/>
      <c r="X354" s="2" t="str">
        <f t="shared" si="53"/>
        <v/>
      </c>
      <c r="Y354" s="6">
        <f>_xlfn.XLOOKUP($F354,$AD$338:$AD$359,$AE$338:$AE$359,0,0)</f>
        <v>0</v>
      </c>
      <c r="Z354" s="43">
        <f t="shared" si="54"/>
        <v>0</v>
      </c>
      <c r="AE354" s="6"/>
    </row>
    <row r="355" spans="1:84" x14ac:dyDescent="0.2">
      <c r="B355" s="1" t="s">
        <v>104</v>
      </c>
      <c r="C355" s="1" t="s">
        <v>838</v>
      </c>
      <c r="H355" s="4"/>
      <c r="N355" s="5"/>
      <c r="X355" s="2" t="str">
        <f t="shared" si="53"/>
        <v/>
      </c>
      <c r="Y355" s="6">
        <f>_xlfn.XLOOKUP($F355,$AD$338:$AD$359,$AE$338:$AE$359,0,0)</f>
        <v>0</v>
      </c>
      <c r="Z355" s="43">
        <f t="shared" si="54"/>
        <v>0</v>
      </c>
      <c r="AC355" s="1">
        <v>18</v>
      </c>
      <c r="AE355" s="6"/>
    </row>
    <row r="356" spans="1:84" x14ac:dyDescent="0.2">
      <c r="B356" s="1" t="s">
        <v>104</v>
      </c>
      <c r="C356" s="1" t="s">
        <v>838</v>
      </c>
      <c r="H356" s="4"/>
      <c r="N356" s="5"/>
      <c r="X356" s="2" t="str">
        <f t="shared" si="53"/>
        <v/>
      </c>
      <c r="Y356" s="6">
        <f>_xlfn.XLOOKUP($F356,$AD$338:$AD$359,$AE$338:$AE$359,0,0)</f>
        <v>0</v>
      </c>
      <c r="Z356" s="43">
        <f t="shared" si="54"/>
        <v>0</v>
      </c>
      <c r="AC356" s="1">
        <v>19</v>
      </c>
      <c r="AE356" s="6"/>
    </row>
    <row r="357" spans="1:84" x14ac:dyDescent="0.2">
      <c r="B357" s="1" t="s">
        <v>104</v>
      </c>
      <c r="C357" s="1" t="s">
        <v>838</v>
      </c>
      <c r="H357" s="4"/>
      <c r="N357" s="5"/>
      <c r="X357" s="2" t="str">
        <f t="shared" si="53"/>
        <v/>
      </c>
      <c r="Y357" s="6">
        <f>_xlfn.XLOOKUP($F357,$AD$338:$AD$359,$AE$338:$AE$359,0,0)</f>
        <v>0</v>
      </c>
      <c r="Z357" s="43">
        <f t="shared" si="54"/>
        <v>0</v>
      </c>
      <c r="AC357" s="1">
        <v>20</v>
      </c>
      <c r="AE357" s="6"/>
    </row>
    <row r="358" spans="1:84" x14ac:dyDescent="0.2">
      <c r="B358" s="1" t="s">
        <v>104</v>
      </c>
      <c r="C358" s="1" t="s">
        <v>838</v>
      </c>
      <c r="H358" s="4"/>
      <c r="N358" s="5"/>
      <c r="X358" s="2" t="str">
        <f t="shared" si="53"/>
        <v/>
      </c>
      <c r="Y358" s="6">
        <f>_xlfn.XLOOKUP($F358,$AD$338:$AD$359,$AE$338:$AE$359,0,0)</f>
        <v>0</v>
      </c>
      <c r="Z358" s="43">
        <f t="shared" si="54"/>
        <v>0</v>
      </c>
      <c r="AC358" s="1">
        <v>21</v>
      </c>
    </row>
    <row r="359" spans="1:84" x14ac:dyDescent="0.2">
      <c r="B359" s="1" t="s">
        <v>104</v>
      </c>
      <c r="C359" s="1" t="s">
        <v>838</v>
      </c>
      <c r="H359" s="4"/>
      <c r="N359" s="5"/>
      <c r="X359" s="2" t="str">
        <f t="shared" si="53"/>
        <v/>
      </c>
      <c r="Y359" s="6">
        <f>_xlfn.XLOOKUP($F359,$AD$338:$AD$359,$AE$338:$AE$359,0,0)</f>
        <v>0</v>
      </c>
      <c r="Z359" s="43">
        <f t="shared" si="54"/>
        <v>0</v>
      </c>
      <c r="AC359" s="1">
        <v>22</v>
      </c>
    </row>
    <row r="360" spans="1:84" x14ac:dyDescent="0.2">
      <c r="D360" s="1"/>
      <c r="E360" s="1"/>
      <c r="F360" s="1">
        <f>$F336</f>
        <v>0</v>
      </c>
      <c r="G360" s="1"/>
      <c r="H360" s="1"/>
      <c r="I360" s="36"/>
      <c r="J360" s="36"/>
      <c r="K360" s="1"/>
      <c r="L360" s="1"/>
      <c r="M360" s="1"/>
      <c r="N360" s="1"/>
      <c r="O360" s="1"/>
      <c r="P360" s="1"/>
      <c r="Q360" s="1"/>
      <c r="R360" s="1"/>
      <c r="S360" s="1"/>
      <c r="T360" s="1"/>
      <c r="U360" s="1"/>
      <c r="V360" s="1"/>
      <c r="W360" s="1"/>
      <c r="X360" s="1"/>
      <c r="Y360" s="37">
        <f>SUM(Y338:Y359)</f>
        <v>78245793</v>
      </c>
      <c r="Z360" s="41">
        <f>SUM(Z338:Z359)</f>
        <v>0.99999999999999989</v>
      </c>
      <c r="AA360" s="1"/>
      <c r="AB360" s="1"/>
      <c r="AD360" s="37">
        <f>AE360-Y360</f>
        <v>1000000</v>
      </c>
      <c r="AE360" s="37">
        <f>SUM(AE338:AE359)</f>
        <v>79245793</v>
      </c>
    </row>
    <row r="362" spans="1:84" ht="17" thickBot="1" x14ac:dyDescent="0.25"/>
    <row r="363" spans="1:84" ht="17" thickBot="1" x14ac:dyDescent="0.25">
      <c r="A363" s="3">
        <v>15</v>
      </c>
      <c r="B363" s="1" t="str">
        <f>B$1</f>
        <v>YEAR</v>
      </c>
      <c r="C363" s="1" t="str">
        <f>C$1</f>
        <v>TEAM</v>
      </c>
      <c r="E363" s="1" t="str">
        <f t="shared" ref="E363:Y363" si="55">E$1</f>
        <v>NUMBER</v>
      </c>
      <c r="F363" s="1" t="str">
        <f t="shared" si="55"/>
        <v>PLAYER</v>
      </c>
      <c r="G363" s="1" t="str">
        <f t="shared" si="55"/>
        <v>POS</v>
      </c>
      <c r="H363" s="1" t="str">
        <f t="shared" si="55"/>
        <v>HEIGHT</v>
      </c>
      <c r="I363" s="1" t="str">
        <f t="shared" si="55"/>
        <v>HEIGHT (IN)</v>
      </c>
      <c r="J363" s="1" t="str">
        <f t="shared" si="55"/>
        <v>HEIGHT (M)</v>
      </c>
      <c r="K363" s="1" t="str">
        <f t="shared" si="55"/>
        <v>WEIGHT (LBS)</v>
      </c>
      <c r="L363" s="1" t="str">
        <f t="shared" si="55"/>
        <v>WEIGHT (KG)</v>
      </c>
      <c r="M363" s="1" t="str">
        <f t="shared" si="55"/>
        <v>BMI</v>
      </c>
      <c r="N363" s="1" t="str">
        <f t="shared" si="55"/>
        <v>BIRTH DATE</v>
      </c>
      <c r="O363" s="1" t="str">
        <f t="shared" si="55"/>
        <v>NATION</v>
      </c>
      <c r="P363" s="1" t="str">
        <f t="shared" si="55"/>
        <v>COUNTRY</v>
      </c>
      <c r="Q363" s="1" t="str">
        <f t="shared" si="55"/>
        <v>CONTINENT</v>
      </c>
      <c r="R363" s="1" t="str">
        <f t="shared" si="55"/>
        <v>GLOBAL REGION</v>
      </c>
      <c r="S363" s="1" t="str">
        <f t="shared" si="55"/>
        <v>EXPERIENCE</v>
      </c>
      <c r="T363" s="1"/>
      <c r="U363" s="1" t="str">
        <f t="shared" si="55"/>
        <v>COLLEGE</v>
      </c>
      <c r="V363" s="1" t="str">
        <f t="shared" si="55"/>
        <v>COLLEGE1</v>
      </c>
      <c r="W363" s="1" t="str">
        <f t="shared" si="55"/>
        <v>COLLEGE2</v>
      </c>
      <c r="X363" s="1" t="str">
        <f t="shared" si="55"/>
        <v>TRANSFER</v>
      </c>
      <c r="Y363" s="1" t="str">
        <f t="shared" si="55"/>
        <v>SALARY</v>
      </c>
      <c r="Z363" s="1" t="s">
        <v>1265</v>
      </c>
      <c r="AC363" s="1" t="str">
        <f>AC$1</f>
        <v>Rk</v>
      </c>
      <c r="AD363" s="1" t="str">
        <f>AD$1</f>
        <v>PLAYER</v>
      </c>
      <c r="AE363" s="1" t="str">
        <f>AE$1</f>
        <v>SALARY</v>
      </c>
      <c r="AJ363" t="s">
        <v>550</v>
      </c>
      <c r="AK363" t="s">
        <v>1382</v>
      </c>
      <c r="AL363" t="s">
        <v>1383</v>
      </c>
      <c r="AM363" t="s">
        <v>1347</v>
      </c>
      <c r="AN363" s="2" t="s">
        <v>1384</v>
      </c>
      <c r="AO363" s="2" t="s">
        <v>1385</v>
      </c>
      <c r="AP363" s="2" t="s">
        <v>1386</v>
      </c>
      <c r="AQ363" s="2" t="s">
        <v>1387</v>
      </c>
      <c r="AR363" s="2" t="s">
        <v>1388</v>
      </c>
      <c r="AS363" s="2" t="s">
        <v>1389</v>
      </c>
      <c r="AT363" s="2" t="s">
        <v>1390</v>
      </c>
      <c r="AU363" s="2" t="s">
        <v>1391</v>
      </c>
      <c r="AV363" s="2" t="s">
        <v>1392</v>
      </c>
      <c r="AW363" s="2" t="s">
        <v>1393</v>
      </c>
      <c r="AX363" s="2" t="s">
        <v>1394</v>
      </c>
      <c r="AY363" s="2" t="s">
        <v>1395</v>
      </c>
      <c r="AZ363" s="2" t="s">
        <v>1394</v>
      </c>
      <c r="BA363" s="2" t="s">
        <v>1395</v>
      </c>
      <c r="BB363" s="2" t="s">
        <v>1396</v>
      </c>
      <c r="BC363" s="2" t="s">
        <v>1397</v>
      </c>
      <c r="BD363" s="2" t="s">
        <v>1398</v>
      </c>
      <c r="BF363" s="2" t="s">
        <v>550</v>
      </c>
      <c r="BG363" s="2" t="s">
        <v>1382</v>
      </c>
      <c r="BH363" s="2" t="s">
        <v>1383</v>
      </c>
      <c r="BI363" s="2" t="s">
        <v>1347</v>
      </c>
      <c r="BJ363" s="2" t="s">
        <v>1384</v>
      </c>
      <c r="BK363" s="2" t="s">
        <v>1430</v>
      </c>
      <c r="BL363" s="2" t="s">
        <v>1431</v>
      </c>
      <c r="BM363" s="2" t="s">
        <v>1432</v>
      </c>
      <c r="BN363" s="2" t="s">
        <v>1433</v>
      </c>
      <c r="BO363" s="2" t="s">
        <v>1434</v>
      </c>
      <c r="BP363" s="2" t="s">
        <v>1435</v>
      </c>
      <c r="BQ363" s="2" t="s">
        <v>1436</v>
      </c>
      <c r="BR363" s="2" t="s">
        <v>1437</v>
      </c>
      <c r="BS363" s="2" t="s">
        <v>1438</v>
      </c>
      <c r="BT363" s="2" t="s">
        <v>1439</v>
      </c>
      <c r="BU363" s="2" t="s">
        <v>1440</v>
      </c>
      <c r="BV363" s="2" t="s">
        <v>1441</v>
      </c>
      <c r="BW363" s="2" t="s">
        <v>1382</v>
      </c>
      <c r="BX363" s="2" t="s">
        <v>1442</v>
      </c>
      <c r="BY363" s="2" t="s">
        <v>1443</v>
      </c>
      <c r="BZ363" s="2" t="s">
        <v>1444</v>
      </c>
      <c r="CA363" s="2" t="s">
        <v>1445</v>
      </c>
      <c r="CB363" s="2" t="s">
        <v>1382</v>
      </c>
      <c r="CC363" s="2" t="s">
        <v>1446</v>
      </c>
      <c r="CD363" s="2" t="s">
        <v>1447</v>
      </c>
      <c r="CE363" s="2" t="s">
        <v>1448</v>
      </c>
      <c r="CF363" s="2" t="s">
        <v>1449</v>
      </c>
    </row>
    <row r="364" spans="1:84" ht="17" thickBot="1" x14ac:dyDescent="0.25">
      <c r="A364" s="3" t="s">
        <v>845</v>
      </c>
      <c r="B364" s="1" t="s">
        <v>109</v>
      </c>
      <c r="C364" s="1" t="s">
        <v>845</v>
      </c>
      <c r="E364" s="2">
        <v>20</v>
      </c>
      <c r="F364" s="2" t="s">
        <v>816</v>
      </c>
      <c r="G364" s="2" t="s">
        <v>576</v>
      </c>
      <c r="H364" s="4" t="s">
        <v>601</v>
      </c>
      <c r="I364" s="16">
        <f>_xlfn.XLOOKUP($H364,DASHBOARD!$I$2:$I$27,DASHBOARD!$J$2:$J$27,"",0)</f>
        <v>77</v>
      </c>
      <c r="J364" s="23">
        <f>I364/DASHBOARD!$C$3</f>
        <v>1.9558039116078234</v>
      </c>
      <c r="K364" s="2">
        <v>205</v>
      </c>
      <c r="L364" s="26">
        <f>K364/DASHBOARD!$C$4</f>
        <v>92.970521541950106</v>
      </c>
      <c r="M364" s="26">
        <f t="shared" ref="M364:M378" si="56">L364/(J364^2)</f>
        <v>24.304945215281812</v>
      </c>
      <c r="N364" s="5">
        <v>27595</v>
      </c>
      <c r="O364" s="2" t="s">
        <v>557</v>
      </c>
      <c r="P364" s="2" t="str">
        <f>_xlfn.XLOOKUP($O364,DASHBOARD!$L$2:$L$150,DASHBOARD!M$2:M$150,"",0)</f>
        <v>United States</v>
      </c>
      <c r="Q364" s="2" t="str">
        <f>_xlfn.XLOOKUP($O364,DASHBOARD!$L$2:$L$150,DASHBOARD!N$2:N$150,"",0)</f>
        <v>North America</v>
      </c>
      <c r="R364" s="2" t="str">
        <f>_xlfn.XLOOKUP($O364,DASHBOARD!$L$2:$L$150,DASHBOARD!O$2:O$150,"",0)</f>
        <v>Americas</v>
      </c>
      <c r="S364" s="2">
        <v>11</v>
      </c>
      <c r="U364" s="2" t="s">
        <v>817</v>
      </c>
      <c r="V364" s="2" t="s">
        <v>817</v>
      </c>
      <c r="X364" s="2" t="str">
        <f t="shared" ref="X364:X385" si="57">IF(W364="","","X")</f>
        <v/>
      </c>
      <c r="Y364" s="6">
        <f>_xlfn.XLOOKUP($F364,$AD$364:$AD$385,$AE$364:$AE$385,0,0)</f>
        <v>16000000</v>
      </c>
      <c r="Z364" s="43">
        <f>Y364/$Y$386</f>
        <v>0.21511553398209668</v>
      </c>
      <c r="AC364" s="1">
        <v>1</v>
      </c>
      <c r="AD364" s="2" t="s">
        <v>903</v>
      </c>
      <c r="AE364" s="6">
        <v>23750000</v>
      </c>
      <c r="AJ364">
        <v>1</v>
      </c>
      <c r="AK364" t="s">
        <v>906</v>
      </c>
      <c r="AL364">
        <v>30</v>
      </c>
      <c r="AM364">
        <v>80</v>
      </c>
      <c r="AN364" s="2">
        <v>2874</v>
      </c>
      <c r="AP364" s="61">
        <v>7.0000000000000007E-2</v>
      </c>
      <c r="AQ364" s="61">
        <v>0.92</v>
      </c>
      <c r="AR364" s="61">
        <v>0.02</v>
      </c>
      <c r="AT364" s="2">
        <v>14.2</v>
      </c>
      <c r="AU364" s="2">
        <v>9.8000000000000007</v>
      </c>
      <c r="AV364" s="2">
        <v>102</v>
      </c>
      <c r="AW364" s="2">
        <v>67</v>
      </c>
      <c r="AX364" s="2">
        <v>105</v>
      </c>
      <c r="AY364" s="2">
        <v>24</v>
      </c>
      <c r="AZ364" s="2">
        <v>204</v>
      </c>
      <c r="BA364" s="2">
        <v>31</v>
      </c>
      <c r="BB364" s="2">
        <v>809</v>
      </c>
      <c r="BC364" s="2">
        <v>45</v>
      </c>
      <c r="BD364" s="2">
        <v>69</v>
      </c>
      <c r="BF364" s="2">
        <v>1</v>
      </c>
      <c r="BG364" s="2" t="s">
        <v>906</v>
      </c>
      <c r="BH364" s="2">
        <v>30</v>
      </c>
      <c r="BI364" s="2">
        <v>80</v>
      </c>
      <c r="BJ364" s="2">
        <v>2874</v>
      </c>
      <c r="BK364" s="2">
        <v>19.600000000000001</v>
      </c>
      <c r="BL364" s="2">
        <v>0.59899999999999998</v>
      </c>
      <c r="BM364" s="2">
        <v>0.33200000000000002</v>
      </c>
      <c r="BN364" s="2">
        <v>0.442</v>
      </c>
      <c r="BO364" s="2">
        <v>2.2999999999999998</v>
      </c>
      <c r="BP364" s="2">
        <v>14</v>
      </c>
      <c r="BQ364" s="2">
        <v>8.5</v>
      </c>
      <c r="BR364" s="2">
        <v>21.8</v>
      </c>
      <c r="BS364" s="2">
        <v>1.9</v>
      </c>
      <c r="BT364" s="2">
        <v>1</v>
      </c>
      <c r="BU364" s="2">
        <v>14.4</v>
      </c>
      <c r="BV364" s="2">
        <v>24.8</v>
      </c>
      <c r="BX364" s="2">
        <v>6.7</v>
      </c>
      <c r="BY364" s="2">
        <v>5.7</v>
      </c>
      <c r="BZ364" s="2">
        <v>12.4</v>
      </c>
      <c r="CA364" s="2">
        <v>0.20699999999999999</v>
      </c>
      <c r="CC364" s="2">
        <v>3.3</v>
      </c>
      <c r="CD364" s="2">
        <v>1.4</v>
      </c>
      <c r="CE364" s="2">
        <v>4.8</v>
      </c>
      <c r="CF364" s="2">
        <v>5</v>
      </c>
    </row>
    <row r="365" spans="1:84" x14ac:dyDescent="0.2">
      <c r="B365" s="1" t="s">
        <v>109</v>
      </c>
      <c r="C365" s="1" t="s">
        <v>845</v>
      </c>
      <c r="E365" s="2">
        <v>42</v>
      </c>
      <c r="F365" s="2" t="s">
        <v>895</v>
      </c>
      <c r="G365" s="2" t="s">
        <v>576</v>
      </c>
      <c r="H365" s="4" t="s">
        <v>603</v>
      </c>
      <c r="I365" s="16">
        <f>_xlfn.XLOOKUP($H365,DASHBOARD!$I$2:$I$27,DASHBOARD!$J$2:$J$27,"",0)</f>
        <v>76</v>
      </c>
      <c r="J365" s="23">
        <f>I365/DASHBOARD!$C$3</f>
        <v>1.9304038608077216</v>
      </c>
      <c r="K365" s="2">
        <v>213</v>
      </c>
      <c r="L365" s="26">
        <f>K365/DASHBOARD!$C$4</f>
        <v>96.598639455782305</v>
      </c>
      <c r="M365" s="26">
        <f t="shared" si="56"/>
        <v>25.922366984189797</v>
      </c>
      <c r="N365" s="5">
        <v>29962</v>
      </c>
      <c r="O365" s="2" t="s">
        <v>557</v>
      </c>
      <c r="P365" s="2" t="str">
        <f>_xlfn.XLOOKUP($O365,DASHBOARD!$L$2:$L$150,DASHBOARD!M$2:M$150,"",0)</f>
        <v>United States</v>
      </c>
      <c r="Q365" s="2" t="str">
        <f>_xlfn.XLOOKUP($O365,DASHBOARD!$L$2:$L$150,DASHBOARD!N$2:N$150,"",0)</f>
        <v>North America</v>
      </c>
      <c r="R365" s="2" t="str">
        <f>_xlfn.XLOOKUP($O365,DASHBOARD!$L$2:$L$150,DASHBOARD!O$2:O$150,"",0)</f>
        <v>Americas</v>
      </c>
      <c r="S365" s="2">
        <v>3</v>
      </c>
      <c r="U365" s="2" t="s">
        <v>896</v>
      </c>
      <c r="V365" s="2" t="s">
        <v>828</v>
      </c>
      <c r="W365" s="2" t="s">
        <v>999</v>
      </c>
      <c r="X365" s="2" t="str">
        <f t="shared" si="57"/>
        <v>X</v>
      </c>
      <c r="Y365" s="6">
        <f>_xlfn.XLOOKUP($F365,$AD$364:$AD$385,$AE$364:$AE$385,0,0)</f>
        <v>1868141</v>
      </c>
      <c r="Z365" s="43">
        <f t="shared" ref="Z365:Z385" si="58">Y365/$Y$386</f>
        <v>2.5116634298053005E-2</v>
      </c>
      <c r="AC365" s="1">
        <v>2</v>
      </c>
      <c r="AD365" s="2" t="s">
        <v>906</v>
      </c>
      <c r="AE365" s="6">
        <v>16360094</v>
      </c>
      <c r="AJ365">
        <v>2</v>
      </c>
      <c r="AK365" t="s">
        <v>816</v>
      </c>
      <c r="AL365">
        <v>32</v>
      </c>
      <c r="AM365">
        <v>73</v>
      </c>
      <c r="AN365" s="2">
        <v>2624</v>
      </c>
      <c r="AP365" s="61">
        <v>0.85</v>
      </c>
      <c r="AQ365" s="61">
        <v>0.14000000000000001</v>
      </c>
      <c r="AT365" s="2">
        <v>12.6</v>
      </c>
      <c r="AU365" s="2">
        <v>3.3</v>
      </c>
      <c r="AV365" s="2">
        <v>59</v>
      </c>
      <c r="AW365" s="2">
        <v>42</v>
      </c>
      <c r="AX365" s="2">
        <v>80</v>
      </c>
      <c r="AY365" s="2">
        <v>13</v>
      </c>
      <c r="AZ365" s="2">
        <v>71</v>
      </c>
      <c r="BA365" s="2">
        <v>13</v>
      </c>
      <c r="BB365" s="2">
        <v>501</v>
      </c>
      <c r="BC365" s="2">
        <v>11</v>
      </c>
      <c r="BD365" s="2">
        <v>45</v>
      </c>
      <c r="BF365" s="2">
        <v>2</v>
      </c>
      <c r="BG365" s="2" t="s">
        <v>816</v>
      </c>
      <c r="BH365" s="2">
        <v>32</v>
      </c>
      <c r="BI365" s="2">
        <v>73</v>
      </c>
      <c r="BJ365" s="2">
        <v>2624</v>
      </c>
      <c r="BK365" s="2">
        <v>16.399999999999999</v>
      </c>
      <c r="BL365" s="2">
        <v>0.58399999999999996</v>
      </c>
      <c r="BM365" s="2">
        <v>0.45800000000000002</v>
      </c>
      <c r="BN365" s="2">
        <v>0.24</v>
      </c>
      <c r="BO365" s="2">
        <v>3.6</v>
      </c>
      <c r="BP365" s="2">
        <v>8.3000000000000007</v>
      </c>
      <c r="BQ365" s="2">
        <v>6.1</v>
      </c>
      <c r="BR365" s="2">
        <v>14.6</v>
      </c>
      <c r="BS365" s="2">
        <v>1.3</v>
      </c>
      <c r="BT365" s="2">
        <v>0.5</v>
      </c>
      <c r="BU365" s="2">
        <v>10.4</v>
      </c>
      <c r="BV365" s="2">
        <v>21.6</v>
      </c>
      <c r="BX365" s="2">
        <v>5.6</v>
      </c>
      <c r="BY365" s="2">
        <v>4.0999999999999996</v>
      </c>
      <c r="BZ365" s="2">
        <v>9.6999999999999993</v>
      </c>
      <c r="CA365" s="2">
        <v>0.17699999999999999</v>
      </c>
      <c r="CC365" s="2">
        <v>2.9</v>
      </c>
      <c r="CD365" s="2">
        <v>0.2</v>
      </c>
      <c r="CE365" s="2">
        <v>3</v>
      </c>
      <c r="CF365" s="2">
        <v>3.3</v>
      </c>
    </row>
    <row r="366" spans="1:84" x14ac:dyDescent="0.2">
      <c r="B366" s="1" t="s">
        <v>109</v>
      </c>
      <c r="C366" s="1" t="s">
        <v>845</v>
      </c>
      <c r="E366" s="2">
        <v>93</v>
      </c>
      <c r="F366" s="2" t="s">
        <v>897</v>
      </c>
      <c r="G366" s="2" t="s">
        <v>566</v>
      </c>
      <c r="H366" s="4" t="s">
        <v>1149</v>
      </c>
      <c r="I366" s="16">
        <f>_xlfn.XLOOKUP($H366,DASHBOARD!$I$2:$I$27,DASHBOARD!$J$2:$J$27,"",0)</f>
        <v>83</v>
      </c>
      <c r="J366" s="23">
        <f>I366/DASHBOARD!$C$3</f>
        <v>2.1082042164084331</v>
      </c>
      <c r="K366" s="2">
        <v>225</v>
      </c>
      <c r="L366" s="26">
        <f>K366/DASHBOARD!$C$4</f>
        <v>102.0408163265306</v>
      </c>
      <c r="M366" s="26">
        <f t="shared" si="56"/>
        <v>22.958767452401187</v>
      </c>
      <c r="N366" s="5">
        <v>25490</v>
      </c>
      <c r="O366" s="2" t="s">
        <v>557</v>
      </c>
      <c r="P366" s="2" t="str">
        <f>_xlfn.XLOOKUP($O366,DASHBOARD!$L$2:$L$150,DASHBOARD!M$2:M$150,"",0)</f>
        <v>United States</v>
      </c>
      <c r="Q366" s="2" t="str">
        <f>_xlfn.XLOOKUP($O366,DASHBOARD!$L$2:$L$150,DASHBOARD!N$2:N$150,"",0)</f>
        <v>North America</v>
      </c>
      <c r="R366" s="2" t="str">
        <f>_xlfn.XLOOKUP($O366,DASHBOARD!$L$2:$L$150,DASHBOARD!O$2:O$150,"",0)</f>
        <v>Americas</v>
      </c>
      <c r="S366" s="2">
        <v>14</v>
      </c>
      <c r="U366" s="2" t="s">
        <v>898</v>
      </c>
      <c r="V366" s="2" t="s">
        <v>898</v>
      </c>
      <c r="X366" s="2" t="str">
        <f t="shared" si="57"/>
        <v/>
      </c>
      <c r="Y366" s="6">
        <f>_xlfn.XLOOKUP($F366,$AD$364:$AD$385,$AE$364:$AE$385,0,0)</f>
        <v>0</v>
      </c>
      <c r="Z366" s="43">
        <f t="shared" si="58"/>
        <v>0</v>
      </c>
      <c r="AC366" s="1">
        <v>3</v>
      </c>
      <c r="AD366" s="2" t="s">
        <v>816</v>
      </c>
      <c r="AE366" s="6">
        <v>16000000</v>
      </c>
      <c r="AJ366">
        <v>3</v>
      </c>
      <c r="AK366" t="s">
        <v>903</v>
      </c>
      <c r="AL366">
        <v>31</v>
      </c>
      <c r="AM366">
        <v>71</v>
      </c>
      <c r="AN366" s="2">
        <v>2328</v>
      </c>
      <c r="AR366" s="61">
        <v>0.79</v>
      </c>
      <c r="AS366" s="61">
        <v>0.21</v>
      </c>
      <c r="AT366" s="2">
        <v>16.399999999999999</v>
      </c>
      <c r="AU366" s="2">
        <v>11.8</v>
      </c>
      <c r="AV366" s="2">
        <v>57</v>
      </c>
      <c r="AW366" s="2">
        <v>22</v>
      </c>
      <c r="AX366" s="2">
        <v>70</v>
      </c>
      <c r="AY366" s="2">
        <v>29</v>
      </c>
      <c r="AZ366" s="2">
        <v>142</v>
      </c>
      <c r="BA366" s="2">
        <v>6</v>
      </c>
      <c r="BB366" s="2">
        <v>560</v>
      </c>
      <c r="BC366" s="2">
        <v>18</v>
      </c>
      <c r="BD366" s="2">
        <v>30</v>
      </c>
      <c r="BF366" s="2">
        <v>3</v>
      </c>
      <c r="BG366" s="2" t="s">
        <v>903</v>
      </c>
      <c r="BH366" s="2">
        <v>31</v>
      </c>
      <c r="BI366" s="2">
        <v>71</v>
      </c>
      <c r="BJ366" s="2">
        <v>2328</v>
      </c>
      <c r="BK366" s="2">
        <v>25.3</v>
      </c>
      <c r="BL366" s="2">
        <v>0.58799999999999997</v>
      </c>
      <c r="BM366" s="2">
        <v>1.0999999999999999E-2</v>
      </c>
      <c r="BN366" s="2">
        <v>0.33900000000000002</v>
      </c>
      <c r="BO366" s="2">
        <v>7.3</v>
      </c>
      <c r="BP366" s="2">
        <v>25.1</v>
      </c>
      <c r="BQ366" s="2">
        <v>16.8</v>
      </c>
      <c r="BR366" s="2">
        <v>19.899999999999999</v>
      </c>
      <c r="BS366" s="2">
        <v>2.2999999999999998</v>
      </c>
      <c r="BT366" s="2">
        <v>3.1</v>
      </c>
      <c r="BU366" s="2">
        <v>10.8</v>
      </c>
      <c r="BV366" s="2">
        <v>25.5</v>
      </c>
      <c r="BX366" s="2">
        <v>6.6</v>
      </c>
      <c r="BY366" s="2">
        <v>6.2</v>
      </c>
      <c r="BZ366" s="2">
        <v>12.9</v>
      </c>
      <c r="CA366" s="2">
        <v>0.26500000000000001</v>
      </c>
      <c r="CC366" s="2">
        <v>4.7</v>
      </c>
      <c r="CD366" s="2">
        <v>3.5</v>
      </c>
      <c r="CE366" s="2">
        <v>8.1999999999999993</v>
      </c>
      <c r="CF366" s="2">
        <v>6</v>
      </c>
    </row>
    <row r="367" spans="1:84" x14ac:dyDescent="0.2">
      <c r="B367" s="1" t="s">
        <v>109</v>
      </c>
      <c r="C367" s="1" t="s">
        <v>845</v>
      </c>
      <c r="E367" s="2">
        <v>28</v>
      </c>
      <c r="F367" s="2" t="s">
        <v>899</v>
      </c>
      <c r="G367" s="2" t="s">
        <v>556</v>
      </c>
      <c r="H367" s="4" t="s">
        <v>598</v>
      </c>
      <c r="I367" s="16">
        <f>_xlfn.XLOOKUP($H367,DASHBOARD!$I$2:$I$27,DASHBOARD!$J$2:$J$27,"",0)</f>
        <v>75</v>
      </c>
      <c r="J367" s="23">
        <f>I367/DASHBOARD!$C$3</f>
        <v>1.9050038100076201</v>
      </c>
      <c r="K367" s="2">
        <v>185</v>
      </c>
      <c r="L367" s="26">
        <f>K367/DASHBOARD!$C$4</f>
        <v>83.900226757369609</v>
      </c>
      <c r="M367" s="26">
        <f t="shared" si="56"/>
        <v>23.119127357016875</v>
      </c>
      <c r="N367" s="5">
        <v>25525</v>
      </c>
      <c r="O367" s="2" t="s">
        <v>557</v>
      </c>
      <c r="P367" s="2" t="str">
        <f>_xlfn.XLOOKUP($O367,DASHBOARD!$L$2:$L$150,DASHBOARD!M$2:M$150,"",0)</f>
        <v>United States</v>
      </c>
      <c r="Q367" s="2" t="str">
        <f>_xlfn.XLOOKUP($O367,DASHBOARD!$L$2:$L$150,DASHBOARD!N$2:N$150,"",0)</f>
        <v>North America</v>
      </c>
      <c r="R367" s="2" t="str">
        <f>_xlfn.XLOOKUP($O367,DASHBOARD!$L$2:$L$150,DASHBOARD!O$2:O$150,"",0)</f>
        <v>Americas</v>
      </c>
      <c r="S367" s="2">
        <v>14</v>
      </c>
      <c r="U367" s="2" t="s">
        <v>900</v>
      </c>
      <c r="V367" s="2" t="s">
        <v>900</v>
      </c>
      <c r="X367" s="2" t="str">
        <f t="shared" si="57"/>
        <v/>
      </c>
      <c r="Y367" s="6">
        <f>_xlfn.XLOOKUP($F367,$AD$364:$AD$385,$AE$364:$AE$385,0,0)</f>
        <v>0</v>
      </c>
      <c r="Z367" s="43">
        <f t="shared" si="58"/>
        <v>0</v>
      </c>
      <c r="AC367" s="1">
        <v>4</v>
      </c>
      <c r="AD367" s="2" t="s">
        <v>905</v>
      </c>
      <c r="AE367" s="6">
        <v>4480912</v>
      </c>
      <c r="AJ367">
        <v>4</v>
      </c>
      <c r="AK367" t="s">
        <v>658</v>
      </c>
      <c r="AL367">
        <v>21</v>
      </c>
      <c r="AM367">
        <v>77</v>
      </c>
      <c r="AN367" s="2">
        <v>2306</v>
      </c>
      <c r="AO367" s="61">
        <v>0.95</v>
      </c>
      <c r="AP367" s="61">
        <v>0.05</v>
      </c>
      <c r="AT367" s="2">
        <v>14.1</v>
      </c>
      <c r="AU367" s="2">
        <v>6.3</v>
      </c>
      <c r="AV367" s="2">
        <v>66</v>
      </c>
      <c r="AW367" s="2">
        <v>35</v>
      </c>
      <c r="AX367" s="2">
        <v>66</v>
      </c>
      <c r="AY367" s="2">
        <v>25</v>
      </c>
      <c r="AZ367" s="2">
        <v>71</v>
      </c>
      <c r="BA367" s="2">
        <v>13</v>
      </c>
      <c r="BB367" s="2">
        <v>925</v>
      </c>
      <c r="BC367" s="2">
        <v>23</v>
      </c>
      <c r="BD367" s="2">
        <v>58</v>
      </c>
      <c r="BF367" s="2">
        <v>4</v>
      </c>
      <c r="BG367" s="2" t="s">
        <v>658</v>
      </c>
      <c r="BH367" s="2">
        <v>21</v>
      </c>
      <c r="BI367" s="2">
        <v>77</v>
      </c>
      <c r="BJ367" s="2">
        <v>2306</v>
      </c>
      <c r="BK367" s="2">
        <v>15.6</v>
      </c>
      <c r="BL367" s="2">
        <v>0.51500000000000001</v>
      </c>
      <c r="BM367" s="2">
        <v>2.7E-2</v>
      </c>
      <c r="BN367" s="2">
        <v>0.245</v>
      </c>
      <c r="BO367" s="2">
        <v>4.3</v>
      </c>
      <c r="BP367" s="2">
        <v>11.9</v>
      </c>
      <c r="BQ367" s="2">
        <v>8.3000000000000007</v>
      </c>
      <c r="BR367" s="2">
        <v>28.2</v>
      </c>
      <c r="BS367" s="2">
        <v>3</v>
      </c>
      <c r="BT367" s="2">
        <v>0.5</v>
      </c>
      <c r="BU367" s="2">
        <v>15.7</v>
      </c>
      <c r="BV367" s="2">
        <v>18.899999999999999</v>
      </c>
      <c r="BX367" s="2">
        <v>2.2999999999999998</v>
      </c>
      <c r="BY367" s="2">
        <v>4.9000000000000004</v>
      </c>
      <c r="BZ367" s="2">
        <v>7.2</v>
      </c>
      <c r="CA367" s="2">
        <v>0.15</v>
      </c>
      <c r="CC367" s="2">
        <v>-0.4</v>
      </c>
      <c r="CD367" s="2">
        <v>2.6</v>
      </c>
      <c r="CE367" s="2">
        <v>2.1</v>
      </c>
      <c r="CF367" s="2">
        <v>2.4</v>
      </c>
    </row>
    <row r="368" spans="1:84" x14ac:dyDescent="0.2">
      <c r="B368" s="1" t="s">
        <v>109</v>
      </c>
      <c r="C368" s="1" t="s">
        <v>845</v>
      </c>
      <c r="E368" s="2">
        <v>11</v>
      </c>
      <c r="F368" s="2" t="s">
        <v>901</v>
      </c>
      <c r="G368" s="2" t="s">
        <v>552</v>
      </c>
      <c r="H368" s="4" t="s">
        <v>602</v>
      </c>
      <c r="I368" s="16">
        <f>_xlfn.XLOOKUP($H368,DASHBOARD!$I$2:$I$27,DASHBOARD!$J$2:$J$27,"",0)</f>
        <v>81</v>
      </c>
      <c r="J368" s="23">
        <f>I368/DASHBOARD!$C$3</f>
        <v>2.0574041148082296</v>
      </c>
      <c r="K368" s="2">
        <v>289</v>
      </c>
      <c r="L368" s="26">
        <f>K368/DASHBOARD!$C$4</f>
        <v>131.06575963718819</v>
      </c>
      <c r="M368" s="26">
        <f t="shared" si="56"/>
        <v>30.963499639351749</v>
      </c>
      <c r="N368" s="5">
        <v>31413</v>
      </c>
      <c r="O368" s="2" t="s">
        <v>557</v>
      </c>
      <c r="P368" s="2" t="str">
        <f>_xlfn.XLOOKUP($O368,DASHBOARD!$L$2:$L$150,DASHBOARD!M$2:M$150,"",0)</f>
        <v>United States</v>
      </c>
      <c r="Q368" s="2" t="str">
        <f>_xlfn.XLOOKUP($O368,DASHBOARD!$L$2:$L$150,DASHBOARD!N$2:N$150,"",0)</f>
        <v>North America</v>
      </c>
      <c r="R368" s="2" t="str">
        <f>_xlfn.XLOOKUP($O368,DASHBOARD!$L$2:$L$150,DASHBOARD!O$2:O$150,"",0)</f>
        <v>Americas</v>
      </c>
      <c r="S368" s="2" t="s">
        <v>563</v>
      </c>
      <c r="U368" s="2" t="s">
        <v>902</v>
      </c>
      <c r="V368" s="2" t="s">
        <v>902</v>
      </c>
      <c r="X368" s="2" t="str">
        <f t="shared" si="57"/>
        <v/>
      </c>
      <c r="Y368" s="6">
        <f>_xlfn.XLOOKUP($F368,$AD$364:$AD$385,$AE$364:$AE$385,0,0)</f>
        <v>427163</v>
      </c>
      <c r="Z368" s="43">
        <f t="shared" si="58"/>
        <v>5.7430873026496475E-3</v>
      </c>
      <c r="AC368" s="1">
        <v>5</v>
      </c>
      <c r="AD368" s="2" t="s">
        <v>908</v>
      </c>
      <c r="AE368" s="6">
        <v>3206000</v>
      </c>
      <c r="AJ368">
        <v>5</v>
      </c>
      <c r="AK368" t="s">
        <v>905</v>
      </c>
      <c r="AL368">
        <v>23</v>
      </c>
      <c r="AM368">
        <v>78</v>
      </c>
      <c r="AN368" s="2">
        <v>1912</v>
      </c>
      <c r="AS368" s="61">
        <v>1</v>
      </c>
      <c r="AT368" s="2">
        <v>14.6</v>
      </c>
      <c r="AU368" s="2">
        <v>5.9</v>
      </c>
      <c r="AV368" s="2">
        <v>36</v>
      </c>
      <c r="AW368" s="2">
        <v>27</v>
      </c>
      <c r="AX368" s="2">
        <v>120</v>
      </c>
      <c r="AY368" s="2">
        <v>33</v>
      </c>
      <c r="AZ368" s="2">
        <v>95</v>
      </c>
      <c r="BA368" s="2">
        <v>5</v>
      </c>
      <c r="BB368" s="2">
        <v>186</v>
      </c>
      <c r="BC368" s="2">
        <v>21</v>
      </c>
      <c r="BD368" s="2">
        <v>44</v>
      </c>
      <c r="BF368" s="2">
        <v>5</v>
      </c>
      <c r="BG368" s="2" t="s">
        <v>905</v>
      </c>
      <c r="BH368" s="2">
        <v>23</v>
      </c>
      <c r="BI368" s="2">
        <v>78</v>
      </c>
      <c r="BJ368" s="2">
        <v>1912</v>
      </c>
      <c r="BK368" s="2">
        <v>13.3</v>
      </c>
      <c r="BL368" s="2">
        <v>0.63200000000000001</v>
      </c>
      <c r="BM368" s="2">
        <v>3.0000000000000001E-3</v>
      </c>
      <c r="BN368" s="2">
        <v>0.52600000000000002</v>
      </c>
      <c r="BO368" s="2">
        <v>9.6</v>
      </c>
      <c r="BP368" s="2">
        <v>19.3</v>
      </c>
      <c r="BQ368" s="2">
        <v>14.8</v>
      </c>
      <c r="BR368" s="2">
        <v>6.8</v>
      </c>
      <c r="BS368" s="2">
        <v>0.9</v>
      </c>
      <c r="BT368" s="2">
        <v>4.9000000000000004</v>
      </c>
      <c r="BU368" s="2">
        <v>22.6</v>
      </c>
      <c r="BV368" s="2">
        <v>13.5</v>
      </c>
      <c r="BX368" s="2">
        <v>1.9</v>
      </c>
      <c r="BY368" s="2">
        <v>4.3</v>
      </c>
      <c r="BZ368" s="2">
        <v>6.2</v>
      </c>
      <c r="CA368" s="2">
        <v>0.156</v>
      </c>
      <c r="CC368" s="2">
        <v>-1.9</v>
      </c>
      <c r="CD368" s="2">
        <v>2.4</v>
      </c>
      <c r="CE368" s="2">
        <v>0.5</v>
      </c>
      <c r="CF368" s="2">
        <v>1.2</v>
      </c>
    </row>
    <row r="369" spans="2:84" x14ac:dyDescent="0.2">
      <c r="B369" s="1" t="s">
        <v>109</v>
      </c>
      <c r="C369" s="1" t="s">
        <v>845</v>
      </c>
      <c r="E369" s="2">
        <v>5</v>
      </c>
      <c r="F369" s="2" t="s">
        <v>903</v>
      </c>
      <c r="G369" s="2" t="s">
        <v>566</v>
      </c>
      <c r="H369" s="4" t="s">
        <v>1149</v>
      </c>
      <c r="I369" s="16">
        <f>_xlfn.XLOOKUP($H369,DASHBOARD!$I$2:$I$27,DASHBOARD!$J$2:$J$27,"",0)</f>
        <v>83</v>
      </c>
      <c r="J369" s="23">
        <f>I369/DASHBOARD!$C$3</f>
        <v>2.1082042164084331</v>
      </c>
      <c r="K369" s="2">
        <v>240</v>
      </c>
      <c r="L369" s="26">
        <f>K369/DASHBOARD!$C$4</f>
        <v>108.84353741496598</v>
      </c>
      <c r="M369" s="26">
        <f t="shared" si="56"/>
        <v>24.489351949227935</v>
      </c>
      <c r="N369" s="5">
        <v>27899</v>
      </c>
      <c r="O369" s="2" t="s">
        <v>557</v>
      </c>
      <c r="P369" s="2" t="str">
        <f>_xlfn.XLOOKUP($O369,DASHBOARD!$L$2:$L$150,DASHBOARD!M$2:M$150,"",0)</f>
        <v>United States</v>
      </c>
      <c r="Q369" s="2" t="str">
        <f>_xlfn.XLOOKUP($O369,DASHBOARD!$L$2:$L$150,DASHBOARD!N$2:N$150,"",0)</f>
        <v>North America</v>
      </c>
      <c r="R369" s="2" t="str">
        <f>_xlfn.XLOOKUP($O369,DASHBOARD!$L$2:$L$150,DASHBOARD!O$2:O$150,"",0)</f>
        <v>Americas</v>
      </c>
      <c r="S369" s="2">
        <v>12</v>
      </c>
      <c r="X369" s="2" t="str">
        <f t="shared" si="57"/>
        <v/>
      </c>
      <c r="Y369" s="6">
        <f>_xlfn.XLOOKUP($F369,$AD$364:$AD$385,$AE$364:$AE$385,0,0)</f>
        <v>23750000</v>
      </c>
      <c r="Z369" s="43">
        <f t="shared" si="58"/>
        <v>0.31931212075467474</v>
      </c>
      <c r="AC369" s="1">
        <v>6</v>
      </c>
      <c r="AD369" s="2" t="s">
        <v>911</v>
      </c>
      <c r="AE369" s="6">
        <v>3000000</v>
      </c>
      <c r="AJ369">
        <v>6</v>
      </c>
      <c r="AK369" t="s">
        <v>908</v>
      </c>
      <c r="AL369">
        <v>31</v>
      </c>
      <c r="AM369">
        <v>74</v>
      </c>
      <c r="AN369" s="2">
        <v>1821</v>
      </c>
      <c r="AQ369" s="61">
        <v>0.42</v>
      </c>
      <c r="AR369" s="61">
        <v>0.56999999999999995</v>
      </c>
      <c r="AS369" s="61">
        <v>0.01</v>
      </c>
      <c r="AT369" s="2">
        <v>5.6</v>
      </c>
      <c r="AU369" s="2">
        <v>-11</v>
      </c>
      <c r="AV369" s="2">
        <v>32</v>
      </c>
      <c r="AW369" s="2">
        <v>14</v>
      </c>
      <c r="AX369" s="2">
        <v>89</v>
      </c>
      <c r="AY369" s="2">
        <v>12</v>
      </c>
      <c r="AZ369" s="2">
        <v>36</v>
      </c>
      <c r="BA369" s="2">
        <v>28</v>
      </c>
      <c r="BB369" s="2">
        <v>266</v>
      </c>
      <c r="BC369" s="2">
        <v>8</v>
      </c>
      <c r="BD369" s="2">
        <v>13</v>
      </c>
      <c r="BF369" s="2">
        <v>6</v>
      </c>
      <c r="BG369" s="2" t="s">
        <v>908</v>
      </c>
      <c r="BH369" s="2">
        <v>31</v>
      </c>
      <c r="BI369" s="2">
        <v>74</v>
      </c>
      <c r="BJ369" s="2">
        <v>1821</v>
      </c>
      <c r="BK369" s="2">
        <v>12</v>
      </c>
      <c r="BL369" s="2">
        <v>0.58699999999999997</v>
      </c>
      <c r="BM369" s="2">
        <v>0.67400000000000004</v>
      </c>
      <c r="BN369" s="2">
        <v>0.27800000000000002</v>
      </c>
      <c r="BO369" s="2">
        <v>2.1</v>
      </c>
      <c r="BP369" s="2">
        <v>18</v>
      </c>
      <c r="BQ369" s="2">
        <v>10.5</v>
      </c>
      <c r="BR369" s="2">
        <v>9.5</v>
      </c>
      <c r="BS369" s="2">
        <v>2.1</v>
      </c>
      <c r="BT369" s="2">
        <v>0.9</v>
      </c>
      <c r="BU369" s="2">
        <v>12.3</v>
      </c>
      <c r="BV369" s="2">
        <v>13.5</v>
      </c>
      <c r="BX369" s="2">
        <v>2.2000000000000002</v>
      </c>
      <c r="BY369" s="2">
        <v>4</v>
      </c>
      <c r="BZ369" s="2">
        <v>6.2</v>
      </c>
      <c r="CA369" s="2">
        <v>0.16400000000000001</v>
      </c>
      <c r="CC369" s="2">
        <v>0</v>
      </c>
      <c r="CD369" s="2">
        <v>2.5</v>
      </c>
      <c r="CE369" s="2">
        <v>2.5</v>
      </c>
      <c r="CF369" s="2">
        <v>2.1</v>
      </c>
    </row>
    <row r="370" spans="2:84" x14ac:dyDescent="0.2">
      <c r="B370" s="1" t="s">
        <v>109</v>
      </c>
      <c r="C370" s="1" t="s">
        <v>845</v>
      </c>
      <c r="E370" s="2">
        <v>50</v>
      </c>
      <c r="F370" s="2" t="s">
        <v>904</v>
      </c>
      <c r="G370" s="2" t="s">
        <v>556</v>
      </c>
      <c r="H370" s="4" t="s">
        <v>1150</v>
      </c>
      <c r="I370" s="16">
        <f>_xlfn.XLOOKUP($H370,DASHBOARD!$I$2:$I$27,DASHBOARD!$J$2:$J$27,"",0)</f>
        <v>73</v>
      </c>
      <c r="J370" s="23">
        <f>I370/DASHBOARD!$C$3</f>
        <v>1.854203708407417</v>
      </c>
      <c r="K370" s="2">
        <v>180</v>
      </c>
      <c r="L370" s="26">
        <f>K370/DASHBOARD!$C$4</f>
        <v>81.632653061224488</v>
      </c>
      <c r="M370" s="26">
        <f t="shared" si="56"/>
        <v>23.743734130920142</v>
      </c>
      <c r="N370" s="5">
        <v>28624</v>
      </c>
      <c r="O370" s="2" t="s">
        <v>557</v>
      </c>
      <c r="P370" s="2" t="str">
        <f>_xlfn.XLOOKUP($O370,DASHBOARD!$L$2:$L$150,DASHBOARD!M$2:M$150,"",0)</f>
        <v>United States</v>
      </c>
      <c r="Q370" s="2" t="str">
        <f>_xlfn.XLOOKUP($O370,DASHBOARD!$L$2:$L$150,DASHBOARD!N$2:N$150,"",0)</f>
        <v>North America</v>
      </c>
      <c r="R370" s="2" t="str">
        <f>_xlfn.XLOOKUP($O370,DASHBOARD!$L$2:$L$150,DASHBOARD!O$2:O$150,"",0)</f>
        <v>Americas</v>
      </c>
      <c r="S370" s="2">
        <v>7</v>
      </c>
      <c r="U370" s="2" t="s">
        <v>791</v>
      </c>
      <c r="V370" s="2" t="s">
        <v>791</v>
      </c>
      <c r="X370" s="2" t="str">
        <f t="shared" si="57"/>
        <v/>
      </c>
      <c r="Y370" s="6">
        <f>_xlfn.XLOOKUP($F370,$AD$364:$AD$385,$AE$364:$AE$385,0,0)</f>
        <v>1500000</v>
      </c>
      <c r="Z370" s="43">
        <f t="shared" si="58"/>
        <v>2.0167081310821563E-2</v>
      </c>
      <c r="AC370" s="1">
        <v>7</v>
      </c>
      <c r="AD370" s="2" t="s">
        <v>895</v>
      </c>
      <c r="AE370" s="6">
        <v>1868141</v>
      </c>
      <c r="AJ370">
        <v>7</v>
      </c>
      <c r="AK370" t="s">
        <v>904</v>
      </c>
      <c r="AL370">
        <v>29</v>
      </c>
      <c r="AM370">
        <v>78</v>
      </c>
      <c r="AN370" s="2">
        <v>1480</v>
      </c>
      <c r="AO370" s="61">
        <v>1</v>
      </c>
      <c r="AT370" s="2">
        <v>8.9</v>
      </c>
      <c r="AU370" s="2">
        <v>-4.2</v>
      </c>
      <c r="AV370" s="2">
        <v>52</v>
      </c>
      <c r="AW370" s="2">
        <v>16</v>
      </c>
      <c r="AX370" s="2">
        <v>51</v>
      </c>
      <c r="AY370" s="2">
        <v>3</v>
      </c>
      <c r="AZ370" s="2">
        <v>6</v>
      </c>
      <c r="BA370" s="2">
        <v>12</v>
      </c>
      <c r="BB370" s="2">
        <v>334</v>
      </c>
      <c r="BC370" s="2">
        <v>3</v>
      </c>
      <c r="BD370" s="2">
        <v>10</v>
      </c>
      <c r="BF370" s="2">
        <v>7</v>
      </c>
      <c r="BG370" s="2" t="s">
        <v>904</v>
      </c>
      <c r="BH370" s="2">
        <v>29</v>
      </c>
      <c r="BI370" s="2">
        <v>78</v>
      </c>
      <c r="BJ370" s="2">
        <v>1480</v>
      </c>
      <c r="BK370" s="2">
        <v>13</v>
      </c>
      <c r="BL370" s="2">
        <v>0.53400000000000003</v>
      </c>
      <c r="BM370" s="2">
        <v>0.56100000000000005</v>
      </c>
      <c r="BN370" s="2">
        <v>6.8000000000000005E-2</v>
      </c>
      <c r="BO370" s="2">
        <v>1.6</v>
      </c>
      <c r="BP370" s="2">
        <v>11.2</v>
      </c>
      <c r="BQ370" s="2">
        <v>6.7</v>
      </c>
      <c r="BR370" s="2">
        <v>16.899999999999999</v>
      </c>
      <c r="BS370" s="2">
        <v>2.1</v>
      </c>
      <c r="BT370" s="2">
        <v>0.6</v>
      </c>
      <c r="BU370" s="2">
        <v>12.2</v>
      </c>
      <c r="BV370" s="2">
        <v>19.600000000000001</v>
      </c>
      <c r="BX370" s="2">
        <v>1.1000000000000001</v>
      </c>
      <c r="BY370" s="2">
        <v>2.8</v>
      </c>
      <c r="BZ370" s="2">
        <v>3.9</v>
      </c>
      <c r="CA370" s="2">
        <v>0.127</v>
      </c>
      <c r="CC370" s="2">
        <v>0.4</v>
      </c>
      <c r="CD370" s="2">
        <v>1.4</v>
      </c>
      <c r="CE370" s="2">
        <v>1.8</v>
      </c>
      <c r="CF370" s="2">
        <v>1.4</v>
      </c>
    </row>
    <row r="371" spans="2:84" x14ac:dyDescent="0.2">
      <c r="B371" s="1" t="s">
        <v>109</v>
      </c>
      <c r="C371" s="1" t="s">
        <v>845</v>
      </c>
      <c r="E371" s="2">
        <v>43</v>
      </c>
      <c r="F371" s="2" t="s">
        <v>905</v>
      </c>
      <c r="G371" s="2" t="s">
        <v>552</v>
      </c>
      <c r="H371" s="4" t="s">
        <v>595</v>
      </c>
      <c r="I371" s="16">
        <f>_xlfn.XLOOKUP($H371,DASHBOARD!$I$2:$I$27,DASHBOARD!$J$2:$J$27,"",0)</f>
        <v>82</v>
      </c>
      <c r="J371" s="23">
        <f>I371/DASHBOARD!$C$3</f>
        <v>2.0828041656083314</v>
      </c>
      <c r="K371" s="2">
        <v>270</v>
      </c>
      <c r="L371" s="26">
        <f>K371/DASHBOARD!$C$4</f>
        <v>122.44897959183673</v>
      </c>
      <c r="M371" s="26">
        <f t="shared" si="56"/>
        <v>28.22658220932632</v>
      </c>
      <c r="N371" s="5">
        <v>30996</v>
      </c>
      <c r="O371" s="2" t="s">
        <v>557</v>
      </c>
      <c r="P371" s="2" t="str">
        <f>_xlfn.XLOOKUP($O371,DASHBOARD!$L$2:$L$150,DASHBOARD!M$2:M$150,"",0)</f>
        <v>United States</v>
      </c>
      <c r="Q371" s="2" t="str">
        <f>_xlfn.XLOOKUP($O371,DASHBOARD!$L$2:$L$150,DASHBOARD!N$2:N$150,"",0)</f>
        <v>North America</v>
      </c>
      <c r="R371" s="2" t="str">
        <f>_xlfn.XLOOKUP($O371,DASHBOARD!$L$2:$L$150,DASHBOARD!O$2:O$150,"",0)</f>
        <v>Americas</v>
      </c>
      <c r="S371" s="2">
        <v>4</v>
      </c>
      <c r="X371" s="2" t="str">
        <f t="shared" si="57"/>
        <v/>
      </c>
      <c r="Y371" s="6">
        <f>_xlfn.XLOOKUP($F371,$AD$364:$AD$385,$AE$364:$AE$385,0,0)</f>
        <v>4480912</v>
      </c>
      <c r="Z371" s="43">
        <f t="shared" si="58"/>
        <v>6.0244611100424054E-2</v>
      </c>
      <c r="AC371" s="1">
        <v>8</v>
      </c>
      <c r="AD371" s="2" t="s">
        <v>904</v>
      </c>
      <c r="AE371" s="6">
        <v>1500000</v>
      </c>
      <c r="AJ371">
        <v>8</v>
      </c>
      <c r="AK371" t="s">
        <v>895</v>
      </c>
      <c r="AL371">
        <v>26</v>
      </c>
      <c r="AM371">
        <v>75</v>
      </c>
      <c r="AN371" s="2">
        <v>1373</v>
      </c>
      <c r="AO371" s="61">
        <v>0.05</v>
      </c>
      <c r="AP371" s="61">
        <v>0.89</v>
      </c>
      <c r="AQ371" s="61">
        <v>0.06</v>
      </c>
      <c r="AT371" s="2">
        <v>9.8000000000000007</v>
      </c>
      <c r="AU371" s="2">
        <v>-2.7</v>
      </c>
      <c r="AV371" s="2">
        <v>34</v>
      </c>
      <c r="AW371" s="2">
        <v>40</v>
      </c>
      <c r="AX371" s="2">
        <v>74</v>
      </c>
      <c r="AY371" s="2">
        <v>16</v>
      </c>
      <c r="AZ371" s="2">
        <v>79</v>
      </c>
      <c r="BA371" s="2">
        <v>8</v>
      </c>
      <c r="BB371" s="2">
        <v>266</v>
      </c>
      <c r="BC371" s="2">
        <v>13</v>
      </c>
      <c r="BD371" s="2">
        <v>32</v>
      </c>
      <c r="BF371" s="2">
        <v>8</v>
      </c>
      <c r="BG371" s="2" t="s">
        <v>895</v>
      </c>
      <c r="BH371" s="2">
        <v>26</v>
      </c>
      <c r="BI371" s="2">
        <v>75</v>
      </c>
      <c r="BJ371" s="2">
        <v>1373</v>
      </c>
      <c r="BK371" s="2">
        <v>10.7</v>
      </c>
      <c r="BL371" s="2">
        <v>0.52700000000000002</v>
      </c>
      <c r="BM371" s="2">
        <v>0.14699999999999999</v>
      </c>
      <c r="BN371" s="2">
        <v>0.46500000000000002</v>
      </c>
      <c r="BO371" s="2">
        <v>3.1</v>
      </c>
      <c r="BP371" s="2">
        <v>11</v>
      </c>
      <c r="BQ371" s="2">
        <v>7.3</v>
      </c>
      <c r="BR371" s="2">
        <v>13.1</v>
      </c>
      <c r="BS371" s="2">
        <v>2.4</v>
      </c>
      <c r="BT371" s="2">
        <v>1.3</v>
      </c>
      <c r="BU371" s="2">
        <v>18.899999999999999</v>
      </c>
      <c r="BV371" s="2">
        <v>19.600000000000001</v>
      </c>
      <c r="BX371" s="2">
        <v>-0.1</v>
      </c>
      <c r="BY371" s="2">
        <v>2.8</v>
      </c>
      <c r="BZ371" s="2">
        <v>2.7</v>
      </c>
      <c r="CA371" s="2">
        <v>9.2999999999999999E-2</v>
      </c>
      <c r="CC371" s="2">
        <v>-3.4</v>
      </c>
      <c r="CD371" s="2">
        <v>1.7</v>
      </c>
      <c r="CE371" s="2">
        <v>-1.7</v>
      </c>
      <c r="CF371" s="2">
        <v>0.1</v>
      </c>
    </row>
    <row r="372" spans="2:84" x14ac:dyDescent="0.2">
      <c r="B372" s="1" t="s">
        <v>109</v>
      </c>
      <c r="C372" s="1" t="s">
        <v>845</v>
      </c>
      <c r="E372" s="2">
        <v>34</v>
      </c>
      <c r="F372" s="2" t="s">
        <v>906</v>
      </c>
      <c r="G372" s="2" t="s">
        <v>570</v>
      </c>
      <c r="H372" s="4" t="s">
        <v>604</v>
      </c>
      <c r="I372" s="16">
        <f>_xlfn.XLOOKUP($H372,DASHBOARD!$I$2:$I$27,DASHBOARD!$J$2:$J$27,"",0)</f>
        <v>79</v>
      </c>
      <c r="J372" s="23">
        <f>I372/DASHBOARD!$C$3</f>
        <v>2.0066040132080265</v>
      </c>
      <c r="K372" s="2">
        <v>235</v>
      </c>
      <c r="L372" s="26">
        <f>K372/DASHBOARD!$C$4</f>
        <v>106.57596371882086</v>
      </c>
      <c r="M372" s="26">
        <f t="shared" si="56"/>
        <v>26.468901358545871</v>
      </c>
      <c r="N372" s="5">
        <v>28411</v>
      </c>
      <c r="O372" s="2" t="s">
        <v>557</v>
      </c>
      <c r="P372" s="2" t="str">
        <f>_xlfn.XLOOKUP($O372,DASHBOARD!$L$2:$L$150,DASHBOARD!M$2:M$150,"",0)</f>
        <v>United States</v>
      </c>
      <c r="Q372" s="2" t="str">
        <f>_xlfn.XLOOKUP($O372,DASHBOARD!$L$2:$L$150,DASHBOARD!N$2:N$150,"",0)</f>
        <v>North America</v>
      </c>
      <c r="R372" s="2" t="str">
        <f>_xlfn.XLOOKUP($O372,DASHBOARD!$L$2:$L$150,DASHBOARD!O$2:O$150,"",0)</f>
        <v>Americas</v>
      </c>
      <c r="S372" s="2">
        <v>9</v>
      </c>
      <c r="U372" s="2" t="s">
        <v>594</v>
      </c>
      <c r="V372" s="2" t="s">
        <v>594</v>
      </c>
      <c r="X372" s="2" t="str">
        <f t="shared" si="57"/>
        <v/>
      </c>
      <c r="Y372" s="6">
        <f>_xlfn.XLOOKUP($F372,$AD$364:$AD$385,$AE$364:$AE$385,0,0)</f>
        <v>16360094</v>
      </c>
      <c r="Z372" s="43">
        <f t="shared" si="58"/>
        <v>0.21995689730045601</v>
      </c>
      <c r="AC372" s="1">
        <v>9</v>
      </c>
      <c r="AD372" s="2" t="s">
        <v>658</v>
      </c>
      <c r="AE372" s="6">
        <v>1229280</v>
      </c>
      <c r="AJ372">
        <v>9</v>
      </c>
      <c r="AK372" t="s">
        <v>901</v>
      </c>
      <c r="AL372">
        <v>22</v>
      </c>
      <c r="AM372">
        <v>69</v>
      </c>
      <c r="AN372" s="2">
        <v>940</v>
      </c>
      <c r="AR372" s="61">
        <v>0.08</v>
      </c>
      <c r="AS372" s="61">
        <v>0.92</v>
      </c>
      <c r="AT372" s="2">
        <v>8.1</v>
      </c>
      <c r="AU372" s="2">
        <v>-4.4000000000000004</v>
      </c>
      <c r="AV372" s="2">
        <v>7</v>
      </c>
      <c r="AW372" s="2">
        <v>24</v>
      </c>
      <c r="AX372" s="2">
        <v>70</v>
      </c>
      <c r="AY372" s="2">
        <v>22</v>
      </c>
      <c r="AZ372" s="2">
        <v>71</v>
      </c>
      <c r="BA372" s="2">
        <v>17</v>
      </c>
      <c r="BB372" s="2">
        <v>66</v>
      </c>
      <c r="BC372" s="2">
        <v>12</v>
      </c>
      <c r="BD372" s="2">
        <v>29</v>
      </c>
      <c r="BF372" s="2">
        <v>9</v>
      </c>
      <c r="BG372" s="2" t="s">
        <v>901</v>
      </c>
      <c r="BH372" s="2">
        <v>22</v>
      </c>
      <c r="BI372" s="2">
        <v>69</v>
      </c>
      <c r="BJ372" s="2">
        <v>940</v>
      </c>
      <c r="BK372" s="2">
        <v>11.3</v>
      </c>
      <c r="BL372" s="2">
        <v>0.54500000000000004</v>
      </c>
      <c r="BM372" s="2">
        <v>0</v>
      </c>
      <c r="BN372" s="2">
        <v>0.67900000000000005</v>
      </c>
      <c r="BO372" s="2">
        <v>12.8</v>
      </c>
      <c r="BP372" s="2">
        <v>13.5</v>
      </c>
      <c r="BQ372" s="2">
        <v>13.2</v>
      </c>
      <c r="BR372" s="2">
        <v>4.5999999999999996</v>
      </c>
      <c r="BS372" s="2">
        <v>1.7</v>
      </c>
      <c r="BT372" s="2">
        <v>1.7</v>
      </c>
      <c r="BU372" s="2">
        <v>18.5</v>
      </c>
      <c r="BV372" s="2">
        <v>17.399999999999999</v>
      </c>
      <c r="BX372" s="2">
        <v>0.6</v>
      </c>
      <c r="BY372" s="2">
        <v>1.9</v>
      </c>
      <c r="BZ372" s="2">
        <v>2.5</v>
      </c>
      <c r="CA372" s="2">
        <v>0.128</v>
      </c>
      <c r="CC372" s="2">
        <v>-3.6</v>
      </c>
      <c r="CD372" s="2">
        <v>0.7</v>
      </c>
      <c r="CE372" s="2">
        <v>-3</v>
      </c>
      <c r="CF372" s="2">
        <v>-0.2</v>
      </c>
    </row>
    <row r="373" spans="2:84" x14ac:dyDescent="0.2">
      <c r="B373" s="1" t="s">
        <v>109</v>
      </c>
      <c r="C373" s="1" t="s">
        <v>845</v>
      </c>
      <c r="E373" s="2">
        <v>66</v>
      </c>
      <c r="F373" s="2" t="s">
        <v>907</v>
      </c>
      <c r="G373" s="2" t="s">
        <v>552</v>
      </c>
      <c r="H373" s="4" t="s">
        <v>1149</v>
      </c>
      <c r="I373" s="16">
        <f>_xlfn.XLOOKUP($H373,DASHBOARD!$I$2:$I$27,DASHBOARD!$J$2:$J$27,"",0)</f>
        <v>83</v>
      </c>
      <c r="J373" s="23">
        <f>I373/DASHBOARD!$C$3</f>
        <v>2.1082042164084331</v>
      </c>
      <c r="K373" s="2">
        <v>265</v>
      </c>
      <c r="L373" s="26">
        <f>K373/DASHBOARD!$C$4</f>
        <v>120.18140589569161</v>
      </c>
      <c r="M373" s="26">
        <f t="shared" si="56"/>
        <v>27.040326110605847</v>
      </c>
      <c r="N373" s="5">
        <v>27437</v>
      </c>
      <c r="O373" s="2" t="s">
        <v>557</v>
      </c>
      <c r="P373" s="2" t="str">
        <f>_xlfn.XLOOKUP($O373,DASHBOARD!$L$2:$L$150,DASHBOARD!M$2:M$150,"",0)</f>
        <v>United States</v>
      </c>
      <c r="Q373" s="2" t="str">
        <f>_xlfn.XLOOKUP($O373,DASHBOARD!$L$2:$L$150,DASHBOARD!N$2:N$150,"",0)</f>
        <v>North America</v>
      </c>
      <c r="R373" s="2" t="str">
        <f>_xlfn.XLOOKUP($O373,DASHBOARD!$L$2:$L$150,DASHBOARD!O$2:O$150,"",0)</f>
        <v>Americas</v>
      </c>
      <c r="S373" s="2">
        <v>10</v>
      </c>
      <c r="U373" s="2" t="s">
        <v>594</v>
      </c>
      <c r="V373" s="2" t="s">
        <v>594</v>
      </c>
      <c r="X373" s="2" t="str">
        <f t="shared" si="57"/>
        <v/>
      </c>
      <c r="Y373" s="6">
        <f>_xlfn.XLOOKUP($F373,$AD$364:$AD$385,$AE$364:$AE$385,0,0)</f>
        <v>1219590</v>
      </c>
      <c r="Z373" s="43">
        <f t="shared" si="58"/>
        <v>1.6397047130576582E-2</v>
      </c>
      <c r="AC373" s="1">
        <v>10</v>
      </c>
      <c r="AD373" s="2" t="s">
        <v>907</v>
      </c>
      <c r="AE373" s="6">
        <v>1219590</v>
      </c>
      <c r="AJ373">
        <v>10</v>
      </c>
      <c r="AK373" t="s">
        <v>909</v>
      </c>
      <c r="AL373">
        <v>24</v>
      </c>
      <c r="AM373">
        <v>56</v>
      </c>
      <c r="AN373" s="2">
        <v>809</v>
      </c>
      <c r="AR373" s="61">
        <v>0.46</v>
      </c>
      <c r="AS373" s="61">
        <v>0.54</v>
      </c>
      <c r="AT373" s="2">
        <v>7.5</v>
      </c>
      <c r="AU373" s="2">
        <v>-5.0999999999999996</v>
      </c>
      <c r="AV373" s="2">
        <v>7</v>
      </c>
      <c r="AW373" s="2">
        <v>23</v>
      </c>
      <c r="AX373" s="2">
        <v>59</v>
      </c>
      <c r="AY373" s="2">
        <v>6</v>
      </c>
      <c r="AZ373" s="2">
        <v>98</v>
      </c>
      <c r="BA373" s="2">
        <v>31</v>
      </c>
      <c r="BB373" s="2">
        <v>37</v>
      </c>
      <c r="BC373" s="2">
        <v>21</v>
      </c>
      <c r="BD373" s="2">
        <v>34</v>
      </c>
      <c r="BF373" s="2">
        <v>10</v>
      </c>
      <c r="BG373" s="2" t="s">
        <v>909</v>
      </c>
      <c r="BH373" s="2">
        <v>24</v>
      </c>
      <c r="BI373" s="2">
        <v>56</v>
      </c>
      <c r="BJ373" s="2">
        <v>809</v>
      </c>
      <c r="BK373" s="2">
        <v>20.9</v>
      </c>
      <c r="BL373" s="2">
        <v>0.629</v>
      </c>
      <c r="BM373" s="2">
        <v>4.0000000000000001E-3</v>
      </c>
      <c r="BN373" s="2">
        <v>0.71699999999999997</v>
      </c>
      <c r="BO373" s="2">
        <v>14.9</v>
      </c>
      <c r="BP373" s="2">
        <v>18.3</v>
      </c>
      <c r="BQ373" s="2">
        <v>16.7</v>
      </c>
      <c r="BR373" s="2">
        <v>3.3</v>
      </c>
      <c r="BS373" s="2">
        <v>1</v>
      </c>
      <c r="BT373" s="2">
        <v>1.6</v>
      </c>
      <c r="BU373" s="2">
        <v>10.8</v>
      </c>
      <c r="BV373" s="2">
        <v>22.8</v>
      </c>
      <c r="BX373" s="2">
        <v>2.7</v>
      </c>
      <c r="BY373" s="2">
        <v>1.6</v>
      </c>
      <c r="BZ373" s="2">
        <v>4.3</v>
      </c>
      <c r="CA373" s="2">
        <v>0.25600000000000001</v>
      </c>
      <c r="CC373" s="2">
        <v>1</v>
      </c>
      <c r="CD373" s="2">
        <v>-0.7</v>
      </c>
      <c r="CE373" s="2">
        <v>0.2</v>
      </c>
      <c r="CF373" s="2">
        <v>0.5</v>
      </c>
    </row>
    <row r="374" spans="2:84" x14ac:dyDescent="0.2">
      <c r="B374" s="1" t="s">
        <v>109</v>
      </c>
      <c r="C374" s="1" t="s">
        <v>845</v>
      </c>
      <c r="E374" s="2">
        <v>41</v>
      </c>
      <c r="F374" s="2" t="s">
        <v>908</v>
      </c>
      <c r="G374" s="2" t="s">
        <v>566</v>
      </c>
      <c r="H374" s="4" t="s">
        <v>600</v>
      </c>
      <c r="I374" s="16">
        <f>_xlfn.XLOOKUP($H374,DASHBOARD!$I$2:$I$27,DASHBOARD!$J$2:$J$27,"",0)</f>
        <v>80</v>
      </c>
      <c r="J374" s="23">
        <f>I374/DASHBOARD!$C$3</f>
        <v>2.0320040640081283</v>
      </c>
      <c r="K374" s="2">
        <v>215</v>
      </c>
      <c r="L374" s="26">
        <f>K374/DASHBOARD!$C$4</f>
        <v>97.505668934240362</v>
      </c>
      <c r="M374" s="26">
        <f t="shared" si="56"/>
        <v>23.614606965702944</v>
      </c>
      <c r="N374" s="5">
        <v>28138</v>
      </c>
      <c r="O374" s="2" t="s">
        <v>557</v>
      </c>
      <c r="P374" s="2" t="str">
        <f>_xlfn.XLOOKUP($O374,DASHBOARD!$L$2:$L$150,DASHBOARD!M$2:M$150,"",0)</f>
        <v>United States</v>
      </c>
      <c r="Q374" s="2" t="str">
        <f>_xlfn.XLOOKUP($O374,DASHBOARD!$L$2:$L$150,DASHBOARD!N$2:N$150,"",0)</f>
        <v>North America</v>
      </c>
      <c r="R374" s="2" t="str">
        <f>_xlfn.XLOOKUP($O374,DASHBOARD!$L$2:$L$150,DASHBOARD!O$2:O$150,"",0)</f>
        <v>Americas</v>
      </c>
      <c r="S374" s="2">
        <v>8</v>
      </c>
      <c r="U374" s="2" t="s">
        <v>732</v>
      </c>
      <c r="V374" s="2" t="s">
        <v>732</v>
      </c>
      <c r="X374" s="2" t="str">
        <f t="shared" si="57"/>
        <v/>
      </c>
      <c r="Y374" s="6">
        <f>_xlfn.XLOOKUP($F374,$AD$364:$AD$385,$AE$364:$AE$385,0,0)</f>
        <v>3206000</v>
      </c>
      <c r="Z374" s="43">
        <f t="shared" si="58"/>
        <v>4.3103775121662621E-2</v>
      </c>
      <c r="AC374" s="1">
        <v>11</v>
      </c>
      <c r="AD374" s="2" t="s">
        <v>909</v>
      </c>
      <c r="AE374" s="6">
        <v>687456</v>
      </c>
      <c r="AJ374">
        <v>11</v>
      </c>
      <c r="AK374" t="s">
        <v>911</v>
      </c>
      <c r="AL374">
        <v>29</v>
      </c>
      <c r="AM374">
        <v>48</v>
      </c>
      <c r="AN374" s="2">
        <v>512</v>
      </c>
      <c r="AQ374" s="61">
        <v>0.19</v>
      </c>
      <c r="AR374" s="61">
        <v>0.74</v>
      </c>
      <c r="AS374" s="61">
        <v>7.0000000000000007E-2</v>
      </c>
      <c r="AT374" s="2">
        <v>6.4</v>
      </c>
      <c r="AU374" s="2">
        <v>-5.9</v>
      </c>
      <c r="AV374" s="2">
        <v>11</v>
      </c>
      <c r="AW374" s="2">
        <v>4</v>
      </c>
      <c r="AX374" s="2">
        <v>37</v>
      </c>
      <c r="AY374" s="2">
        <v>5</v>
      </c>
      <c r="AZ374" s="2">
        <v>8</v>
      </c>
      <c r="BA374" s="2">
        <v>7</v>
      </c>
      <c r="BB374" s="2">
        <v>97</v>
      </c>
      <c r="BC374" s="2">
        <v>0</v>
      </c>
      <c r="BD374" s="2">
        <v>4</v>
      </c>
      <c r="BF374" s="2">
        <v>11</v>
      </c>
      <c r="BG374" s="2" t="s">
        <v>911</v>
      </c>
      <c r="BH374" s="2">
        <v>29</v>
      </c>
      <c r="BI374" s="2">
        <v>48</v>
      </c>
      <c r="BJ374" s="2">
        <v>512</v>
      </c>
      <c r="BK374" s="2">
        <v>5.0999999999999996</v>
      </c>
      <c r="BL374" s="2">
        <v>0.42799999999999999</v>
      </c>
      <c r="BM374" s="2">
        <v>0.48899999999999999</v>
      </c>
      <c r="BN374" s="2">
        <v>0.21299999999999999</v>
      </c>
      <c r="BO374" s="2">
        <v>5.4</v>
      </c>
      <c r="BP374" s="2">
        <v>12.5</v>
      </c>
      <c r="BQ374" s="2">
        <v>9.1999999999999993</v>
      </c>
      <c r="BR374" s="2">
        <v>11.2</v>
      </c>
      <c r="BS374" s="2">
        <v>0.9</v>
      </c>
      <c r="BT374" s="2">
        <v>1.3</v>
      </c>
      <c r="BU374" s="2">
        <v>20.2</v>
      </c>
      <c r="BV374" s="2">
        <v>11.7</v>
      </c>
      <c r="BX374" s="2">
        <v>-0.3</v>
      </c>
      <c r="BY374" s="2">
        <v>0.9</v>
      </c>
      <c r="BZ374" s="2">
        <v>0.6</v>
      </c>
      <c r="CA374" s="2">
        <v>5.7000000000000002E-2</v>
      </c>
      <c r="CC374" s="2">
        <v>-3.8</v>
      </c>
      <c r="CD374" s="2">
        <v>1</v>
      </c>
      <c r="CE374" s="2">
        <v>-2.8</v>
      </c>
      <c r="CF374" s="2">
        <v>-0.1</v>
      </c>
    </row>
    <row r="375" spans="2:84" x14ac:dyDescent="0.2">
      <c r="B375" s="1" t="s">
        <v>109</v>
      </c>
      <c r="C375" s="1" t="s">
        <v>845</v>
      </c>
      <c r="E375" s="2">
        <v>0</v>
      </c>
      <c r="F375" s="2" t="s">
        <v>909</v>
      </c>
      <c r="G375" s="2" t="s">
        <v>552</v>
      </c>
      <c r="H375" s="4" t="s">
        <v>600</v>
      </c>
      <c r="I375" s="16">
        <f>_xlfn.XLOOKUP($H375,DASHBOARD!$I$2:$I$27,DASHBOARD!$J$2:$J$27,"",0)</f>
        <v>80</v>
      </c>
      <c r="J375" s="23">
        <f>I375/DASHBOARD!$C$3</f>
        <v>2.0320040640081283</v>
      </c>
      <c r="K375" s="2">
        <v>240</v>
      </c>
      <c r="L375" s="26">
        <f>K375/DASHBOARD!$C$4</f>
        <v>108.84353741496598</v>
      </c>
      <c r="M375" s="26">
        <f t="shared" si="56"/>
        <v>26.360491496598634</v>
      </c>
      <c r="N375" s="5">
        <v>30703</v>
      </c>
      <c r="O375" s="2" t="s">
        <v>557</v>
      </c>
      <c r="P375" s="2" t="str">
        <f>_xlfn.XLOOKUP($O375,DASHBOARD!$L$2:$L$150,DASHBOARD!M$2:M$150,"",0)</f>
        <v>United States</v>
      </c>
      <c r="Q375" s="2" t="str">
        <f>_xlfn.XLOOKUP($O375,DASHBOARD!$L$2:$L$150,DASHBOARD!N$2:N$150,"",0)</f>
        <v>North America</v>
      </c>
      <c r="R375" s="2" t="str">
        <f>_xlfn.XLOOKUP($O375,DASHBOARD!$L$2:$L$150,DASHBOARD!O$2:O$150,"",0)</f>
        <v>Americas</v>
      </c>
      <c r="S375" s="2">
        <v>1</v>
      </c>
      <c r="U375" s="2" t="s">
        <v>861</v>
      </c>
      <c r="V375" s="2" t="s">
        <v>861</v>
      </c>
      <c r="X375" s="2" t="str">
        <f t="shared" si="57"/>
        <v/>
      </c>
      <c r="Y375" s="6">
        <f>_xlfn.XLOOKUP($F375,$AD$364:$AD$385,$AE$364:$AE$385,0,0)</f>
        <v>687456</v>
      </c>
      <c r="Z375" s="43">
        <f t="shared" si="58"/>
        <v>9.2426540330747663E-3</v>
      </c>
      <c r="AC375" s="1">
        <v>12</v>
      </c>
      <c r="AD375" s="2" t="s">
        <v>910</v>
      </c>
      <c r="AE375" s="6">
        <v>650000</v>
      </c>
      <c r="AJ375">
        <v>12</v>
      </c>
      <c r="AK375" t="s">
        <v>899</v>
      </c>
      <c r="AL375">
        <v>38</v>
      </c>
      <c r="AM375">
        <v>17</v>
      </c>
      <c r="AN375" s="2">
        <v>299</v>
      </c>
      <c r="AO375" s="61">
        <v>0.52</v>
      </c>
      <c r="AP375" s="61">
        <v>0.47</v>
      </c>
      <c r="AQ375" s="61">
        <v>0.01</v>
      </c>
      <c r="AT375" s="2">
        <v>1.8</v>
      </c>
      <c r="AU375" s="2">
        <v>-10.5</v>
      </c>
      <c r="AV375" s="2">
        <v>12</v>
      </c>
      <c r="AW375" s="2">
        <v>5</v>
      </c>
      <c r="AX375" s="2">
        <v>11</v>
      </c>
      <c r="AY375" s="2">
        <v>1</v>
      </c>
      <c r="AZ375" s="2">
        <v>9</v>
      </c>
      <c r="BA375" s="2">
        <v>3</v>
      </c>
      <c r="BB375" s="2">
        <v>81</v>
      </c>
      <c r="BC375" s="2">
        <v>1</v>
      </c>
      <c r="BD375" s="2">
        <v>6</v>
      </c>
      <c r="BF375" s="2">
        <v>12</v>
      </c>
      <c r="BG375" s="2" t="s">
        <v>899</v>
      </c>
      <c r="BH375" s="2">
        <v>38</v>
      </c>
      <c r="BI375" s="2">
        <v>17</v>
      </c>
      <c r="BJ375" s="2">
        <v>299</v>
      </c>
      <c r="BK375" s="2">
        <v>11</v>
      </c>
      <c r="BL375" s="2">
        <v>0.46100000000000002</v>
      </c>
      <c r="BM375" s="2">
        <v>0.16900000000000001</v>
      </c>
      <c r="BN375" s="2">
        <v>0.192</v>
      </c>
      <c r="BO375" s="2">
        <v>2.1</v>
      </c>
      <c r="BP375" s="2">
        <v>9.8000000000000007</v>
      </c>
      <c r="BQ375" s="2">
        <v>6.2</v>
      </c>
      <c r="BR375" s="2">
        <v>19.899999999999999</v>
      </c>
      <c r="BS375" s="2">
        <v>1.6</v>
      </c>
      <c r="BT375" s="2">
        <v>0.8</v>
      </c>
      <c r="BU375" s="2">
        <v>11.9</v>
      </c>
      <c r="BV375" s="2">
        <v>24.9</v>
      </c>
      <c r="BX375" s="2">
        <v>-0.1</v>
      </c>
      <c r="BY375" s="2">
        <v>0.5</v>
      </c>
      <c r="BZ375" s="2">
        <v>0.4</v>
      </c>
      <c r="CA375" s="2">
        <v>6.0999999999999999E-2</v>
      </c>
      <c r="CC375" s="2">
        <v>-2.9</v>
      </c>
      <c r="CD375" s="2">
        <v>0.2</v>
      </c>
      <c r="CE375" s="2">
        <v>-2.6</v>
      </c>
      <c r="CF375" s="2">
        <v>0</v>
      </c>
    </row>
    <row r="376" spans="2:84" x14ac:dyDescent="0.2">
      <c r="B376" s="1" t="s">
        <v>109</v>
      </c>
      <c r="C376" s="1" t="s">
        <v>845</v>
      </c>
      <c r="E376" s="2">
        <v>13</v>
      </c>
      <c r="F376" s="2" t="s">
        <v>910</v>
      </c>
      <c r="G376" s="2" t="s">
        <v>556</v>
      </c>
      <c r="H376" s="4" t="s">
        <v>603</v>
      </c>
      <c r="I376" s="16">
        <f>_xlfn.XLOOKUP($H376,DASHBOARD!$I$2:$I$27,DASHBOARD!$J$2:$J$27,"",0)</f>
        <v>76</v>
      </c>
      <c r="J376" s="23">
        <f>I376/DASHBOARD!$C$3</f>
        <v>1.9304038608077216</v>
      </c>
      <c r="K376" s="2">
        <v>170</v>
      </c>
      <c r="L376" s="26">
        <f>K376/DASHBOARD!$C$4</f>
        <v>77.097505668934232</v>
      </c>
      <c r="M376" s="26">
        <f t="shared" si="56"/>
        <v>20.689213085973076</v>
      </c>
      <c r="N376" s="5">
        <v>31521</v>
      </c>
      <c r="O376" s="2" t="s">
        <v>557</v>
      </c>
      <c r="P376" s="2" t="str">
        <f>_xlfn.XLOOKUP($O376,DASHBOARD!$L$2:$L$150,DASHBOARD!M$2:M$150,"",0)</f>
        <v>United States</v>
      </c>
      <c r="Q376" s="2" t="str">
        <f>_xlfn.XLOOKUP($O376,DASHBOARD!$L$2:$L$150,DASHBOARD!N$2:N$150,"",0)</f>
        <v>North America</v>
      </c>
      <c r="R376" s="2" t="str">
        <f>_xlfn.XLOOKUP($O376,DASHBOARD!$L$2:$L$150,DASHBOARD!O$2:O$150,"",0)</f>
        <v>Americas</v>
      </c>
      <c r="S376" s="2" t="s">
        <v>563</v>
      </c>
      <c r="U376" s="2" t="s">
        <v>734</v>
      </c>
      <c r="V376" s="2" t="s">
        <v>734</v>
      </c>
      <c r="X376" s="2" t="str">
        <f t="shared" si="57"/>
        <v/>
      </c>
      <c r="Y376" s="6">
        <f>_xlfn.XLOOKUP($F376,$AD$364:$AD$385,$AE$364:$AE$385,0,0)</f>
        <v>650000</v>
      </c>
      <c r="Z376" s="43">
        <f t="shared" si="58"/>
        <v>8.7390685680226784E-3</v>
      </c>
      <c r="AC376" s="1">
        <v>13</v>
      </c>
      <c r="AD376" s="2" t="s">
        <v>901</v>
      </c>
      <c r="AE376" s="6">
        <v>427163</v>
      </c>
      <c r="AJ376">
        <v>13</v>
      </c>
      <c r="AK376" t="s">
        <v>897</v>
      </c>
      <c r="AL376">
        <v>38</v>
      </c>
      <c r="AM376">
        <v>18</v>
      </c>
      <c r="AN376" s="2">
        <v>209</v>
      </c>
      <c r="AR376" s="61">
        <v>0.85</v>
      </c>
      <c r="AS376" s="61">
        <v>0.15</v>
      </c>
      <c r="AT376" s="2">
        <v>-1.3</v>
      </c>
      <c r="AU376" s="2">
        <v>-13.5</v>
      </c>
      <c r="AV376" s="2">
        <v>2</v>
      </c>
      <c r="AW376" s="2">
        <v>3</v>
      </c>
      <c r="AX376" s="2">
        <v>14</v>
      </c>
      <c r="AY376" s="2">
        <v>4</v>
      </c>
      <c r="AZ376" s="2">
        <v>9</v>
      </c>
      <c r="BA376" s="2">
        <v>1</v>
      </c>
      <c r="BB376" s="2">
        <v>22</v>
      </c>
      <c r="BC376" s="2">
        <v>2</v>
      </c>
      <c r="BD376" s="2">
        <v>5</v>
      </c>
      <c r="BF376" s="2">
        <v>13</v>
      </c>
      <c r="BG376" s="2" t="s">
        <v>897</v>
      </c>
      <c r="BH376" s="2">
        <v>38</v>
      </c>
      <c r="BI376" s="2">
        <v>18</v>
      </c>
      <c r="BJ376" s="2">
        <v>209</v>
      </c>
      <c r="BK376" s="2">
        <v>10.199999999999999</v>
      </c>
      <c r="BL376" s="2">
        <v>0.40600000000000003</v>
      </c>
      <c r="BM376" s="2">
        <v>2.4E-2</v>
      </c>
      <c r="BN376" s="2">
        <v>0.39</v>
      </c>
      <c r="BO376" s="2">
        <v>17.600000000000001</v>
      </c>
      <c r="BP376" s="2">
        <v>21</v>
      </c>
      <c r="BQ376" s="2">
        <v>19.399999999999999</v>
      </c>
      <c r="BR376" s="2">
        <v>6.9</v>
      </c>
      <c r="BS376" s="2">
        <v>1.3</v>
      </c>
      <c r="BT376" s="2">
        <v>3.1</v>
      </c>
      <c r="BU376" s="2">
        <v>17.2</v>
      </c>
      <c r="BV376" s="2">
        <v>12.9</v>
      </c>
      <c r="BX376" s="2">
        <v>0</v>
      </c>
      <c r="BY376" s="2">
        <v>0.5</v>
      </c>
      <c r="BZ376" s="2">
        <v>0.5</v>
      </c>
      <c r="CA376" s="2">
        <v>0.11600000000000001</v>
      </c>
      <c r="CC376" s="2">
        <v>-3.5</v>
      </c>
      <c r="CD376" s="2">
        <v>0.9</v>
      </c>
      <c r="CE376" s="2">
        <v>-2.7</v>
      </c>
      <c r="CF376" s="2">
        <v>0</v>
      </c>
    </row>
    <row r="377" spans="2:84" x14ac:dyDescent="0.2">
      <c r="B377" s="1" t="s">
        <v>109</v>
      </c>
      <c r="C377" s="1" t="s">
        <v>845</v>
      </c>
      <c r="E377" s="2">
        <v>9</v>
      </c>
      <c r="F377" s="2" t="s">
        <v>658</v>
      </c>
      <c r="G377" s="2" t="s">
        <v>556</v>
      </c>
      <c r="H377" s="4" t="s">
        <v>1150</v>
      </c>
      <c r="I377" s="16">
        <f>_xlfn.XLOOKUP($H377,DASHBOARD!$I$2:$I$27,DASHBOARD!$J$2:$J$27,"",0)</f>
        <v>73</v>
      </c>
      <c r="J377" s="23">
        <f>I377/DASHBOARD!$C$3</f>
        <v>1.854203708407417</v>
      </c>
      <c r="K377" s="2">
        <v>180</v>
      </c>
      <c r="L377" s="26">
        <f>K377/DASHBOARD!$C$4</f>
        <v>81.632653061224488</v>
      </c>
      <c r="M377" s="26">
        <f t="shared" si="56"/>
        <v>23.743734130920142</v>
      </c>
      <c r="N377" s="5">
        <v>31465</v>
      </c>
      <c r="O377" s="2" t="s">
        <v>557</v>
      </c>
      <c r="P377" s="2" t="str">
        <f>_xlfn.XLOOKUP($O377,DASHBOARD!$L$2:$L$150,DASHBOARD!M$2:M$150,"",0)</f>
        <v>United States</v>
      </c>
      <c r="Q377" s="2" t="str">
        <f>_xlfn.XLOOKUP($O377,DASHBOARD!$L$2:$L$150,DASHBOARD!N$2:N$150,"",0)</f>
        <v>North America</v>
      </c>
      <c r="R377" s="2" t="str">
        <f>_xlfn.XLOOKUP($O377,DASHBOARD!$L$2:$L$150,DASHBOARD!O$2:O$150,"",0)</f>
        <v>Americas</v>
      </c>
      <c r="S377" s="2">
        <v>1</v>
      </c>
      <c r="U377" s="2" t="s">
        <v>676</v>
      </c>
      <c r="V377" s="2" t="s">
        <v>676</v>
      </c>
      <c r="X377" s="2" t="str">
        <f t="shared" si="57"/>
        <v/>
      </c>
      <c r="Y377" s="6">
        <f>_xlfn.XLOOKUP($F377,$AD$364:$AD$385,$AE$364:$AE$385,0,0)</f>
        <v>1229280</v>
      </c>
      <c r="Z377" s="43">
        <f t="shared" si="58"/>
        <v>1.6527326475844487E-2</v>
      </c>
      <c r="AC377" s="1">
        <v>14</v>
      </c>
      <c r="AD377" s="2" t="s">
        <v>912</v>
      </c>
      <c r="AE377" s="11">
        <v>130819</v>
      </c>
      <c r="AJ377">
        <v>14</v>
      </c>
      <c r="AK377" t="s">
        <v>907</v>
      </c>
      <c r="AL377">
        <v>32</v>
      </c>
      <c r="AM377">
        <v>22</v>
      </c>
      <c r="AN377" s="2">
        <v>173</v>
      </c>
      <c r="AS377" s="61">
        <v>1</v>
      </c>
      <c r="AT377" s="2">
        <v>8.1999999999999993</v>
      </c>
      <c r="AU377" s="2">
        <v>-3.4</v>
      </c>
      <c r="AV377" s="2">
        <v>0</v>
      </c>
      <c r="AW377" s="2">
        <v>0</v>
      </c>
      <c r="AX377" s="2">
        <v>32</v>
      </c>
      <c r="AY377" s="2">
        <v>3</v>
      </c>
      <c r="AZ377" s="2">
        <v>10</v>
      </c>
      <c r="BA377" s="2">
        <v>2</v>
      </c>
      <c r="BB377" s="2">
        <v>8</v>
      </c>
      <c r="BC377" s="2">
        <v>2</v>
      </c>
      <c r="BD377" s="2">
        <v>4</v>
      </c>
      <c r="BF377" s="2">
        <v>14</v>
      </c>
      <c r="BG377" s="2" t="s">
        <v>907</v>
      </c>
      <c r="BH377" s="2">
        <v>32</v>
      </c>
      <c r="BI377" s="2">
        <v>22</v>
      </c>
      <c r="BJ377" s="2">
        <v>173</v>
      </c>
      <c r="BK377" s="2">
        <v>8.6999999999999993</v>
      </c>
      <c r="BL377" s="2">
        <v>0.59699999999999998</v>
      </c>
      <c r="BM377" s="2">
        <v>0</v>
      </c>
      <c r="BN377" s="2">
        <v>0.95699999999999996</v>
      </c>
      <c r="BO377" s="2">
        <v>10.199999999999999</v>
      </c>
      <c r="BP377" s="2">
        <v>14.9</v>
      </c>
      <c r="BQ377" s="2">
        <v>12.7</v>
      </c>
      <c r="BR377" s="2">
        <v>2.5</v>
      </c>
      <c r="BS377" s="2">
        <v>0.9</v>
      </c>
      <c r="BT377" s="2">
        <v>2.9</v>
      </c>
      <c r="BU377" s="2">
        <v>13.3</v>
      </c>
      <c r="BV377" s="2">
        <v>10.1</v>
      </c>
      <c r="BX377" s="2">
        <v>0.3</v>
      </c>
      <c r="BY377" s="2">
        <v>0.3</v>
      </c>
      <c r="BZ377" s="2">
        <v>0.6</v>
      </c>
      <c r="CA377" s="2">
        <v>0.17100000000000001</v>
      </c>
      <c r="CC377" s="2">
        <v>-4.3</v>
      </c>
      <c r="CD377" s="2">
        <v>2.1</v>
      </c>
      <c r="CE377" s="2">
        <v>-2.2000000000000002</v>
      </c>
      <c r="CF377" s="2">
        <v>0</v>
      </c>
    </row>
    <row r="378" spans="2:84" x14ac:dyDescent="0.2">
      <c r="B378" s="1" t="s">
        <v>109</v>
      </c>
      <c r="C378" s="1" t="s">
        <v>845</v>
      </c>
      <c r="E378" s="2">
        <v>44</v>
      </c>
      <c r="F378" s="2" t="s">
        <v>911</v>
      </c>
      <c r="G378" s="2" t="s">
        <v>566</v>
      </c>
      <c r="H378" s="4" t="s">
        <v>602</v>
      </c>
      <c r="I378" s="16">
        <f>_xlfn.XLOOKUP($H378,DASHBOARD!$I$2:$I$27,DASHBOARD!$J$2:$J$27,"",0)</f>
        <v>81</v>
      </c>
      <c r="J378" s="23">
        <f>I378/DASHBOARD!$C$3</f>
        <v>2.0574041148082296</v>
      </c>
      <c r="K378" s="2">
        <v>241</v>
      </c>
      <c r="L378" s="26">
        <f>K378/DASHBOARD!$C$4</f>
        <v>109.29705215419501</v>
      </c>
      <c r="M378" s="26">
        <f t="shared" si="56"/>
        <v>25.820773055653191</v>
      </c>
      <c r="N378" s="5">
        <v>28567</v>
      </c>
      <c r="O378" s="2" t="s">
        <v>557</v>
      </c>
      <c r="P378" s="2" t="str">
        <f>_xlfn.XLOOKUP($O378,DASHBOARD!$L$2:$L$150,DASHBOARD!M$2:M$150,"",0)</f>
        <v>United States</v>
      </c>
      <c r="Q378" s="2" t="str">
        <f>_xlfn.XLOOKUP($O378,DASHBOARD!$L$2:$L$150,DASHBOARD!N$2:N$150,"",0)</f>
        <v>North America</v>
      </c>
      <c r="R378" s="2" t="str">
        <f>_xlfn.XLOOKUP($O378,DASHBOARD!$L$2:$L$150,DASHBOARD!O$2:O$150,"",0)</f>
        <v>Americas</v>
      </c>
      <c r="S378" s="2">
        <v>6</v>
      </c>
      <c r="U378" s="2" t="s">
        <v>734</v>
      </c>
      <c r="V378" s="2" t="s">
        <v>734</v>
      </c>
      <c r="X378" s="2" t="str">
        <f t="shared" si="57"/>
        <v/>
      </c>
      <c r="Y378" s="6">
        <f>_xlfn.XLOOKUP($F378,$AD$364:$AD$385,$AE$364:$AE$385,0,0)</f>
        <v>3000000</v>
      </c>
      <c r="Z378" s="43">
        <f t="shared" si="58"/>
        <v>4.0334162621643126E-2</v>
      </c>
      <c r="AC378" s="1">
        <v>15</v>
      </c>
      <c r="AE378" s="6"/>
      <c r="AJ378">
        <v>15</v>
      </c>
      <c r="AK378" t="s">
        <v>910</v>
      </c>
      <c r="AL378">
        <v>21</v>
      </c>
      <c r="AM378">
        <v>15</v>
      </c>
      <c r="AN378" s="2">
        <v>95</v>
      </c>
      <c r="AO378" s="61">
        <v>0.52</v>
      </c>
      <c r="AP378" s="61">
        <v>0.46</v>
      </c>
      <c r="AQ378" s="61">
        <v>0.02</v>
      </c>
      <c r="AT378" s="2">
        <v>-7.3</v>
      </c>
      <c r="AU378" s="2">
        <v>-19.3</v>
      </c>
      <c r="AV378" s="2">
        <v>4</v>
      </c>
      <c r="AW378" s="2">
        <v>1</v>
      </c>
      <c r="AX378" s="2">
        <v>5</v>
      </c>
      <c r="AY378" s="2">
        <v>0</v>
      </c>
      <c r="AZ378" s="2">
        <v>1</v>
      </c>
      <c r="BA378" s="2">
        <v>0</v>
      </c>
      <c r="BB378" s="2">
        <v>29</v>
      </c>
      <c r="BC378" s="2">
        <v>0</v>
      </c>
      <c r="BD378" s="2">
        <v>6</v>
      </c>
      <c r="BF378" s="2">
        <v>15</v>
      </c>
      <c r="BG378" s="2" t="s">
        <v>910</v>
      </c>
      <c r="BH378" s="2">
        <v>21</v>
      </c>
      <c r="BI378" s="2">
        <v>15</v>
      </c>
      <c r="BJ378" s="2">
        <v>95</v>
      </c>
      <c r="BK378" s="2">
        <v>8.3000000000000007</v>
      </c>
      <c r="BL378" s="2">
        <v>0.40100000000000002</v>
      </c>
      <c r="BM378" s="2">
        <v>0.308</v>
      </c>
      <c r="BN378" s="2">
        <v>5.0999999999999997E-2</v>
      </c>
      <c r="BO378" s="2">
        <v>1.3</v>
      </c>
      <c r="BP378" s="2">
        <v>8.3000000000000007</v>
      </c>
      <c r="BQ378" s="2">
        <v>5</v>
      </c>
      <c r="BR378" s="2">
        <v>22.5</v>
      </c>
      <c r="BS378" s="2">
        <v>2.8</v>
      </c>
      <c r="BT378" s="2">
        <v>0</v>
      </c>
      <c r="BU378" s="2">
        <v>11.1</v>
      </c>
      <c r="BV378" s="2">
        <v>22</v>
      </c>
      <c r="BX378" s="2">
        <v>-0.1</v>
      </c>
      <c r="BY378" s="2">
        <v>0.2</v>
      </c>
      <c r="BZ378" s="2">
        <v>0.1</v>
      </c>
      <c r="CA378" s="2">
        <v>2.8000000000000001E-2</v>
      </c>
      <c r="CC378" s="2">
        <v>-5.7</v>
      </c>
      <c r="CD378" s="2">
        <v>0.8</v>
      </c>
      <c r="CE378" s="2">
        <v>-4.8</v>
      </c>
      <c r="CF378" s="2">
        <v>-0.1</v>
      </c>
    </row>
    <row r="379" spans="2:84" x14ac:dyDescent="0.2">
      <c r="B379" s="1" t="s">
        <v>109</v>
      </c>
      <c r="C379" s="1" t="s">
        <v>845</v>
      </c>
      <c r="H379" s="4"/>
      <c r="N379" s="5"/>
      <c r="X379" s="2" t="str">
        <f t="shared" si="57"/>
        <v/>
      </c>
      <c r="Y379" s="6">
        <f>_xlfn.XLOOKUP($F379,$AD$364:$AD$385,$AE$364:$AE$385,0,0)</f>
        <v>0</v>
      </c>
      <c r="Z379" s="43">
        <f t="shared" si="58"/>
        <v>0</v>
      </c>
      <c r="AC379" s="1">
        <v>16</v>
      </c>
      <c r="AE379" s="6"/>
    </row>
    <row r="380" spans="2:84" x14ac:dyDescent="0.2">
      <c r="B380" s="1" t="s">
        <v>109</v>
      </c>
      <c r="C380" s="1" t="s">
        <v>845</v>
      </c>
      <c r="H380" s="4"/>
      <c r="N380" s="5"/>
      <c r="X380" s="2" t="str">
        <f t="shared" si="57"/>
        <v/>
      </c>
      <c r="Y380" s="6">
        <f>_xlfn.XLOOKUP($F380,$AD$364:$AD$385,$AE$364:$AE$385,0,0)</f>
        <v>0</v>
      </c>
      <c r="Z380" s="43">
        <f t="shared" si="58"/>
        <v>0</v>
      </c>
      <c r="AE380" s="6"/>
    </row>
    <row r="381" spans="2:84" x14ac:dyDescent="0.2">
      <c r="B381" s="1" t="s">
        <v>109</v>
      </c>
      <c r="C381" s="1" t="s">
        <v>845</v>
      </c>
      <c r="H381" s="4"/>
      <c r="N381" s="5"/>
      <c r="X381" s="2" t="str">
        <f t="shared" si="57"/>
        <v/>
      </c>
      <c r="Y381" s="6">
        <f>_xlfn.XLOOKUP($F381,$AD$364:$AD$385,$AE$364:$AE$385,0,0)</f>
        <v>0</v>
      </c>
      <c r="Z381" s="43">
        <f t="shared" si="58"/>
        <v>0</v>
      </c>
      <c r="AC381" s="1">
        <v>18</v>
      </c>
      <c r="AE381" s="6"/>
    </row>
    <row r="382" spans="2:84" x14ac:dyDescent="0.2">
      <c r="B382" s="1" t="s">
        <v>109</v>
      </c>
      <c r="C382" s="1" t="s">
        <v>845</v>
      </c>
      <c r="H382" s="4"/>
      <c r="N382" s="5"/>
      <c r="X382" s="2" t="str">
        <f t="shared" si="57"/>
        <v/>
      </c>
      <c r="Y382" s="6">
        <f>_xlfn.XLOOKUP($F382,$AD$364:$AD$385,$AE$364:$AE$385,0,0)</f>
        <v>0</v>
      </c>
      <c r="Z382" s="43">
        <f t="shared" si="58"/>
        <v>0</v>
      </c>
      <c r="AC382" s="1">
        <v>19</v>
      </c>
      <c r="AE382" s="6"/>
    </row>
    <row r="383" spans="2:84" x14ac:dyDescent="0.2">
      <c r="B383" s="1" t="s">
        <v>109</v>
      </c>
      <c r="C383" s="1" t="s">
        <v>845</v>
      </c>
      <c r="H383" s="4"/>
      <c r="N383" s="5"/>
      <c r="X383" s="2" t="str">
        <f t="shared" si="57"/>
        <v/>
      </c>
      <c r="Y383" s="6">
        <f>_xlfn.XLOOKUP($F383,$AD$364:$AD$385,$AE$364:$AE$385,0,0)</f>
        <v>0</v>
      </c>
      <c r="Z383" s="43">
        <f t="shared" si="58"/>
        <v>0</v>
      </c>
      <c r="AC383" s="1">
        <v>20</v>
      </c>
      <c r="AE383" s="6"/>
    </row>
    <row r="384" spans="2:84" x14ac:dyDescent="0.2">
      <c r="B384" s="1" t="s">
        <v>109</v>
      </c>
      <c r="C384" s="1" t="s">
        <v>845</v>
      </c>
      <c r="H384" s="4"/>
      <c r="N384" s="5"/>
      <c r="X384" s="2" t="str">
        <f t="shared" si="57"/>
        <v/>
      </c>
      <c r="Y384" s="6">
        <f>_xlfn.XLOOKUP($F384,$AD$364:$AD$385,$AE$364:$AE$385,0,0)</f>
        <v>0</v>
      </c>
      <c r="Z384" s="43">
        <f t="shared" si="58"/>
        <v>0</v>
      </c>
      <c r="AC384" s="1">
        <v>21</v>
      </c>
    </row>
    <row r="385" spans="1:84" x14ac:dyDescent="0.2">
      <c r="B385" s="1" t="s">
        <v>109</v>
      </c>
      <c r="C385" s="1" t="s">
        <v>845</v>
      </c>
      <c r="H385" s="4"/>
      <c r="N385" s="5"/>
      <c r="X385" s="2" t="str">
        <f t="shared" si="57"/>
        <v/>
      </c>
      <c r="Y385" s="6">
        <f>_xlfn.XLOOKUP($F385,$AD$364:$AD$385,$AE$364:$AE$385,0,0)</f>
        <v>0</v>
      </c>
      <c r="Z385" s="43">
        <f t="shared" si="58"/>
        <v>0</v>
      </c>
      <c r="AC385" s="1">
        <v>22</v>
      </c>
    </row>
    <row r="386" spans="1:84" x14ac:dyDescent="0.2">
      <c r="D386" s="1"/>
      <c r="E386" s="1"/>
      <c r="F386" s="1">
        <f>$F362</f>
        <v>0</v>
      </c>
      <c r="G386" s="1"/>
      <c r="H386" s="1"/>
      <c r="I386" s="36"/>
      <c r="J386" s="36"/>
      <c r="K386" s="1"/>
      <c r="L386" s="1"/>
      <c r="M386" s="1"/>
      <c r="N386" s="1"/>
      <c r="O386" s="1"/>
      <c r="P386" s="1"/>
      <c r="Q386" s="1"/>
      <c r="R386" s="1"/>
      <c r="S386" s="1"/>
      <c r="T386" s="1"/>
      <c r="U386" s="1"/>
      <c r="V386" s="1"/>
      <c r="W386" s="1"/>
      <c r="X386" s="1"/>
      <c r="Y386" s="37">
        <f>SUM(Y364:Y385)</f>
        <v>74378636</v>
      </c>
      <c r="Z386" s="41">
        <f>SUM(Z364:Z385)</f>
        <v>0.99999999999999989</v>
      </c>
      <c r="AA386" s="1"/>
      <c r="AB386" s="1"/>
      <c r="AD386" s="37">
        <f>AE386-Y386</f>
        <v>130819</v>
      </c>
      <c r="AE386" s="37">
        <f>SUM(AE364:AE385)</f>
        <v>74509455</v>
      </c>
    </row>
    <row r="388" spans="1:84" ht="17" thickBot="1" x14ac:dyDescent="0.25"/>
    <row r="389" spans="1:84" ht="17" thickBot="1" x14ac:dyDescent="0.25">
      <c r="A389" s="3">
        <v>16</v>
      </c>
      <c r="B389" s="1" t="str">
        <f>B$1</f>
        <v>YEAR</v>
      </c>
      <c r="C389" s="1" t="str">
        <f>C$1</f>
        <v>TEAM</v>
      </c>
      <c r="E389" s="1" t="str">
        <f t="shared" ref="E389:Y389" si="59">E$1</f>
        <v>NUMBER</v>
      </c>
      <c r="F389" s="1" t="str">
        <f t="shared" si="59"/>
        <v>PLAYER</v>
      </c>
      <c r="G389" s="1" t="str">
        <f t="shared" si="59"/>
        <v>POS</v>
      </c>
      <c r="H389" s="1" t="str">
        <f t="shared" si="59"/>
        <v>HEIGHT</v>
      </c>
      <c r="I389" s="1" t="str">
        <f t="shared" si="59"/>
        <v>HEIGHT (IN)</v>
      </c>
      <c r="J389" s="1" t="str">
        <f t="shared" si="59"/>
        <v>HEIGHT (M)</v>
      </c>
      <c r="K389" s="1" t="str">
        <f t="shared" si="59"/>
        <v>WEIGHT (LBS)</v>
      </c>
      <c r="L389" s="1" t="str">
        <f t="shared" si="59"/>
        <v>WEIGHT (KG)</v>
      </c>
      <c r="M389" s="1" t="str">
        <f t="shared" si="59"/>
        <v>BMI</v>
      </c>
      <c r="N389" s="1" t="str">
        <f t="shared" si="59"/>
        <v>BIRTH DATE</v>
      </c>
      <c r="O389" s="1" t="str">
        <f t="shared" si="59"/>
        <v>NATION</v>
      </c>
      <c r="P389" s="1" t="str">
        <f t="shared" si="59"/>
        <v>COUNTRY</v>
      </c>
      <c r="Q389" s="1" t="str">
        <f t="shared" si="59"/>
        <v>CONTINENT</v>
      </c>
      <c r="R389" s="1" t="str">
        <f t="shared" si="59"/>
        <v>GLOBAL REGION</v>
      </c>
      <c r="S389" s="1" t="str">
        <f t="shared" si="59"/>
        <v>EXPERIENCE</v>
      </c>
      <c r="T389" s="1"/>
      <c r="U389" s="1" t="str">
        <f t="shared" si="59"/>
        <v>COLLEGE</v>
      </c>
      <c r="V389" s="1" t="str">
        <f t="shared" si="59"/>
        <v>COLLEGE1</v>
      </c>
      <c r="W389" s="1" t="str">
        <f t="shared" si="59"/>
        <v>COLLEGE2</v>
      </c>
      <c r="X389" s="1" t="str">
        <f t="shared" si="59"/>
        <v>TRANSFER</v>
      </c>
      <c r="Y389" s="1" t="str">
        <f t="shared" si="59"/>
        <v>SALARY</v>
      </c>
      <c r="Z389" s="1" t="s">
        <v>1265</v>
      </c>
      <c r="AC389" s="1" t="str">
        <f>AC$1</f>
        <v>Rk</v>
      </c>
      <c r="AD389" s="1" t="str">
        <f>AD$1</f>
        <v>PLAYER</v>
      </c>
      <c r="AE389" s="1" t="str">
        <f>AE$1</f>
        <v>SALARY</v>
      </c>
      <c r="AJ389" t="s">
        <v>550</v>
      </c>
      <c r="AK389" t="s">
        <v>1382</v>
      </c>
      <c r="AL389" t="s">
        <v>1383</v>
      </c>
      <c r="AM389" t="s">
        <v>1347</v>
      </c>
      <c r="AN389" s="2" t="s">
        <v>1384</v>
      </c>
      <c r="AO389" s="2" t="s">
        <v>1385</v>
      </c>
      <c r="AP389" s="2" t="s">
        <v>1386</v>
      </c>
      <c r="AQ389" s="2" t="s">
        <v>1387</v>
      </c>
      <c r="AR389" s="2" t="s">
        <v>1388</v>
      </c>
      <c r="AS389" s="2" t="s">
        <v>1389</v>
      </c>
      <c r="AT389" s="2" t="s">
        <v>1390</v>
      </c>
      <c r="AU389" s="2" t="s">
        <v>1391</v>
      </c>
      <c r="AV389" s="2" t="s">
        <v>1392</v>
      </c>
      <c r="AW389" s="2" t="s">
        <v>1393</v>
      </c>
      <c r="AX389" s="2" t="s">
        <v>1394</v>
      </c>
      <c r="AY389" s="2" t="s">
        <v>1395</v>
      </c>
      <c r="AZ389" s="2" t="s">
        <v>1394</v>
      </c>
      <c r="BA389" s="2" t="s">
        <v>1395</v>
      </c>
      <c r="BB389" s="2" t="s">
        <v>1396</v>
      </c>
      <c r="BC389" s="2" t="s">
        <v>1397</v>
      </c>
      <c r="BD389" s="2" t="s">
        <v>1398</v>
      </c>
      <c r="BF389" s="2" t="s">
        <v>550</v>
      </c>
      <c r="BG389" s="2" t="s">
        <v>1382</v>
      </c>
      <c r="BH389" s="2" t="s">
        <v>1383</v>
      </c>
      <c r="BI389" s="2" t="s">
        <v>1347</v>
      </c>
      <c r="BJ389" s="2" t="s">
        <v>1384</v>
      </c>
      <c r="BK389" s="2" t="s">
        <v>1430</v>
      </c>
      <c r="BL389" s="2" t="s">
        <v>1431</v>
      </c>
      <c r="BM389" s="2" t="s">
        <v>1432</v>
      </c>
      <c r="BN389" s="2" t="s">
        <v>1433</v>
      </c>
      <c r="BO389" s="2" t="s">
        <v>1434</v>
      </c>
      <c r="BP389" s="2" t="s">
        <v>1435</v>
      </c>
      <c r="BQ389" s="2" t="s">
        <v>1436</v>
      </c>
      <c r="BR389" s="2" t="s">
        <v>1437</v>
      </c>
      <c r="BS389" s="2" t="s">
        <v>1438</v>
      </c>
      <c r="BT389" s="2" t="s">
        <v>1439</v>
      </c>
      <c r="BU389" s="2" t="s">
        <v>1440</v>
      </c>
      <c r="BV389" s="2" t="s">
        <v>1441</v>
      </c>
      <c r="BW389" s="2" t="s">
        <v>1382</v>
      </c>
      <c r="BX389" s="2" t="s">
        <v>1442</v>
      </c>
      <c r="BY389" s="2" t="s">
        <v>1443</v>
      </c>
      <c r="BZ389" s="2" t="s">
        <v>1444</v>
      </c>
      <c r="CA389" s="2" t="s">
        <v>1445</v>
      </c>
      <c r="CB389" s="2" t="s">
        <v>1382</v>
      </c>
      <c r="CC389" s="2" t="s">
        <v>1446</v>
      </c>
      <c r="CD389" s="2" t="s">
        <v>1447</v>
      </c>
      <c r="CE389" s="2" t="s">
        <v>1448</v>
      </c>
      <c r="CF389" s="2" t="s">
        <v>1449</v>
      </c>
    </row>
    <row r="390" spans="1:84" ht="17" thickBot="1" x14ac:dyDescent="0.25">
      <c r="A390" s="3" t="s">
        <v>788</v>
      </c>
      <c r="B390" s="1" t="s">
        <v>116</v>
      </c>
      <c r="C390" s="1" t="s">
        <v>788</v>
      </c>
      <c r="E390" s="2">
        <v>17</v>
      </c>
      <c r="F390" s="2" t="s">
        <v>913</v>
      </c>
      <c r="G390" s="2" t="s">
        <v>576</v>
      </c>
      <c r="H390" s="4" t="s">
        <v>599</v>
      </c>
      <c r="I390" s="16">
        <f>_xlfn.XLOOKUP($H390,DASHBOARD!$I$2:$I$27,DASHBOARD!$J$2:$J$27,"",0)</f>
        <v>78</v>
      </c>
      <c r="J390" s="23">
        <f>I390/DASHBOARD!$C$3</f>
        <v>1.981203962407925</v>
      </c>
      <c r="K390" s="2">
        <v>185</v>
      </c>
      <c r="L390" s="26">
        <f>K390/DASHBOARD!$C$4</f>
        <v>83.900226757369609</v>
      </c>
      <c r="M390" s="26">
        <f t="shared" ref="M390:M405" si="60">L390/(J390^2)</f>
        <v>21.374932837478621</v>
      </c>
      <c r="N390" s="5">
        <v>26298</v>
      </c>
      <c r="O390" s="2" t="s">
        <v>557</v>
      </c>
      <c r="P390" s="2" t="str">
        <f>_xlfn.XLOOKUP($O390,DASHBOARD!$L$2:$L$150,DASHBOARD!M$2:M$150,"",0)</f>
        <v>United States</v>
      </c>
      <c r="Q390" s="2" t="str">
        <f>_xlfn.XLOOKUP($O390,DASHBOARD!$L$2:$L$150,DASHBOARD!N$2:N$150,"",0)</f>
        <v>North America</v>
      </c>
      <c r="R390" s="2" t="str">
        <f>_xlfn.XLOOKUP($O390,DASHBOARD!$L$2:$L$150,DASHBOARD!O$2:O$150,"",0)</f>
        <v>Americas</v>
      </c>
      <c r="S390" s="2">
        <v>11</v>
      </c>
      <c r="U390" s="2" t="s">
        <v>583</v>
      </c>
      <c r="V390" s="2" t="s">
        <v>583</v>
      </c>
      <c r="X390" s="2" t="str">
        <f t="shared" ref="X390:X411" si="61">IF(W390="","","X")</f>
        <v/>
      </c>
      <c r="Y390" s="6">
        <f>_xlfn.XLOOKUP($F390,$AD$390:$AD$411,$AE$390:$AE$411,0,0)</f>
        <v>5117880</v>
      </c>
      <c r="Z390" s="43">
        <f>Y390/$Y$412</f>
        <v>7.7951915426128851E-2</v>
      </c>
      <c r="AC390" s="1">
        <v>1</v>
      </c>
      <c r="AD390" s="2" t="s">
        <v>801</v>
      </c>
      <c r="AE390" s="6">
        <v>17429672</v>
      </c>
      <c r="AJ390">
        <v>1</v>
      </c>
      <c r="AK390" t="s">
        <v>801</v>
      </c>
      <c r="AL390">
        <v>30</v>
      </c>
      <c r="AM390">
        <v>80</v>
      </c>
      <c r="AN390" s="2">
        <v>2726</v>
      </c>
      <c r="AR390" s="61">
        <v>0.28999999999999998</v>
      </c>
      <c r="AS390" s="61">
        <v>0.71</v>
      </c>
      <c r="AT390" s="2">
        <v>13.8</v>
      </c>
      <c r="AU390" s="2">
        <v>14.5</v>
      </c>
      <c r="AV390" s="2">
        <v>70</v>
      </c>
      <c r="AW390" s="2">
        <v>81</v>
      </c>
      <c r="AX390" s="2">
        <v>119</v>
      </c>
      <c r="AY390" s="2">
        <v>23</v>
      </c>
      <c r="AZ390" s="2">
        <v>275</v>
      </c>
      <c r="BA390" s="2">
        <v>11</v>
      </c>
      <c r="BB390" s="2">
        <v>621</v>
      </c>
      <c r="BC390" s="2">
        <v>69</v>
      </c>
      <c r="BD390" s="2">
        <v>93</v>
      </c>
      <c r="BF390" s="2">
        <v>1</v>
      </c>
      <c r="BG390" s="2" t="s">
        <v>801</v>
      </c>
      <c r="BH390" s="2">
        <v>30</v>
      </c>
      <c r="BI390" s="2">
        <v>80</v>
      </c>
      <c r="BJ390" s="2">
        <v>2726</v>
      </c>
      <c r="BK390" s="2">
        <v>26.1</v>
      </c>
      <c r="BL390" s="2">
        <v>0.57899999999999996</v>
      </c>
      <c r="BM390" s="2">
        <v>8.0000000000000002E-3</v>
      </c>
      <c r="BN390" s="2">
        <v>0.502</v>
      </c>
      <c r="BO390" s="2">
        <v>9.8000000000000007</v>
      </c>
      <c r="BP390" s="2">
        <v>27</v>
      </c>
      <c r="BQ390" s="2">
        <v>18.8</v>
      </c>
      <c r="BR390" s="2">
        <v>18.8</v>
      </c>
      <c r="BS390" s="2">
        <v>1.3</v>
      </c>
      <c r="BT390" s="2">
        <v>5.0999999999999996</v>
      </c>
      <c r="BU390" s="2">
        <v>14</v>
      </c>
      <c r="BV390" s="2">
        <v>27.9</v>
      </c>
      <c r="BX390" s="2">
        <v>6.3</v>
      </c>
      <c r="BY390" s="2">
        <v>6.8</v>
      </c>
      <c r="BZ390" s="2">
        <v>13</v>
      </c>
      <c r="CA390" s="2">
        <v>0.23</v>
      </c>
      <c r="CC390" s="2">
        <v>3.8</v>
      </c>
      <c r="CD390" s="2">
        <v>3.2</v>
      </c>
      <c r="CE390" s="2">
        <v>7</v>
      </c>
      <c r="CF390" s="2">
        <v>6.2</v>
      </c>
    </row>
    <row r="391" spans="1:84" x14ac:dyDescent="0.2">
      <c r="B391" s="1" t="s">
        <v>116</v>
      </c>
      <c r="C391" s="1" t="s">
        <v>788</v>
      </c>
      <c r="E391" s="2">
        <v>15</v>
      </c>
      <c r="F391" s="2" t="s">
        <v>796</v>
      </c>
      <c r="G391" s="2" t="s">
        <v>566</v>
      </c>
      <c r="H391" s="4" t="s">
        <v>595</v>
      </c>
      <c r="I391" s="16">
        <f>_xlfn.XLOOKUP($H391,DASHBOARD!$I$2:$I$27,DASHBOARD!$J$2:$J$27,"",0)</f>
        <v>82</v>
      </c>
      <c r="J391" s="23">
        <f>I391/DASHBOARD!$C$3</f>
        <v>2.0828041656083314</v>
      </c>
      <c r="K391" s="2">
        <v>235</v>
      </c>
      <c r="L391" s="26">
        <f>K391/DASHBOARD!$C$4</f>
        <v>106.57596371882086</v>
      </c>
      <c r="M391" s="26">
        <f t="shared" si="60"/>
        <v>24.567580811821056</v>
      </c>
      <c r="N391" s="5">
        <v>29316</v>
      </c>
      <c r="O391" s="2" t="s">
        <v>557</v>
      </c>
      <c r="P391" s="2" t="str">
        <f>_xlfn.XLOOKUP($O391,DASHBOARD!$L$2:$L$150,DASHBOARD!M$2:M$150,"",0)</f>
        <v>United States</v>
      </c>
      <c r="Q391" s="2" t="str">
        <f>_xlfn.XLOOKUP($O391,DASHBOARD!$L$2:$L$150,DASHBOARD!N$2:N$150,"",0)</f>
        <v>North America</v>
      </c>
      <c r="R391" s="2" t="str">
        <f>_xlfn.XLOOKUP($O391,DASHBOARD!$L$2:$L$150,DASHBOARD!O$2:O$150,"",0)</f>
        <v>Americas</v>
      </c>
      <c r="S391" s="2">
        <v>2</v>
      </c>
      <c r="U391" s="2" t="s">
        <v>558</v>
      </c>
      <c r="V391" s="2" t="s">
        <v>558</v>
      </c>
      <c r="X391" s="2" t="str">
        <f t="shared" si="61"/>
        <v/>
      </c>
      <c r="Y391" s="6">
        <f>_xlfn.XLOOKUP($F391,$AD$390:$AD$411,$AE$390:$AE$411,0,0)</f>
        <v>2000000</v>
      </c>
      <c r="Z391" s="43">
        <f t="shared" ref="Z391:Z411" si="62">Y391/$Y$412</f>
        <v>3.0462580375518321E-2</v>
      </c>
      <c r="AC391" s="1">
        <v>2</v>
      </c>
      <c r="AD391" s="2" t="s">
        <v>810</v>
      </c>
      <c r="AE391" s="6">
        <v>9450000</v>
      </c>
      <c r="AJ391">
        <v>2</v>
      </c>
      <c r="AK391" t="s">
        <v>810</v>
      </c>
      <c r="AL391">
        <v>24</v>
      </c>
      <c r="AM391">
        <v>77</v>
      </c>
      <c r="AN391" s="2">
        <v>2499</v>
      </c>
      <c r="AO391" s="61">
        <v>0.99</v>
      </c>
      <c r="AP391" s="61">
        <v>0.01</v>
      </c>
      <c r="AT391" s="2">
        <v>10.4</v>
      </c>
      <c r="AU391" s="2">
        <v>3.1</v>
      </c>
      <c r="AV391" s="2">
        <v>77</v>
      </c>
      <c r="AW391" s="2">
        <v>57</v>
      </c>
      <c r="AX391" s="2">
        <v>48</v>
      </c>
      <c r="AY391" s="2">
        <v>21</v>
      </c>
      <c r="AZ391" s="2">
        <v>153</v>
      </c>
      <c r="BA391" s="2">
        <v>13</v>
      </c>
      <c r="BB391" s="2">
        <v>997</v>
      </c>
      <c r="BC391" s="2">
        <v>35</v>
      </c>
      <c r="BD391" s="2">
        <v>69</v>
      </c>
      <c r="BF391" s="2">
        <v>2</v>
      </c>
      <c r="BG391" s="2" t="s">
        <v>810</v>
      </c>
      <c r="BH391" s="2">
        <v>24</v>
      </c>
      <c r="BI391" s="2">
        <v>77</v>
      </c>
      <c r="BJ391" s="2">
        <v>2499</v>
      </c>
      <c r="BK391" s="2">
        <v>21.4</v>
      </c>
      <c r="BL391" s="2">
        <v>0.57199999999999995</v>
      </c>
      <c r="BM391" s="2">
        <v>3.5000000000000003E-2</v>
      </c>
      <c r="BN391" s="2">
        <v>0.31900000000000001</v>
      </c>
      <c r="BO391" s="2">
        <v>1.7</v>
      </c>
      <c r="BP391" s="2">
        <v>10</v>
      </c>
      <c r="BQ391" s="2">
        <v>6</v>
      </c>
      <c r="BR391" s="2">
        <v>31.7</v>
      </c>
      <c r="BS391" s="2">
        <v>1.8</v>
      </c>
      <c r="BT391" s="2">
        <v>0.2</v>
      </c>
      <c r="BU391" s="2">
        <v>13.3</v>
      </c>
      <c r="BV391" s="2">
        <v>27.4</v>
      </c>
      <c r="BX391" s="2">
        <v>5.8</v>
      </c>
      <c r="BY391" s="2">
        <v>3.9</v>
      </c>
      <c r="BZ391" s="2">
        <v>9.6</v>
      </c>
      <c r="CA391" s="2">
        <v>0.185</v>
      </c>
      <c r="CC391" s="2">
        <v>2.7</v>
      </c>
      <c r="CD391" s="2">
        <v>0.4</v>
      </c>
      <c r="CE391" s="2">
        <v>3.1</v>
      </c>
      <c r="CF391" s="2">
        <v>3.2</v>
      </c>
    </row>
    <row r="392" spans="1:84" x14ac:dyDescent="0.2">
      <c r="B392" s="1" t="s">
        <v>116</v>
      </c>
      <c r="C392" s="1" t="s">
        <v>788</v>
      </c>
      <c r="E392" s="2">
        <v>12</v>
      </c>
      <c r="F392" s="2" t="s">
        <v>914</v>
      </c>
      <c r="G392" s="2" t="s">
        <v>570</v>
      </c>
      <c r="H392" s="4" t="s">
        <v>604</v>
      </c>
      <c r="I392" s="16">
        <f>_xlfn.XLOOKUP($H392,DASHBOARD!$I$2:$I$27,DASHBOARD!$J$2:$J$27,"",0)</f>
        <v>79</v>
      </c>
      <c r="J392" s="23">
        <f>I392/DASHBOARD!$C$3</f>
        <v>2.0066040132080265</v>
      </c>
      <c r="K392" s="2">
        <v>185</v>
      </c>
      <c r="L392" s="26">
        <f>K392/DASHBOARD!$C$4</f>
        <v>83.900226757369609</v>
      </c>
      <c r="M392" s="26">
        <f t="shared" si="60"/>
        <v>20.837220218429728</v>
      </c>
      <c r="N392" s="5">
        <v>26098</v>
      </c>
      <c r="O392" s="2" t="s">
        <v>557</v>
      </c>
      <c r="P392" s="2" t="str">
        <f>_xlfn.XLOOKUP($O392,DASHBOARD!$L$2:$L$150,DASHBOARD!M$2:M$150,"",0)</f>
        <v>United States</v>
      </c>
      <c r="Q392" s="2" t="str">
        <f>_xlfn.XLOOKUP($O392,DASHBOARD!$L$2:$L$150,DASHBOARD!N$2:N$150,"",0)</f>
        <v>North America</v>
      </c>
      <c r="R392" s="2" t="str">
        <f>_xlfn.XLOOKUP($O392,DASHBOARD!$L$2:$L$150,DASHBOARD!O$2:O$150,"",0)</f>
        <v>Americas</v>
      </c>
      <c r="S392" s="2">
        <v>10</v>
      </c>
      <c r="U392" s="2" t="s">
        <v>915</v>
      </c>
      <c r="V392" s="2" t="s">
        <v>915</v>
      </c>
      <c r="X392" s="2" t="str">
        <f t="shared" si="61"/>
        <v/>
      </c>
      <c r="Y392" s="6">
        <f>_xlfn.XLOOKUP($F392,$AD$390:$AD$411,$AE$390:$AE$411,0,0)</f>
        <v>3750000</v>
      </c>
      <c r="Z392" s="43">
        <f t="shared" si="62"/>
        <v>5.7117338204096854E-2</v>
      </c>
      <c r="AC392" s="1">
        <v>3</v>
      </c>
      <c r="AD392" s="2" t="s">
        <v>803</v>
      </c>
      <c r="AE392" s="6">
        <v>8254375</v>
      </c>
      <c r="AJ392">
        <v>3</v>
      </c>
      <c r="AK392" t="s">
        <v>914</v>
      </c>
      <c r="AL392">
        <v>35</v>
      </c>
      <c r="AM392">
        <v>82</v>
      </c>
      <c r="AN392" s="2">
        <v>2464</v>
      </c>
      <c r="AP392" s="61">
        <v>0.21</v>
      </c>
      <c r="AQ392" s="61">
        <v>0.74</v>
      </c>
      <c r="AR392" s="61">
        <v>0.05</v>
      </c>
      <c r="AT392" s="2">
        <v>13.2</v>
      </c>
      <c r="AU392" s="2">
        <v>10.4</v>
      </c>
      <c r="AV392" s="2">
        <v>28</v>
      </c>
      <c r="AW392" s="2">
        <v>17</v>
      </c>
      <c r="AX392" s="2">
        <v>57</v>
      </c>
      <c r="AY392" s="2">
        <v>11</v>
      </c>
      <c r="AZ392" s="2">
        <v>31</v>
      </c>
      <c r="BA392" s="2">
        <v>31</v>
      </c>
      <c r="BB392" s="2">
        <v>271</v>
      </c>
      <c r="BC392" s="2">
        <v>9</v>
      </c>
      <c r="BD392" s="2">
        <v>12</v>
      </c>
      <c r="BF392" s="2">
        <v>3</v>
      </c>
      <c r="BG392" s="2" t="s">
        <v>914</v>
      </c>
      <c r="BH392" s="2">
        <v>35</v>
      </c>
      <c r="BI392" s="2">
        <v>82</v>
      </c>
      <c r="BJ392" s="2">
        <v>2464</v>
      </c>
      <c r="BK392" s="2">
        <v>7.1</v>
      </c>
      <c r="BL392" s="2">
        <v>0.51100000000000001</v>
      </c>
      <c r="BM392" s="2">
        <v>0.497</v>
      </c>
      <c r="BN392" s="2">
        <v>0.156</v>
      </c>
      <c r="BO392" s="2">
        <v>1.2</v>
      </c>
      <c r="BP392" s="2">
        <v>9.4</v>
      </c>
      <c r="BQ392" s="2">
        <v>5.5</v>
      </c>
      <c r="BR392" s="2">
        <v>7</v>
      </c>
      <c r="BS392" s="2">
        <v>1.3</v>
      </c>
      <c r="BT392" s="2">
        <v>0.7</v>
      </c>
      <c r="BU392" s="2">
        <v>11.5</v>
      </c>
      <c r="BV392" s="2">
        <v>10.9</v>
      </c>
      <c r="BX392" s="2">
        <v>0.4</v>
      </c>
      <c r="BY392" s="2">
        <v>3.6</v>
      </c>
      <c r="BZ392" s="2">
        <v>4.0999999999999996</v>
      </c>
      <c r="CA392" s="2">
        <v>7.9000000000000001E-2</v>
      </c>
      <c r="CC392" s="2">
        <v>-2.5</v>
      </c>
      <c r="CD392" s="2">
        <v>1.4</v>
      </c>
      <c r="CE392" s="2">
        <v>-1.1000000000000001</v>
      </c>
      <c r="CF392" s="2">
        <v>0.6</v>
      </c>
    </row>
    <row r="393" spans="1:84" x14ac:dyDescent="0.2">
      <c r="B393" s="1" t="s">
        <v>116</v>
      </c>
      <c r="C393" s="1" t="s">
        <v>788</v>
      </c>
      <c r="E393" s="2">
        <v>45</v>
      </c>
      <c r="F393" s="2" t="s">
        <v>916</v>
      </c>
      <c r="G393" s="2" t="s">
        <v>552</v>
      </c>
      <c r="H393" s="4" t="s">
        <v>595</v>
      </c>
      <c r="I393" s="16">
        <f>_xlfn.XLOOKUP($H393,DASHBOARD!$I$2:$I$27,DASHBOARD!$J$2:$J$27,"",0)</f>
        <v>82</v>
      </c>
      <c r="J393" s="23">
        <f>I393/DASHBOARD!$C$3</f>
        <v>2.0828041656083314</v>
      </c>
      <c r="K393" s="2">
        <v>250</v>
      </c>
      <c r="L393" s="26">
        <f>K393/DASHBOARD!$C$4</f>
        <v>113.37868480725623</v>
      </c>
      <c r="M393" s="26">
        <f t="shared" si="60"/>
        <v>26.135724267894741</v>
      </c>
      <c r="N393" s="5">
        <v>31116</v>
      </c>
      <c r="O393" s="2" t="s">
        <v>557</v>
      </c>
      <c r="P393" s="2" t="str">
        <f>_xlfn.XLOOKUP($O393,DASHBOARD!$L$2:$L$150,DASHBOARD!M$2:M$150,"",0)</f>
        <v>United States</v>
      </c>
      <c r="Q393" s="2" t="str">
        <f>_xlfn.XLOOKUP($O393,DASHBOARD!$L$2:$L$150,DASHBOARD!N$2:N$150,"",0)</f>
        <v>North America</v>
      </c>
      <c r="R393" s="2" t="str">
        <f>_xlfn.XLOOKUP($O393,DASHBOARD!$L$2:$L$150,DASHBOARD!O$2:O$150,"",0)</f>
        <v>Americas</v>
      </c>
      <c r="S393" s="2">
        <v>2</v>
      </c>
      <c r="X393" s="2" t="str">
        <f t="shared" si="61"/>
        <v/>
      </c>
      <c r="Y393" s="6">
        <f>_xlfn.XLOOKUP($F393,$AD$390:$AD$411,$AE$390:$AE$411,0,0)</f>
        <v>2200000</v>
      </c>
      <c r="Z393" s="43">
        <f t="shared" si="62"/>
        <v>3.3508838413070154E-2</v>
      </c>
      <c r="AC393" s="1">
        <v>4</v>
      </c>
      <c r="AD393" s="2" t="s">
        <v>913</v>
      </c>
      <c r="AE393" s="6">
        <v>5117880</v>
      </c>
      <c r="AJ393">
        <v>4</v>
      </c>
      <c r="AK393" t="s">
        <v>803</v>
      </c>
      <c r="AL393">
        <v>29</v>
      </c>
      <c r="AM393">
        <v>75</v>
      </c>
      <c r="AN393" s="2">
        <v>2060</v>
      </c>
      <c r="AP393" s="61">
        <v>0.75</v>
      </c>
      <c r="AQ393" s="61">
        <v>0.25</v>
      </c>
      <c r="AT393" s="2">
        <v>13.4</v>
      </c>
      <c r="AU393" s="2">
        <v>8.6999999999999993</v>
      </c>
      <c r="AV393" s="2">
        <v>84</v>
      </c>
      <c r="AW393" s="2">
        <v>42</v>
      </c>
      <c r="AX393" s="2">
        <v>58</v>
      </c>
      <c r="AY393" s="2">
        <v>17</v>
      </c>
      <c r="AZ393" s="2">
        <v>149</v>
      </c>
      <c r="BA393" s="2">
        <v>33</v>
      </c>
      <c r="BB393" s="2">
        <v>588</v>
      </c>
      <c r="BC393" s="2">
        <v>37</v>
      </c>
      <c r="BD393" s="2">
        <v>40</v>
      </c>
      <c r="BF393" s="2">
        <v>4</v>
      </c>
      <c r="BG393" s="2" t="s">
        <v>803</v>
      </c>
      <c r="BH393" s="2">
        <v>29</v>
      </c>
      <c r="BI393" s="2">
        <v>75</v>
      </c>
      <c r="BJ393" s="2">
        <v>2060</v>
      </c>
      <c r="BK393" s="2">
        <v>24.1</v>
      </c>
      <c r="BL393" s="2">
        <v>0.60899999999999999</v>
      </c>
      <c r="BM393" s="2">
        <v>0.378</v>
      </c>
      <c r="BN393" s="2">
        <v>0.436</v>
      </c>
      <c r="BO393" s="2">
        <v>3.6</v>
      </c>
      <c r="BP393" s="2">
        <v>15.1</v>
      </c>
      <c r="BQ393" s="2">
        <v>9.6</v>
      </c>
      <c r="BR393" s="2">
        <v>22.6</v>
      </c>
      <c r="BS393" s="2">
        <v>2.8</v>
      </c>
      <c r="BT393" s="2">
        <v>1</v>
      </c>
      <c r="BU393" s="2">
        <v>13.4</v>
      </c>
      <c r="BV393" s="2">
        <v>27.1</v>
      </c>
      <c r="BX393" s="2">
        <v>6.3</v>
      </c>
      <c r="BY393" s="2">
        <v>4.3</v>
      </c>
      <c r="BZ393" s="2">
        <v>10.6</v>
      </c>
      <c r="CA393" s="2">
        <v>0.246</v>
      </c>
      <c r="CC393" s="2">
        <v>5.3</v>
      </c>
      <c r="CD393" s="2">
        <v>2.5</v>
      </c>
      <c r="CE393" s="2">
        <v>7.8</v>
      </c>
      <c r="CF393" s="2">
        <v>5.0999999999999996</v>
      </c>
    </row>
    <row r="394" spans="1:84" x14ac:dyDescent="0.2">
      <c r="B394" s="1" t="s">
        <v>116</v>
      </c>
      <c r="C394" s="1" t="s">
        <v>788</v>
      </c>
      <c r="E394" s="2">
        <v>21</v>
      </c>
      <c r="F394" s="2" t="s">
        <v>801</v>
      </c>
      <c r="G394" s="2" t="s">
        <v>552</v>
      </c>
      <c r="H394" s="4" t="s">
        <v>1149</v>
      </c>
      <c r="I394" s="16">
        <f>_xlfn.XLOOKUP($H394,DASHBOARD!$I$2:$I$27,DASHBOARD!$J$2:$J$27,"",0)</f>
        <v>83</v>
      </c>
      <c r="J394" s="23">
        <f>I394/DASHBOARD!$C$3</f>
        <v>2.1082042164084331</v>
      </c>
      <c r="K394" s="2">
        <v>250</v>
      </c>
      <c r="L394" s="26">
        <f>K394/DASHBOARD!$C$4</f>
        <v>113.37868480725623</v>
      </c>
      <c r="M394" s="26">
        <f t="shared" si="60"/>
        <v>25.509741613779099</v>
      </c>
      <c r="N394" s="5">
        <v>27875</v>
      </c>
      <c r="O394" s="2" t="s">
        <v>802</v>
      </c>
      <c r="P394" s="2" t="str">
        <f>_xlfn.XLOOKUP($O394,DASHBOARD!$L$2:$L$150,DASHBOARD!M$2:M$150,"",0)</f>
        <v>Virgin Islands (US)</v>
      </c>
      <c r="Q394" s="2" t="str">
        <f>_xlfn.XLOOKUP($O394,DASHBOARD!$L$2:$L$150,DASHBOARD!N$2:N$150,"",0)</f>
        <v>North America</v>
      </c>
      <c r="R394" s="2" t="str">
        <f>_xlfn.XLOOKUP($O394,DASHBOARD!$L$2:$L$150,DASHBOARD!O$2:O$150,"",0)</f>
        <v>Caribbean</v>
      </c>
      <c r="S394" s="2">
        <v>9</v>
      </c>
      <c r="U394" s="2" t="s">
        <v>642</v>
      </c>
      <c r="V394" s="2" t="s">
        <v>642</v>
      </c>
      <c r="X394" s="2" t="str">
        <f t="shared" si="61"/>
        <v/>
      </c>
      <c r="Y394" s="6">
        <f>_xlfn.XLOOKUP($F394,$AD$390:$AD$411,$AE$390:$AE$411,0,0)</f>
        <v>17429672</v>
      </c>
      <c r="Z394" s="43">
        <f t="shared" si="62"/>
        <v>0.26547639210946056</v>
      </c>
      <c r="AC394" s="1">
        <v>5</v>
      </c>
      <c r="AD394" s="2" t="s">
        <v>914</v>
      </c>
      <c r="AE394" s="6">
        <v>3750000</v>
      </c>
      <c r="AJ394">
        <v>5</v>
      </c>
      <c r="AK394" t="s">
        <v>921</v>
      </c>
      <c r="AL394">
        <v>33</v>
      </c>
      <c r="AM394">
        <v>82</v>
      </c>
      <c r="AN394" s="2">
        <v>1823</v>
      </c>
      <c r="AP394" s="61">
        <v>0.01</v>
      </c>
      <c r="AQ394" s="61">
        <v>0.76</v>
      </c>
      <c r="AR394" s="61">
        <v>0.24</v>
      </c>
      <c r="AT394" s="2">
        <v>4.5999999999999996</v>
      </c>
      <c r="AU394" s="2">
        <v>-8.6</v>
      </c>
      <c r="AV394" s="2">
        <v>19</v>
      </c>
      <c r="AW394" s="2">
        <v>15</v>
      </c>
      <c r="AX394" s="2">
        <v>45</v>
      </c>
      <c r="AY394" s="2">
        <v>7</v>
      </c>
      <c r="AZ394" s="2">
        <v>26</v>
      </c>
      <c r="BA394" s="2">
        <v>2</v>
      </c>
      <c r="BB394" s="2">
        <v>256</v>
      </c>
      <c r="BC394" s="2">
        <v>6</v>
      </c>
      <c r="BD394" s="2">
        <v>7</v>
      </c>
      <c r="BF394" s="2">
        <v>5</v>
      </c>
      <c r="BG394" s="2" t="s">
        <v>921</v>
      </c>
      <c r="BH394" s="2">
        <v>33</v>
      </c>
      <c r="BI394" s="2">
        <v>82</v>
      </c>
      <c r="BJ394" s="2">
        <v>1823</v>
      </c>
      <c r="BK394" s="2">
        <v>13.7</v>
      </c>
      <c r="BL394" s="2">
        <v>0.52400000000000002</v>
      </c>
      <c r="BM394" s="2">
        <v>0.43099999999999999</v>
      </c>
      <c r="BN394" s="2">
        <v>0.14799999999999999</v>
      </c>
      <c r="BO394" s="2">
        <v>2.2999999999999998</v>
      </c>
      <c r="BP394" s="2">
        <v>12</v>
      </c>
      <c r="BQ394" s="2">
        <v>7.4</v>
      </c>
      <c r="BR394" s="2">
        <v>9.6999999999999993</v>
      </c>
      <c r="BS394" s="2">
        <v>0.9</v>
      </c>
      <c r="BT394" s="2">
        <v>0.6</v>
      </c>
      <c r="BU394" s="2">
        <v>6.1</v>
      </c>
      <c r="BV394" s="2">
        <v>19.600000000000001</v>
      </c>
      <c r="BX394" s="2">
        <v>2.1</v>
      </c>
      <c r="BY394" s="2">
        <v>2.6</v>
      </c>
      <c r="BZ394" s="2">
        <v>4.7</v>
      </c>
      <c r="CA394" s="2">
        <v>0.125</v>
      </c>
      <c r="CC394" s="2">
        <v>0.8</v>
      </c>
      <c r="CD394" s="2">
        <v>-0.1</v>
      </c>
      <c r="CE394" s="2">
        <v>0.7</v>
      </c>
      <c r="CF394" s="2">
        <v>1.2</v>
      </c>
    </row>
    <row r="395" spans="1:84" x14ac:dyDescent="0.2">
      <c r="B395" s="1" t="s">
        <v>116</v>
      </c>
      <c r="C395" s="1" t="s">
        <v>788</v>
      </c>
      <c r="E395" s="2">
        <v>16</v>
      </c>
      <c r="F395" s="2" t="s">
        <v>917</v>
      </c>
      <c r="G395" s="2" t="s">
        <v>552</v>
      </c>
      <c r="H395" s="4" t="s">
        <v>1151</v>
      </c>
      <c r="I395" s="16">
        <f>_xlfn.XLOOKUP($H395,DASHBOARD!$I$2:$I$27,DASHBOARD!$J$2:$J$27,"",0)</f>
        <v>85</v>
      </c>
      <c r="J395" s="23">
        <f>I395/DASHBOARD!$C$3</f>
        <v>2.1590043180086362</v>
      </c>
      <c r="K395" s="2">
        <v>235</v>
      </c>
      <c r="L395" s="26">
        <f>K395/DASHBOARD!$C$4</f>
        <v>106.57596371882086</v>
      </c>
      <c r="M395" s="26">
        <f t="shared" si="60"/>
        <v>22.864001851721074</v>
      </c>
      <c r="N395" s="5">
        <v>27818</v>
      </c>
      <c r="O395" s="2" t="s">
        <v>918</v>
      </c>
      <c r="P395" s="2" t="str">
        <f>_xlfn.XLOOKUP($O395,DASHBOARD!$L$2:$L$150,DASHBOARD!M$2:M$150,"",0)</f>
        <v>Netherlands</v>
      </c>
      <c r="Q395" s="2" t="str">
        <f>_xlfn.XLOOKUP($O395,DASHBOARD!$L$2:$L$150,DASHBOARD!N$2:N$150,"",0)</f>
        <v>Europe</v>
      </c>
      <c r="R395" s="2" t="str">
        <f>_xlfn.XLOOKUP($O395,DASHBOARD!$L$2:$L$150,DASHBOARD!O$2:O$150,"",0)</f>
        <v>Eurasia</v>
      </c>
      <c r="S395" s="2">
        <v>3</v>
      </c>
      <c r="U395" s="2" t="s">
        <v>861</v>
      </c>
      <c r="V395" s="2" t="s">
        <v>861</v>
      </c>
      <c r="X395" s="2" t="str">
        <f t="shared" si="61"/>
        <v/>
      </c>
      <c r="Y395" s="6">
        <f>_xlfn.XLOOKUP($F395,$AD$390:$AD$411,$AE$390:$AE$411,0,0)</f>
        <v>3000000</v>
      </c>
      <c r="Z395" s="43">
        <f t="shared" si="62"/>
        <v>4.5693870563277478E-2</v>
      </c>
      <c r="AC395" s="1">
        <v>6</v>
      </c>
      <c r="AD395" s="2" t="s">
        <v>923</v>
      </c>
      <c r="AE395" s="6">
        <v>3315000</v>
      </c>
      <c r="AJ395">
        <v>6</v>
      </c>
      <c r="AK395" t="s">
        <v>913</v>
      </c>
      <c r="AL395">
        <v>35</v>
      </c>
      <c r="AM395">
        <v>75</v>
      </c>
      <c r="AN395" s="2">
        <v>1631</v>
      </c>
      <c r="AP395" s="61">
        <v>0.94</v>
      </c>
      <c r="AQ395" s="61">
        <v>0.06</v>
      </c>
      <c r="AT395" s="2">
        <v>6.6</v>
      </c>
      <c r="AU395" s="2">
        <v>-4.5999999999999996</v>
      </c>
      <c r="AV395" s="2">
        <v>32</v>
      </c>
      <c r="AW395" s="2">
        <v>16</v>
      </c>
      <c r="AX395" s="2">
        <v>48</v>
      </c>
      <c r="AY395" s="2">
        <v>8</v>
      </c>
      <c r="AZ395" s="2">
        <v>35</v>
      </c>
      <c r="BA395" s="2">
        <v>10</v>
      </c>
      <c r="BB395" s="2">
        <v>305</v>
      </c>
      <c r="BC395" s="2">
        <v>7</v>
      </c>
      <c r="BD395" s="2">
        <v>12</v>
      </c>
      <c r="BF395" s="2">
        <v>6</v>
      </c>
      <c r="BG395" s="2" t="s">
        <v>913</v>
      </c>
      <c r="BH395" s="2">
        <v>35</v>
      </c>
      <c r="BI395" s="2">
        <v>75</v>
      </c>
      <c r="BJ395" s="2">
        <v>1631</v>
      </c>
      <c r="BK395" s="2">
        <v>16.600000000000001</v>
      </c>
      <c r="BL395" s="2">
        <v>0.66600000000000004</v>
      </c>
      <c r="BM395" s="2">
        <v>0.67500000000000004</v>
      </c>
      <c r="BN395" s="2">
        <v>0.27500000000000002</v>
      </c>
      <c r="BO395" s="2">
        <v>1.3</v>
      </c>
      <c r="BP395" s="2">
        <v>10.199999999999999</v>
      </c>
      <c r="BQ395" s="2">
        <v>5.9</v>
      </c>
      <c r="BR395" s="2">
        <v>13.3</v>
      </c>
      <c r="BS395" s="2">
        <v>1.8</v>
      </c>
      <c r="BT395" s="2">
        <v>0.5</v>
      </c>
      <c r="BU395" s="2">
        <v>11.3</v>
      </c>
      <c r="BV395" s="2">
        <v>15.6</v>
      </c>
      <c r="BX395" s="2">
        <v>4.2</v>
      </c>
      <c r="BY395" s="2">
        <v>2.6</v>
      </c>
      <c r="BZ395" s="2">
        <v>6.8</v>
      </c>
      <c r="CA395" s="2">
        <v>0.20100000000000001</v>
      </c>
      <c r="CC395" s="2">
        <v>2.7</v>
      </c>
      <c r="CD395" s="2">
        <v>1.6</v>
      </c>
      <c r="CE395" s="2">
        <v>4.3</v>
      </c>
      <c r="CF395" s="2">
        <v>2.6</v>
      </c>
    </row>
    <row r="396" spans="1:84" x14ac:dyDescent="0.2">
      <c r="B396" s="1" t="s">
        <v>116</v>
      </c>
      <c r="C396" s="1" t="s">
        <v>788</v>
      </c>
      <c r="E396" s="2">
        <v>2</v>
      </c>
      <c r="F396" s="2" t="s">
        <v>919</v>
      </c>
      <c r="G396" s="2" t="s">
        <v>552</v>
      </c>
      <c r="H396" s="4" t="s">
        <v>595</v>
      </c>
      <c r="I396" s="16">
        <f>_xlfn.XLOOKUP($H396,DASHBOARD!$I$2:$I$27,DASHBOARD!$J$2:$J$27,"",0)</f>
        <v>82</v>
      </c>
      <c r="J396" s="23">
        <f>I396/DASHBOARD!$C$3</f>
        <v>2.0828041656083314</v>
      </c>
      <c r="K396" s="2">
        <v>260</v>
      </c>
      <c r="L396" s="26">
        <f>K396/DASHBOARD!$C$4</f>
        <v>117.91383219954648</v>
      </c>
      <c r="M396" s="26">
        <f t="shared" si="60"/>
        <v>27.181153238610527</v>
      </c>
      <c r="N396" s="5">
        <v>28612</v>
      </c>
      <c r="O396" s="2" t="s">
        <v>557</v>
      </c>
      <c r="P396" s="2" t="str">
        <f>_xlfn.XLOOKUP($O396,DASHBOARD!$L$2:$L$150,DASHBOARD!M$2:M$150,"",0)</f>
        <v>United States</v>
      </c>
      <c r="Q396" s="2" t="str">
        <f>_xlfn.XLOOKUP($O396,DASHBOARD!$L$2:$L$150,DASHBOARD!N$2:N$150,"",0)</f>
        <v>North America</v>
      </c>
      <c r="R396" s="2" t="str">
        <f>_xlfn.XLOOKUP($O396,DASHBOARD!$L$2:$L$150,DASHBOARD!O$2:O$150,"",0)</f>
        <v>Americas</v>
      </c>
      <c r="S396" s="2">
        <v>4</v>
      </c>
      <c r="U396" s="2" t="s">
        <v>920</v>
      </c>
      <c r="V396" s="2" t="s">
        <v>920</v>
      </c>
      <c r="X396" s="2" t="str">
        <f t="shared" si="61"/>
        <v/>
      </c>
      <c r="Y396" s="6">
        <f>_xlfn.XLOOKUP($F396,$AD$390:$AD$411,$AE$390:$AE$411,0,0)</f>
        <v>3303813</v>
      </c>
      <c r="Z396" s="43">
        <f t="shared" si="62"/>
        <v>5.0321334529091155E-2</v>
      </c>
      <c r="AC396" s="1">
        <v>7</v>
      </c>
      <c r="AD396" s="2" t="s">
        <v>919</v>
      </c>
      <c r="AE396" s="6">
        <v>3303813</v>
      </c>
      <c r="AJ396">
        <v>7</v>
      </c>
      <c r="AK396" t="s">
        <v>924</v>
      </c>
      <c r="AL396">
        <v>31</v>
      </c>
      <c r="AM396">
        <v>79</v>
      </c>
      <c r="AN396" s="2">
        <v>1365</v>
      </c>
      <c r="AR396" s="61">
        <v>0.61</v>
      </c>
      <c r="AS396" s="61">
        <v>0.39</v>
      </c>
      <c r="AT396" s="2">
        <v>8.8000000000000007</v>
      </c>
      <c r="AU396" s="2">
        <v>-0.8</v>
      </c>
      <c r="AV396" s="2">
        <v>23</v>
      </c>
      <c r="AW396" s="2">
        <v>16</v>
      </c>
      <c r="AX396" s="2">
        <v>117</v>
      </c>
      <c r="AY396" s="2">
        <v>17</v>
      </c>
      <c r="AZ396" s="2">
        <v>26</v>
      </c>
      <c r="BA396" s="2">
        <v>31</v>
      </c>
      <c r="BB396" s="2">
        <v>153</v>
      </c>
      <c r="BC396" s="2">
        <v>9</v>
      </c>
      <c r="BD396" s="2">
        <v>26</v>
      </c>
      <c r="BF396" s="2">
        <v>7</v>
      </c>
      <c r="BG396" s="2" t="s">
        <v>924</v>
      </c>
      <c r="BH396" s="2">
        <v>31</v>
      </c>
      <c r="BI396" s="2">
        <v>79</v>
      </c>
      <c r="BJ396" s="2">
        <v>1365</v>
      </c>
      <c r="BK396" s="2">
        <v>11.9</v>
      </c>
      <c r="BL396" s="2">
        <v>0.57499999999999996</v>
      </c>
      <c r="BM396" s="2">
        <v>0</v>
      </c>
      <c r="BN396" s="2">
        <v>0.18099999999999999</v>
      </c>
      <c r="BO396" s="2">
        <v>12.1</v>
      </c>
      <c r="BP396" s="2">
        <v>20.2</v>
      </c>
      <c r="BQ396" s="2">
        <v>16.3</v>
      </c>
      <c r="BR396" s="2">
        <v>7.8</v>
      </c>
      <c r="BS396" s="2">
        <v>1</v>
      </c>
      <c r="BT396" s="2">
        <v>1.3</v>
      </c>
      <c r="BU396" s="2">
        <v>18.5</v>
      </c>
      <c r="BV396" s="2">
        <v>12.9</v>
      </c>
      <c r="BX396" s="2">
        <v>1.6</v>
      </c>
      <c r="BY396" s="2">
        <v>2.5</v>
      </c>
      <c r="BZ396" s="2">
        <v>4.0999999999999996</v>
      </c>
      <c r="CA396" s="2">
        <v>0.14399999999999999</v>
      </c>
      <c r="CC396" s="2">
        <v>-2.5</v>
      </c>
      <c r="CD396" s="2">
        <v>1.1000000000000001</v>
      </c>
      <c r="CE396" s="2">
        <v>-1.3</v>
      </c>
      <c r="CF396" s="2">
        <v>0.2</v>
      </c>
    </row>
    <row r="397" spans="1:84" x14ac:dyDescent="0.2">
      <c r="B397" s="1" t="s">
        <v>116</v>
      </c>
      <c r="C397" s="1" t="s">
        <v>788</v>
      </c>
      <c r="E397" s="2">
        <v>4</v>
      </c>
      <c r="F397" s="2" t="s">
        <v>921</v>
      </c>
      <c r="G397" s="2" t="s">
        <v>570</v>
      </c>
      <c r="H397" s="4" t="s">
        <v>604</v>
      </c>
      <c r="I397" s="16">
        <f>_xlfn.XLOOKUP($H397,DASHBOARD!$I$2:$I$27,DASHBOARD!$J$2:$J$27,"",0)</f>
        <v>79</v>
      </c>
      <c r="J397" s="23">
        <f>I397/DASHBOARD!$C$3</f>
        <v>2.0066040132080265</v>
      </c>
      <c r="K397" s="2">
        <v>215</v>
      </c>
      <c r="L397" s="26">
        <f>K397/DASHBOARD!$C$4</f>
        <v>97.505668934240362</v>
      </c>
      <c r="M397" s="26">
        <f t="shared" si="60"/>
        <v>24.216228902499413</v>
      </c>
      <c r="N397" s="5">
        <v>26729</v>
      </c>
      <c r="O397" s="2" t="s">
        <v>557</v>
      </c>
      <c r="P397" s="2" t="str">
        <f>_xlfn.XLOOKUP($O397,DASHBOARD!$L$2:$L$150,DASHBOARD!M$2:M$150,"",0)</f>
        <v>United States</v>
      </c>
      <c r="Q397" s="2" t="str">
        <f>_xlfn.XLOOKUP($O397,DASHBOARD!$L$2:$L$150,DASHBOARD!N$2:N$150,"",0)</f>
        <v>North America</v>
      </c>
      <c r="R397" s="2" t="str">
        <f>_xlfn.XLOOKUP($O397,DASHBOARD!$L$2:$L$150,DASHBOARD!O$2:O$150,"",0)</f>
        <v>Americas</v>
      </c>
      <c r="S397" s="2">
        <v>11</v>
      </c>
      <c r="U397" s="2" t="s">
        <v>922</v>
      </c>
      <c r="V397" s="2" t="s">
        <v>922</v>
      </c>
      <c r="X397" s="2" t="str">
        <f t="shared" si="61"/>
        <v/>
      </c>
      <c r="Y397" s="6">
        <f>_xlfn.XLOOKUP($F397,$AD$390:$AD$411,$AE$390:$AE$411,0,0)</f>
        <v>2889000</v>
      </c>
      <c r="Z397" s="43">
        <f t="shared" si="62"/>
        <v>4.4003197352436213E-2</v>
      </c>
      <c r="AC397" s="1">
        <v>8</v>
      </c>
      <c r="AD397" s="2" t="s">
        <v>917</v>
      </c>
      <c r="AE397" s="6">
        <v>3000000</v>
      </c>
      <c r="AJ397">
        <v>8</v>
      </c>
      <c r="AK397" t="s">
        <v>917</v>
      </c>
      <c r="AL397">
        <v>30</v>
      </c>
      <c r="AM397">
        <v>70</v>
      </c>
      <c r="AN397" s="2">
        <v>1332</v>
      </c>
      <c r="AS397" s="61">
        <v>1</v>
      </c>
      <c r="AT397" s="2">
        <v>7.1</v>
      </c>
      <c r="AU397" s="2">
        <v>-3.3</v>
      </c>
      <c r="AV397" s="2">
        <v>29</v>
      </c>
      <c r="AW397" s="2">
        <v>21</v>
      </c>
      <c r="AX397" s="2">
        <v>106</v>
      </c>
      <c r="AY397" s="2">
        <v>16</v>
      </c>
      <c r="AZ397" s="2">
        <v>36</v>
      </c>
      <c r="BA397" s="2">
        <v>19</v>
      </c>
      <c r="BB397" s="2">
        <v>130</v>
      </c>
      <c r="BC397" s="2">
        <v>8</v>
      </c>
      <c r="BD397" s="2">
        <v>27</v>
      </c>
      <c r="BF397" s="2">
        <v>8</v>
      </c>
      <c r="BG397" s="2" t="s">
        <v>917</v>
      </c>
      <c r="BH397" s="2">
        <v>30</v>
      </c>
      <c r="BI397" s="2">
        <v>70</v>
      </c>
      <c r="BJ397" s="2">
        <v>1332</v>
      </c>
      <c r="BK397" s="2">
        <v>11.2</v>
      </c>
      <c r="BL397" s="2">
        <v>0.55200000000000005</v>
      </c>
      <c r="BM397" s="2">
        <v>7.0000000000000001E-3</v>
      </c>
      <c r="BN397" s="2">
        <v>0.28399999999999997</v>
      </c>
      <c r="BO397" s="2">
        <v>7.7</v>
      </c>
      <c r="BP397" s="2">
        <v>22.2</v>
      </c>
      <c r="BQ397" s="2">
        <v>15.2</v>
      </c>
      <c r="BR397" s="2">
        <v>6.4</v>
      </c>
      <c r="BS397" s="2">
        <v>1.2</v>
      </c>
      <c r="BT397" s="2">
        <v>3.3</v>
      </c>
      <c r="BU397" s="2">
        <v>21.3</v>
      </c>
      <c r="BV397" s="2">
        <v>14.4</v>
      </c>
      <c r="BX397" s="2">
        <v>0.2</v>
      </c>
      <c r="BY397" s="2">
        <v>2.9</v>
      </c>
      <c r="BZ397" s="2">
        <v>3.1</v>
      </c>
      <c r="CA397" s="2">
        <v>0.111</v>
      </c>
      <c r="CC397" s="2">
        <v>-3.7</v>
      </c>
      <c r="CD397" s="2">
        <v>2.1</v>
      </c>
      <c r="CE397" s="2">
        <v>-1.6</v>
      </c>
      <c r="CF397" s="2">
        <v>0.1</v>
      </c>
    </row>
    <row r="398" spans="1:84" x14ac:dyDescent="0.2">
      <c r="B398" s="1" t="s">
        <v>116</v>
      </c>
      <c r="C398" s="1" t="s">
        <v>788</v>
      </c>
      <c r="E398" s="2">
        <v>20</v>
      </c>
      <c r="F398" s="2" t="s">
        <v>803</v>
      </c>
      <c r="G398" s="2" t="s">
        <v>576</v>
      </c>
      <c r="H398" s="4" t="s">
        <v>599</v>
      </c>
      <c r="I398" s="16">
        <f>_xlfn.XLOOKUP($H398,DASHBOARD!$I$2:$I$27,DASHBOARD!$J$2:$J$27,"",0)</f>
        <v>78</v>
      </c>
      <c r="J398" s="23">
        <f>I398/DASHBOARD!$C$3</f>
        <v>1.981203962407925</v>
      </c>
      <c r="K398" s="2">
        <v>205</v>
      </c>
      <c r="L398" s="26">
        <f>K398/DASHBOARD!$C$4</f>
        <v>92.970521541950106</v>
      </c>
      <c r="M398" s="26">
        <f t="shared" si="60"/>
        <v>23.685736387476311</v>
      </c>
      <c r="N398" s="5">
        <v>28334</v>
      </c>
      <c r="O398" s="2" t="s">
        <v>804</v>
      </c>
      <c r="P398" s="2" t="str">
        <f>_xlfn.XLOOKUP($O398,DASHBOARD!$L$2:$L$150,DASHBOARD!M$2:M$150,"",0)</f>
        <v>Argentina</v>
      </c>
      <c r="Q398" s="2" t="str">
        <f>_xlfn.XLOOKUP($O398,DASHBOARD!$L$2:$L$150,DASHBOARD!N$2:N$150,"",0)</f>
        <v>South America</v>
      </c>
      <c r="R398" s="2" t="str">
        <f>_xlfn.XLOOKUP($O398,DASHBOARD!$L$2:$L$150,DASHBOARD!O$2:O$150,"",0)</f>
        <v>Americas</v>
      </c>
      <c r="S398" s="2">
        <v>4</v>
      </c>
      <c r="X398" s="2" t="str">
        <f t="shared" si="61"/>
        <v/>
      </c>
      <c r="Y398" s="6">
        <f>_xlfn.XLOOKUP($F398,$AD$390:$AD$411,$AE$390:$AE$411,0,0)</f>
        <v>8254375</v>
      </c>
      <c r="Z398" s="43">
        <f t="shared" si="62"/>
        <v>0.12572478094358452</v>
      </c>
      <c r="AC398" s="1">
        <v>9</v>
      </c>
      <c r="AD398" s="2" t="s">
        <v>921</v>
      </c>
      <c r="AE398" s="6">
        <v>2889000</v>
      </c>
      <c r="AJ398">
        <v>9</v>
      </c>
      <c r="AK398" t="s">
        <v>923</v>
      </c>
      <c r="AL398">
        <v>36</v>
      </c>
      <c r="AM398">
        <v>68</v>
      </c>
      <c r="AN398" s="2">
        <v>1124</v>
      </c>
      <c r="AR398" s="61">
        <v>0.99</v>
      </c>
      <c r="AS398" s="61">
        <v>0.01</v>
      </c>
      <c r="AT398" s="2">
        <v>8.3000000000000007</v>
      </c>
      <c r="AU398" s="2">
        <v>-1.4</v>
      </c>
      <c r="AV398" s="2">
        <v>26</v>
      </c>
      <c r="AW398" s="2">
        <v>5</v>
      </c>
      <c r="AX398" s="2">
        <v>53</v>
      </c>
      <c r="AY398" s="2">
        <v>9</v>
      </c>
      <c r="AZ398" s="2">
        <v>17</v>
      </c>
      <c r="BA398" s="2">
        <v>11</v>
      </c>
      <c r="BB398" s="2">
        <v>180</v>
      </c>
      <c r="BC398" s="2">
        <v>3</v>
      </c>
      <c r="BD398" s="2">
        <v>4</v>
      </c>
      <c r="BF398" s="2">
        <v>9</v>
      </c>
      <c r="BG398" s="2" t="s">
        <v>923</v>
      </c>
      <c r="BH398" s="2">
        <v>36</v>
      </c>
      <c r="BI398" s="2">
        <v>68</v>
      </c>
      <c r="BJ398" s="2">
        <v>1124</v>
      </c>
      <c r="BK398" s="2">
        <v>11.9</v>
      </c>
      <c r="BL398" s="2">
        <v>0.48</v>
      </c>
      <c r="BM398" s="2">
        <v>0.59399999999999997</v>
      </c>
      <c r="BN398" s="2">
        <v>0.255</v>
      </c>
      <c r="BO398" s="2">
        <v>8.1999999999999993</v>
      </c>
      <c r="BP398" s="2">
        <v>16.100000000000001</v>
      </c>
      <c r="BQ398" s="2">
        <v>12.3</v>
      </c>
      <c r="BR398" s="2">
        <v>10.1</v>
      </c>
      <c r="BS398" s="2">
        <v>2.1</v>
      </c>
      <c r="BT398" s="2">
        <v>2.7</v>
      </c>
      <c r="BU398" s="2">
        <v>13.6</v>
      </c>
      <c r="BV398" s="2">
        <v>13.6</v>
      </c>
      <c r="BX398" s="2">
        <v>0.6</v>
      </c>
      <c r="BY398" s="2">
        <v>2.4</v>
      </c>
      <c r="BZ398" s="2">
        <v>2.9</v>
      </c>
      <c r="CA398" s="2">
        <v>0.125</v>
      </c>
      <c r="CC398" s="2">
        <v>-0.5</v>
      </c>
      <c r="CD398" s="2">
        <v>2.7</v>
      </c>
      <c r="CE398" s="2">
        <v>2.1</v>
      </c>
      <c r="CF398" s="2">
        <v>1.2</v>
      </c>
    </row>
    <row r="399" spans="1:84" x14ac:dyDescent="0.2">
      <c r="B399" s="1" t="s">
        <v>116</v>
      </c>
      <c r="C399" s="1" t="s">
        <v>788</v>
      </c>
      <c r="E399" s="2">
        <v>5</v>
      </c>
      <c r="F399" s="2" t="s">
        <v>923</v>
      </c>
      <c r="G399" s="2" t="s">
        <v>566</v>
      </c>
      <c r="H399" s="4" t="s">
        <v>595</v>
      </c>
      <c r="I399" s="16">
        <f>_xlfn.XLOOKUP($H399,DASHBOARD!$I$2:$I$27,DASHBOARD!$J$2:$J$27,"",0)</f>
        <v>82</v>
      </c>
      <c r="J399" s="23">
        <f>I399/DASHBOARD!$C$3</f>
        <v>2.0828041656083314</v>
      </c>
      <c r="K399" s="2">
        <v>240</v>
      </c>
      <c r="L399" s="26">
        <f>K399/DASHBOARD!$C$4</f>
        <v>108.84353741496598</v>
      </c>
      <c r="M399" s="26">
        <f t="shared" si="60"/>
        <v>25.090295297178951</v>
      </c>
      <c r="N399" s="5">
        <v>25805</v>
      </c>
      <c r="O399" s="2" t="s">
        <v>557</v>
      </c>
      <c r="P399" s="2" t="str">
        <f>_xlfn.XLOOKUP($O399,DASHBOARD!$L$2:$L$150,DASHBOARD!M$2:M$150,"",0)</f>
        <v>United States</v>
      </c>
      <c r="Q399" s="2" t="str">
        <f>_xlfn.XLOOKUP($O399,DASHBOARD!$L$2:$L$150,DASHBOARD!N$2:N$150,"",0)</f>
        <v>North America</v>
      </c>
      <c r="R399" s="2" t="str">
        <f>_xlfn.XLOOKUP($O399,DASHBOARD!$L$2:$L$150,DASHBOARD!O$2:O$150,"",0)</f>
        <v>Americas</v>
      </c>
      <c r="S399" s="2">
        <v>14</v>
      </c>
      <c r="U399" s="2" t="s">
        <v>770</v>
      </c>
      <c r="V399" s="2" t="s">
        <v>770</v>
      </c>
      <c r="X399" s="2" t="str">
        <f t="shared" si="61"/>
        <v/>
      </c>
      <c r="Y399" s="6">
        <f>_xlfn.XLOOKUP($F399,$AD$390:$AD$411,$AE$390:$AE$411,0,0)</f>
        <v>3315000</v>
      </c>
      <c r="Z399" s="43">
        <f t="shared" si="62"/>
        <v>5.0491726972421616E-2</v>
      </c>
      <c r="AC399" s="1">
        <v>10</v>
      </c>
      <c r="AD399" s="2" t="s">
        <v>924</v>
      </c>
      <c r="AE399" s="6">
        <v>2500000</v>
      </c>
      <c r="AJ399">
        <v>10</v>
      </c>
      <c r="AK399" t="s">
        <v>925</v>
      </c>
      <c r="AL399">
        <v>24</v>
      </c>
      <c r="AM399">
        <v>73</v>
      </c>
      <c r="AN399" s="2">
        <v>948</v>
      </c>
      <c r="AO399" s="61">
        <v>0.76</v>
      </c>
      <c r="AP399" s="61">
        <v>0.24</v>
      </c>
      <c r="AT399" s="2">
        <v>2.1</v>
      </c>
      <c r="AU399" s="2">
        <v>-9.4</v>
      </c>
      <c r="AV399" s="2">
        <v>24</v>
      </c>
      <c r="AW399" s="2">
        <v>21</v>
      </c>
      <c r="AX399" s="2">
        <v>37</v>
      </c>
      <c r="AY399" s="2">
        <v>5</v>
      </c>
      <c r="AZ399" s="2">
        <v>18</v>
      </c>
      <c r="BA399" s="2">
        <v>6</v>
      </c>
      <c r="BB399" s="2">
        <v>286</v>
      </c>
      <c r="BC399" s="2">
        <v>3</v>
      </c>
      <c r="BD399" s="2">
        <v>19</v>
      </c>
      <c r="BF399" s="2">
        <v>10</v>
      </c>
      <c r="BG399" s="2" t="s">
        <v>925</v>
      </c>
      <c r="BH399" s="2">
        <v>24</v>
      </c>
      <c r="BI399" s="2">
        <v>73</v>
      </c>
      <c r="BJ399" s="2">
        <v>948</v>
      </c>
      <c r="BK399" s="2">
        <v>10.3</v>
      </c>
      <c r="BL399" s="2">
        <v>0.45900000000000002</v>
      </c>
      <c r="BM399" s="2">
        <v>0.33400000000000002</v>
      </c>
      <c r="BN399" s="2">
        <v>0.17399999999999999</v>
      </c>
      <c r="BO399" s="2">
        <v>1.5</v>
      </c>
      <c r="BP399" s="2">
        <v>8.6999999999999993</v>
      </c>
      <c r="BQ399" s="2">
        <v>5.2</v>
      </c>
      <c r="BR399" s="2">
        <v>20.6</v>
      </c>
      <c r="BS399" s="2">
        <v>1.5</v>
      </c>
      <c r="BT399" s="2">
        <v>0.1</v>
      </c>
      <c r="BU399" s="2">
        <v>13.1</v>
      </c>
      <c r="BV399" s="2">
        <v>21.3</v>
      </c>
      <c r="BX399" s="2">
        <v>-0.3</v>
      </c>
      <c r="BY399" s="2">
        <v>1.4</v>
      </c>
      <c r="BZ399" s="2">
        <v>1</v>
      </c>
      <c r="CA399" s="2">
        <v>5.2999999999999999E-2</v>
      </c>
      <c r="CC399" s="2">
        <v>-2.8</v>
      </c>
      <c r="CD399" s="2">
        <v>-0.3</v>
      </c>
      <c r="CE399" s="2">
        <v>-3</v>
      </c>
      <c r="CF399" s="2">
        <v>-0.2</v>
      </c>
    </row>
    <row r="400" spans="1:84" x14ac:dyDescent="0.2">
      <c r="B400" s="1" t="s">
        <v>116</v>
      </c>
      <c r="C400" s="1" t="s">
        <v>788</v>
      </c>
      <c r="E400" s="2">
        <v>7</v>
      </c>
      <c r="F400" s="2" t="s">
        <v>924</v>
      </c>
      <c r="G400" s="2" t="s">
        <v>552</v>
      </c>
      <c r="H400" s="4" t="s">
        <v>595</v>
      </c>
      <c r="I400" s="16">
        <f>_xlfn.XLOOKUP($H400,DASHBOARD!$I$2:$I$27,DASHBOARD!$J$2:$J$27,"",0)</f>
        <v>82</v>
      </c>
      <c r="J400" s="23">
        <f>I400/DASHBOARD!$C$3</f>
        <v>2.0828041656083314</v>
      </c>
      <c r="K400" s="2">
        <v>245</v>
      </c>
      <c r="L400" s="26">
        <f>K400/DASHBOARD!$C$4</f>
        <v>111.11111111111111</v>
      </c>
      <c r="M400" s="26">
        <f t="shared" si="60"/>
        <v>25.613009782536846</v>
      </c>
      <c r="N400" s="5">
        <v>27474</v>
      </c>
      <c r="O400" s="2" t="s">
        <v>804</v>
      </c>
      <c r="P400" s="2" t="str">
        <f>_xlfn.XLOOKUP($O400,DASHBOARD!$L$2:$L$150,DASHBOARD!M$2:M$150,"",0)</f>
        <v>Argentina</v>
      </c>
      <c r="Q400" s="2" t="str">
        <f>_xlfn.XLOOKUP($O400,DASHBOARD!$L$2:$L$150,DASHBOARD!N$2:N$150,"",0)</f>
        <v>South America</v>
      </c>
      <c r="R400" s="2" t="str">
        <f>_xlfn.XLOOKUP($O400,DASHBOARD!$L$2:$L$150,DASHBOARD!O$2:O$150,"",0)</f>
        <v>Americas</v>
      </c>
      <c r="S400" s="2">
        <v>1</v>
      </c>
      <c r="X400" s="2" t="str">
        <f t="shared" si="61"/>
        <v/>
      </c>
      <c r="Y400" s="6">
        <f>_xlfn.XLOOKUP($F400,$AD$390:$AD$411,$AE$390:$AE$411,0,0)</f>
        <v>2500000</v>
      </c>
      <c r="Z400" s="43">
        <f t="shared" si="62"/>
        <v>3.8078225469397903E-2</v>
      </c>
      <c r="AC400" s="1">
        <v>11</v>
      </c>
      <c r="AD400" s="2" t="s">
        <v>916</v>
      </c>
      <c r="AE400" s="6">
        <v>2200000</v>
      </c>
      <c r="AJ400">
        <v>11</v>
      </c>
      <c r="AK400" t="s">
        <v>926</v>
      </c>
      <c r="AL400">
        <v>31</v>
      </c>
      <c r="AM400">
        <v>64</v>
      </c>
      <c r="AN400" s="2">
        <v>760</v>
      </c>
      <c r="AO400" s="61">
        <v>1</v>
      </c>
      <c r="AT400" s="2">
        <v>12.9</v>
      </c>
      <c r="AU400" s="2">
        <v>4.5</v>
      </c>
      <c r="AV400" s="2">
        <v>19</v>
      </c>
      <c r="AW400" s="2">
        <v>7</v>
      </c>
      <c r="AX400" s="2">
        <v>23</v>
      </c>
      <c r="AY400" s="2">
        <v>6</v>
      </c>
      <c r="AZ400" s="2">
        <v>19</v>
      </c>
      <c r="BA400" s="2">
        <v>9</v>
      </c>
      <c r="BB400" s="2">
        <v>302</v>
      </c>
      <c r="BC400" s="2">
        <v>3</v>
      </c>
      <c r="BD400" s="2">
        <v>12</v>
      </c>
      <c r="BF400" s="2">
        <v>11</v>
      </c>
      <c r="BG400" s="2" t="s">
        <v>926</v>
      </c>
      <c r="BH400" s="2">
        <v>31</v>
      </c>
      <c r="BI400" s="2">
        <v>64</v>
      </c>
      <c r="BJ400" s="2">
        <v>760</v>
      </c>
      <c r="BK400" s="2">
        <v>10.9</v>
      </c>
      <c r="BL400" s="2">
        <v>0.49099999999999999</v>
      </c>
      <c r="BM400" s="2">
        <v>1.2E-2</v>
      </c>
      <c r="BN400" s="2">
        <v>0.38900000000000001</v>
      </c>
      <c r="BO400" s="2">
        <v>1.3</v>
      </c>
      <c r="BP400" s="2">
        <v>9.1999999999999993</v>
      </c>
      <c r="BQ400" s="2">
        <v>5.4</v>
      </c>
      <c r="BR400" s="2">
        <v>25.9</v>
      </c>
      <c r="BS400" s="2">
        <v>1.7</v>
      </c>
      <c r="BT400" s="2">
        <v>0.2</v>
      </c>
      <c r="BU400" s="2">
        <v>17</v>
      </c>
      <c r="BV400" s="2">
        <v>14.7</v>
      </c>
      <c r="BX400" s="2">
        <v>0.6</v>
      </c>
      <c r="BY400" s="2">
        <v>1.2</v>
      </c>
      <c r="BZ400" s="2">
        <v>1.7</v>
      </c>
      <c r="CA400" s="2">
        <v>0.107</v>
      </c>
      <c r="CC400" s="2">
        <v>-3.2</v>
      </c>
      <c r="CD400" s="2">
        <v>0.9</v>
      </c>
      <c r="CE400" s="2">
        <v>-2.2999999999999998</v>
      </c>
      <c r="CF400" s="2">
        <v>0</v>
      </c>
    </row>
    <row r="401" spans="1:84" x14ac:dyDescent="0.2">
      <c r="B401" s="1" t="s">
        <v>116</v>
      </c>
      <c r="C401" s="1" t="s">
        <v>788</v>
      </c>
      <c r="E401" s="2">
        <v>9</v>
      </c>
      <c r="F401" s="2" t="s">
        <v>810</v>
      </c>
      <c r="G401" s="2" t="s">
        <v>556</v>
      </c>
      <c r="H401" s="4" t="s">
        <v>597</v>
      </c>
      <c r="I401" s="16">
        <f>_xlfn.XLOOKUP($H401,DASHBOARD!$I$2:$I$27,DASHBOARD!$J$2:$J$27,"",0)</f>
        <v>74</v>
      </c>
      <c r="J401" s="23">
        <f>I401/DASHBOARD!$C$3</f>
        <v>1.8796037592075185</v>
      </c>
      <c r="K401" s="2">
        <v>185</v>
      </c>
      <c r="L401" s="26">
        <f>K401/DASHBOARD!$C$4</f>
        <v>83.900226757369609</v>
      </c>
      <c r="M401" s="26">
        <f t="shared" si="60"/>
        <v>23.748190537476248</v>
      </c>
      <c r="N401" s="5">
        <v>30088</v>
      </c>
      <c r="O401" s="2" t="s">
        <v>811</v>
      </c>
      <c r="P401" s="2" t="str">
        <f>_xlfn.XLOOKUP($O401,DASHBOARD!$L$2:$L$150,DASHBOARD!M$2:M$150,"",0)</f>
        <v>Belgium</v>
      </c>
      <c r="Q401" s="2" t="str">
        <f>_xlfn.XLOOKUP($O401,DASHBOARD!$L$2:$L$150,DASHBOARD!N$2:N$150,"",0)</f>
        <v>Europe</v>
      </c>
      <c r="R401" s="2" t="str">
        <f>_xlfn.XLOOKUP($O401,DASHBOARD!$L$2:$L$150,DASHBOARD!O$2:O$150,"",0)</f>
        <v>Eurasia</v>
      </c>
      <c r="S401" s="2">
        <v>5</v>
      </c>
      <c r="X401" s="2" t="str">
        <f t="shared" si="61"/>
        <v/>
      </c>
      <c r="Y401" s="6">
        <f>_xlfn.XLOOKUP($F401,$AD$390:$AD$411,$AE$390:$AE$411,0,0)</f>
        <v>9450000</v>
      </c>
      <c r="Z401" s="43">
        <f t="shared" si="62"/>
        <v>0.14393569227432407</v>
      </c>
      <c r="AC401" s="1">
        <v>12</v>
      </c>
      <c r="AD401" s="2" t="s">
        <v>796</v>
      </c>
      <c r="AE401" s="6">
        <v>2000000</v>
      </c>
      <c r="AJ401">
        <v>12</v>
      </c>
      <c r="AK401" t="s">
        <v>796</v>
      </c>
      <c r="AL401">
        <v>26</v>
      </c>
      <c r="AM401">
        <v>56</v>
      </c>
      <c r="AN401" s="2">
        <v>653</v>
      </c>
      <c r="AQ401" s="61">
        <v>7.0000000000000007E-2</v>
      </c>
      <c r="AR401" s="61">
        <v>0.92</v>
      </c>
      <c r="AS401" s="61">
        <v>0.02</v>
      </c>
      <c r="AT401" s="2">
        <v>2.2999999999999998</v>
      </c>
      <c r="AU401" s="2">
        <v>-8.3000000000000007</v>
      </c>
      <c r="AV401" s="2">
        <v>8</v>
      </c>
      <c r="AW401" s="2">
        <v>3</v>
      </c>
      <c r="AX401" s="2">
        <v>34</v>
      </c>
      <c r="AY401" s="2">
        <v>4</v>
      </c>
      <c r="AZ401" s="2">
        <v>14</v>
      </c>
      <c r="BA401" s="2">
        <v>1</v>
      </c>
      <c r="BB401" s="2">
        <v>52</v>
      </c>
      <c r="BC401" s="2">
        <v>4</v>
      </c>
      <c r="BD401" s="2">
        <v>7</v>
      </c>
      <c r="BF401" s="2">
        <v>12</v>
      </c>
      <c r="BG401" s="2" t="s">
        <v>796</v>
      </c>
      <c r="BH401" s="2">
        <v>26</v>
      </c>
      <c r="BI401" s="2">
        <v>56</v>
      </c>
      <c r="BJ401" s="2">
        <v>653</v>
      </c>
      <c r="BK401" s="2">
        <v>16.399999999999999</v>
      </c>
      <c r="BL401" s="2">
        <v>0.54200000000000004</v>
      </c>
      <c r="BM401" s="2">
        <v>0.39700000000000002</v>
      </c>
      <c r="BN401" s="2">
        <v>0.16</v>
      </c>
      <c r="BO401" s="2">
        <v>12.3</v>
      </c>
      <c r="BP401" s="2">
        <v>16.399999999999999</v>
      </c>
      <c r="BQ401" s="2">
        <v>14.4</v>
      </c>
      <c r="BR401" s="2">
        <v>5.7</v>
      </c>
      <c r="BS401" s="2">
        <v>1.4</v>
      </c>
      <c r="BT401" s="2">
        <v>1.2</v>
      </c>
      <c r="BU401" s="2">
        <v>9</v>
      </c>
      <c r="BV401" s="2">
        <v>20.3</v>
      </c>
      <c r="BX401" s="2">
        <v>1.1000000000000001</v>
      </c>
      <c r="BY401" s="2">
        <v>1.2</v>
      </c>
      <c r="BZ401" s="2">
        <v>2.2000000000000002</v>
      </c>
      <c r="CA401" s="2">
        <v>0.16300000000000001</v>
      </c>
      <c r="CC401" s="2">
        <v>0.9</v>
      </c>
      <c r="CD401" s="2">
        <v>-0.7</v>
      </c>
      <c r="CE401" s="2">
        <v>0.2</v>
      </c>
      <c r="CF401" s="2">
        <v>0.4</v>
      </c>
    </row>
    <row r="402" spans="1:84" x14ac:dyDescent="0.2">
      <c r="B402" s="1" t="s">
        <v>116</v>
      </c>
      <c r="C402" s="1" t="s">
        <v>788</v>
      </c>
      <c r="E402" s="2">
        <v>14</v>
      </c>
      <c r="F402" s="2" t="s">
        <v>925</v>
      </c>
      <c r="G402" s="2" t="s">
        <v>556</v>
      </c>
      <c r="H402" s="4" t="s">
        <v>598</v>
      </c>
      <c r="I402" s="16">
        <f>_xlfn.XLOOKUP($H402,DASHBOARD!$I$2:$I$27,DASHBOARD!$J$2:$J$27,"",0)</f>
        <v>75</v>
      </c>
      <c r="J402" s="23">
        <f>I402/DASHBOARD!$C$3</f>
        <v>1.9050038100076201</v>
      </c>
      <c r="K402" s="2">
        <v>205</v>
      </c>
      <c r="L402" s="26">
        <f>K402/DASHBOARD!$C$4</f>
        <v>92.970521541950106</v>
      </c>
      <c r="M402" s="26">
        <f t="shared" si="60"/>
        <v>25.618492476694374</v>
      </c>
      <c r="N402" s="5">
        <v>30137</v>
      </c>
      <c r="O402" s="2" t="s">
        <v>885</v>
      </c>
      <c r="P402" s="2" t="str">
        <f>_xlfn.XLOOKUP($O402,DASHBOARD!$L$2:$L$150,DASHBOARD!M$2:M$150,"",0)</f>
        <v>Slovenia</v>
      </c>
      <c r="Q402" s="2" t="str">
        <f>_xlfn.XLOOKUP($O402,DASHBOARD!$L$2:$L$150,DASHBOARD!N$2:N$150,"",0)</f>
        <v>Europe</v>
      </c>
      <c r="R402" s="2" t="str">
        <f>_xlfn.XLOOKUP($O402,DASHBOARD!$L$2:$L$150,DASHBOARD!O$2:O$150,"",0)</f>
        <v>Eurasia</v>
      </c>
      <c r="S402" s="2">
        <v>2</v>
      </c>
      <c r="X402" s="2" t="str">
        <f t="shared" si="61"/>
        <v/>
      </c>
      <c r="Y402" s="6">
        <f>_xlfn.XLOOKUP($F402,$AD$390:$AD$411,$AE$390:$AE$411,0,0)</f>
        <v>967920</v>
      </c>
      <c r="Z402" s="43">
        <f t="shared" si="62"/>
        <v>1.4742670398535846E-2</v>
      </c>
      <c r="AC402" s="1">
        <v>13</v>
      </c>
      <c r="AD402" s="2" t="s">
        <v>926</v>
      </c>
      <c r="AE402" s="6">
        <v>1071225</v>
      </c>
      <c r="AJ402">
        <v>13</v>
      </c>
      <c r="AK402" t="s">
        <v>927</v>
      </c>
      <c r="AL402">
        <v>24</v>
      </c>
      <c r="AM402">
        <v>6</v>
      </c>
      <c r="AN402" s="2">
        <v>137</v>
      </c>
      <c r="AP402" s="61">
        <v>0.52</v>
      </c>
      <c r="AQ402" s="61">
        <v>0.47</v>
      </c>
      <c r="AR402" s="61">
        <v>0.02</v>
      </c>
      <c r="AT402" s="2">
        <v>-7.9</v>
      </c>
      <c r="AU402" s="2">
        <v>-17.7</v>
      </c>
      <c r="AV402" s="2">
        <v>2</v>
      </c>
      <c r="AW402" s="2">
        <v>2</v>
      </c>
      <c r="AX402" s="2">
        <v>2</v>
      </c>
      <c r="AY402" s="2">
        <v>0</v>
      </c>
      <c r="AZ402" s="2">
        <v>7</v>
      </c>
      <c r="BA402" s="2">
        <v>3</v>
      </c>
      <c r="BB402" s="2">
        <v>12</v>
      </c>
      <c r="BC402" s="2">
        <v>1</v>
      </c>
      <c r="BD402" s="2">
        <v>3</v>
      </c>
      <c r="BF402" s="2">
        <v>13</v>
      </c>
      <c r="BG402" s="2" t="s">
        <v>927</v>
      </c>
      <c r="BH402" s="2">
        <v>24</v>
      </c>
      <c r="BI402" s="2">
        <v>6</v>
      </c>
      <c r="BJ402" s="2">
        <v>137</v>
      </c>
      <c r="BK402" s="2">
        <v>12.1</v>
      </c>
      <c r="BL402" s="2">
        <v>0.52500000000000002</v>
      </c>
      <c r="BM402" s="2">
        <v>0.17100000000000001</v>
      </c>
      <c r="BN402" s="2">
        <v>0.36599999999999999</v>
      </c>
      <c r="BO402" s="2">
        <v>2.8</v>
      </c>
      <c r="BP402" s="2">
        <v>14.4</v>
      </c>
      <c r="BQ402" s="2">
        <v>8.8000000000000007</v>
      </c>
      <c r="BR402" s="2">
        <v>5.8</v>
      </c>
      <c r="BS402" s="2">
        <v>1.2</v>
      </c>
      <c r="BT402" s="2">
        <v>0.5</v>
      </c>
      <c r="BU402" s="2">
        <v>9.5</v>
      </c>
      <c r="BV402" s="2">
        <v>18.2</v>
      </c>
      <c r="BX402" s="2">
        <v>0.1</v>
      </c>
      <c r="BY402" s="2">
        <v>0.2</v>
      </c>
      <c r="BZ402" s="2">
        <v>0.3</v>
      </c>
      <c r="CA402" s="2">
        <v>0.108</v>
      </c>
      <c r="CC402" s="2">
        <v>-2.7</v>
      </c>
      <c r="CD402" s="2">
        <v>-1.3</v>
      </c>
      <c r="CE402" s="2">
        <v>-4</v>
      </c>
      <c r="CF402" s="2">
        <v>-0.1</v>
      </c>
    </row>
    <row r="403" spans="1:84" x14ac:dyDescent="0.2">
      <c r="B403" s="1" t="s">
        <v>116</v>
      </c>
      <c r="C403" s="1" t="s">
        <v>788</v>
      </c>
      <c r="E403" s="2">
        <v>11</v>
      </c>
      <c r="F403" s="2" t="s">
        <v>926</v>
      </c>
      <c r="G403" s="2" t="s">
        <v>556</v>
      </c>
      <c r="H403" s="4" t="s">
        <v>1150</v>
      </c>
      <c r="I403" s="16">
        <f>_xlfn.XLOOKUP($H403,DASHBOARD!$I$2:$I$27,DASHBOARD!$J$2:$J$27,"",0)</f>
        <v>73</v>
      </c>
      <c r="J403" s="23">
        <f>I403/DASHBOARD!$C$3</f>
        <v>1.854203708407417</v>
      </c>
      <c r="K403" s="2">
        <v>190</v>
      </c>
      <c r="L403" s="26">
        <f>K403/DASHBOARD!$C$4</f>
        <v>86.167800453514729</v>
      </c>
      <c r="M403" s="26">
        <f t="shared" si="60"/>
        <v>25.062830471526816</v>
      </c>
      <c r="N403" s="5">
        <v>27436</v>
      </c>
      <c r="O403" s="2" t="s">
        <v>557</v>
      </c>
      <c r="P403" s="2" t="str">
        <f>_xlfn.XLOOKUP($O403,DASHBOARD!$L$2:$L$150,DASHBOARD!M$2:M$150,"",0)</f>
        <v>United States</v>
      </c>
      <c r="Q403" s="2" t="str">
        <f>_xlfn.XLOOKUP($O403,DASHBOARD!$L$2:$L$150,DASHBOARD!N$2:N$150,"",0)</f>
        <v>North America</v>
      </c>
      <c r="R403" s="2" t="str">
        <f>_xlfn.XLOOKUP($O403,DASHBOARD!$L$2:$L$150,DASHBOARD!O$2:O$150,"",0)</f>
        <v>Americas</v>
      </c>
      <c r="S403" s="2">
        <v>9</v>
      </c>
      <c r="U403" s="2" t="s">
        <v>594</v>
      </c>
      <c r="V403" s="2" t="s">
        <v>594</v>
      </c>
      <c r="X403" s="2" t="str">
        <f t="shared" si="61"/>
        <v/>
      </c>
      <c r="Y403" s="6">
        <f>_xlfn.XLOOKUP($F403,$AD$390:$AD$411,$AE$390:$AE$411,0,0)</f>
        <v>1071225</v>
      </c>
      <c r="Z403" s="43">
        <f t="shared" si="62"/>
        <v>1.6316138831382308E-2</v>
      </c>
      <c r="AC403" s="1">
        <v>14</v>
      </c>
      <c r="AD403" s="2" t="s">
        <v>925</v>
      </c>
      <c r="AE403" s="6">
        <v>967920</v>
      </c>
      <c r="AJ403">
        <v>14</v>
      </c>
      <c r="AK403" t="s">
        <v>916</v>
      </c>
      <c r="AL403">
        <v>21</v>
      </c>
      <c r="AM403">
        <v>11</v>
      </c>
      <c r="AN403" s="2">
        <v>103</v>
      </c>
      <c r="AR403" s="61">
        <v>0.4</v>
      </c>
      <c r="AS403" s="61">
        <v>0.6</v>
      </c>
      <c r="AT403" s="2">
        <v>-17.3</v>
      </c>
      <c r="AU403" s="2">
        <v>-27.3</v>
      </c>
      <c r="AV403" s="2">
        <v>2</v>
      </c>
      <c r="AW403" s="2">
        <v>2</v>
      </c>
      <c r="AX403" s="2">
        <v>11</v>
      </c>
      <c r="AY403" s="2">
        <v>3</v>
      </c>
      <c r="AZ403" s="2">
        <v>5</v>
      </c>
      <c r="BA403" s="2">
        <v>1</v>
      </c>
      <c r="BB403" s="2">
        <v>10</v>
      </c>
      <c r="BC403" s="2">
        <v>2</v>
      </c>
      <c r="BD403" s="2">
        <v>2</v>
      </c>
      <c r="BF403" s="2">
        <v>14</v>
      </c>
      <c r="BG403" s="2" t="s">
        <v>916</v>
      </c>
      <c r="BH403" s="2">
        <v>21</v>
      </c>
      <c r="BI403" s="2">
        <v>11</v>
      </c>
      <c r="BJ403" s="2">
        <v>103</v>
      </c>
      <c r="BK403" s="2">
        <v>9.6</v>
      </c>
      <c r="BL403" s="2">
        <v>0.52</v>
      </c>
      <c r="BM403" s="2">
        <v>0</v>
      </c>
      <c r="BN403" s="2">
        <v>0.28599999999999998</v>
      </c>
      <c r="BO403" s="2">
        <v>7.3</v>
      </c>
      <c r="BP403" s="2">
        <v>18</v>
      </c>
      <c r="BQ403" s="2">
        <v>12.9</v>
      </c>
      <c r="BR403" s="2">
        <v>8.1</v>
      </c>
      <c r="BS403" s="2">
        <v>1</v>
      </c>
      <c r="BT403" s="2">
        <v>0</v>
      </c>
      <c r="BU403" s="2">
        <v>20.2</v>
      </c>
      <c r="BV403" s="2">
        <v>22.8</v>
      </c>
      <c r="BX403" s="2">
        <v>-0.1</v>
      </c>
      <c r="BY403" s="2">
        <v>0.2</v>
      </c>
      <c r="BZ403" s="2">
        <v>0.1</v>
      </c>
      <c r="CA403" s="2">
        <v>4.7E-2</v>
      </c>
      <c r="CC403" s="2">
        <v>-6.6</v>
      </c>
      <c r="CD403" s="2">
        <v>-1.8</v>
      </c>
      <c r="CE403" s="2">
        <v>-8.4</v>
      </c>
      <c r="CF403" s="2">
        <v>-0.2</v>
      </c>
    </row>
    <row r="404" spans="1:84" x14ac:dyDescent="0.2">
      <c r="B404" s="1" t="s">
        <v>116</v>
      </c>
      <c r="C404" s="1" t="s">
        <v>788</v>
      </c>
      <c r="E404" s="2">
        <v>33</v>
      </c>
      <c r="F404" s="2" t="s">
        <v>927</v>
      </c>
      <c r="G404" s="2" t="s">
        <v>576</v>
      </c>
      <c r="H404" s="4" t="s">
        <v>604</v>
      </c>
      <c r="I404" s="16">
        <f>_xlfn.XLOOKUP($H404,DASHBOARD!$I$2:$I$27,DASHBOARD!$J$2:$J$27,"",0)</f>
        <v>79</v>
      </c>
      <c r="J404" s="23">
        <f>I404/DASHBOARD!$C$3</f>
        <v>2.0066040132080265</v>
      </c>
      <c r="K404" s="2">
        <v>200</v>
      </c>
      <c r="L404" s="26">
        <f>K404/DASHBOARD!$C$4</f>
        <v>90.702947845804985</v>
      </c>
      <c r="M404" s="26">
        <f t="shared" si="60"/>
        <v>22.526724560464572</v>
      </c>
      <c r="N404" s="5">
        <v>30245</v>
      </c>
      <c r="O404" s="2" t="s">
        <v>557</v>
      </c>
      <c r="P404" s="2" t="str">
        <f>_xlfn.XLOOKUP($O404,DASHBOARD!$L$2:$L$150,DASHBOARD!M$2:M$150,"",0)</f>
        <v>United States</v>
      </c>
      <c r="Q404" s="2" t="str">
        <f>_xlfn.XLOOKUP($O404,DASHBOARD!$L$2:$L$150,DASHBOARD!N$2:N$150,"",0)</f>
        <v>North America</v>
      </c>
      <c r="R404" s="2" t="str">
        <f>_xlfn.XLOOKUP($O404,DASHBOARD!$L$2:$L$150,DASHBOARD!O$2:O$150,"",0)</f>
        <v>Americas</v>
      </c>
      <c r="S404" s="2" t="s">
        <v>563</v>
      </c>
      <c r="U404" s="2" t="s">
        <v>928</v>
      </c>
      <c r="V404" s="2" t="s">
        <v>1248</v>
      </c>
      <c r="W404" s="2" t="s">
        <v>558</v>
      </c>
      <c r="X404" s="2" t="str">
        <f t="shared" si="61"/>
        <v>X</v>
      </c>
      <c r="Y404" s="6">
        <f>_xlfn.XLOOKUP($F404,$AD$390:$AD$411,$AE$390:$AE$411,0,0)</f>
        <v>405435</v>
      </c>
      <c r="Z404" s="43">
        <f t="shared" si="62"/>
        <v>6.1752981372741348E-3</v>
      </c>
      <c r="AC404" s="1">
        <v>15</v>
      </c>
      <c r="AD404" s="2" t="s">
        <v>927</v>
      </c>
      <c r="AE404" s="6">
        <v>405435</v>
      </c>
      <c r="AJ404">
        <v>15</v>
      </c>
      <c r="AK404" t="s">
        <v>929</v>
      </c>
      <c r="AL404">
        <v>34</v>
      </c>
      <c r="AM404">
        <v>16</v>
      </c>
      <c r="AN404" s="2">
        <v>88</v>
      </c>
      <c r="AP404" s="61">
        <v>0.09</v>
      </c>
      <c r="AQ404" s="61">
        <v>0.53</v>
      </c>
      <c r="AR404" s="61">
        <v>0.32</v>
      </c>
      <c r="AS404" s="61">
        <v>0.06</v>
      </c>
      <c r="AT404" s="2">
        <v>3</v>
      </c>
      <c r="AU404" s="2">
        <v>-6.4</v>
      </c>
      <c r="AV404" s="2">
        <v>1</v>
      </c>
      <c r="AW404" s="2">
        <v>1</v>
      </c>
      <c r="AX404" s="2">
        <v>4</v>
      </c>
      <c r="AY404" s="2">
        <v>1</v>
      </c>
      <c r="AZ404" s="2">
        <v>4</v>
      </c>
      <c r="BA404" s="2">
        <v>0</v>
      </c>
      <c r="BB404" s="2">
        <v>13</v>
      </c>
      <c r="BC404" s="2">
        <v>1</v>
      </c>
      <c r="BD404" s="2">
        <v>2</v>
      </c>
      <c r="BF404" s="2">
        <v>15</v>
      </c>
      <c r="BG404" s="2" t="s">
        <v>929</v>
      </c>
      <c r="BH404" s="2">
        <v>34</v>
      </c>
      <c r="BI404" s="2">
        <v>16</v>
      </c>
      <c r="BJ404" s="2">
        <v>88</v>
      </c>
      <c r="BK404" s="2">
        <v>14.8</v>
      </c>
      <c r="BL404" s="2">
        <v>0.56599999999999995</v>
      </c>
      <c r="BM404" s="2">
        <v>0.5</v>
      </c>
      <c r="BN404" s="2">
        <v>0.20599999999999999</v>
      </c>
      <c r="BO404" s="2">
        <v>1.4</v>
      </c>
      <c r="BP404" s="2">
        <v>17.2</v>
      </c>
      <c r="BQ404" s="2">
        <v>9.6</v>
      </c>
      <c r="BR404" s="2">
        <v>11.6</v>
      </c>
      <c r="BS404" s="2">
        <v>1.2</v>
      </c>
      <c r="BT404" s="2">
        <v>0</v>
      </c>
      <c r="BU404" s="2">
        <v>11.9</v>
      </c>
      <c r="BV404" s="2">
        <v>22.7</v>
      </c>
      <c r="BX404" s="2">
        <v>0.1</v>
      </c>
      <c r="BY404" s="2">
        <v>0.1</v>
      </c>
      <c r="BZ404" s="2">
        <v>0.2</v>
      </c>
      <c r="CA404" s="2">
        <v>0.12</v>
      </c>
      <c r="CC404" s="2">
        <v>0.1</v>
      </c>
      <c r="CD404" s="2">
        <v>-0.6</v>
      </c>
      <c r="CE404" s="2">
        <v>-0.5</v>
      </c>
      <c r="CF404" s="2">
        <v>0</v>
      </c>
    </row>
    <row r="405" spans="1:84" x14ac:dyDescent="0.2">
      <c r="B405" s="1" t="s">
        <v>116</v>
      </c>
      <c r="C405" s="1" t="s">
        <v>788</v>
      </c>
      <c r="E405" s="2">
        <v>55</v>
      </c>
      <c r="F405" s="2" t="s">
        <v>929</v>
      </c>
      <c r="G405" s="2" t="s">
        <v>570</v>
      </c>
      <c r="H405" s="4" t="s">
        <v>600</v>
      </c>
      <c r="I405" s="16">
        <f>_xlfn.XLOOKUP($H405,DASHBOARD!$I$2:$I$27,DASHBOARD!$J$2:$J$27,"",0)</f>
        <v>80</v>
      </c>
      <c r="J405" s="23">
        <f>I405/DASHBOARD!$C$3</f>
        <v>2.0320040640081283</v>
      </c>
      <c r="K405" s="2">
        <v>220</v>
      </c>
      <c r="L405" s="26">
        <f>K405/DASHBOARD!$C$4</f>
        <v>99.773242630385482</v>
      </c>
      <c r="M405" s="26">
        <f t="shared" si="60"/>
        <v>24.163783871882082</v>
      </c>
      <c r="N405" s="5">
        <v>26497</v>
      </c>
      <c r="O405" s="2" t="s">
        <v>557</v>
      </c>
      <c r="P405" s="2" t="str">
        <f>_xlfn.XLOOKUP($O405,DASHBOARD!$L$2:$L$150,DASHBOARD!M$2:M$150,"",0)</f>
        <v>United States</v>
      </c>
      <c r="Q405" s="2" t="str">
        <f>_xlfn.XLOOKUP($O405,DASHBOARD!$L$2:$L$150,DASHBOARD!N$2:N$150,"",0)</f>
        <v>North America</v>
      </c>
      <c r="R405" s="2" t="str">
        <f>_xlfn.XLOOKUP($O405,DASHBOARD!$L$2:$L$150,DASHBOARD!O$2:O$150,"",0)</f>
        <v>Americas</v>
      </c>
      <c r="S405" s="2">
        <v>11</v>
      </c>
      <c r="U405" s="2" t="s">
        <v>930</v>
      </c>
      <c r="V405" s="2" t="s">
        <v>1075</v>
      </c>
      <c r="W405" s="2" t="s">
        <v>1247</v>
      </c>
      <c r="X405" s="2" t="str">
        <f t="shared" si="61"/>
        <v>X</v>
      </c>
      <c r="Y405" s="6">
        <f>_xlfn.XLOOKUP($F405,$AD$390:$AD$411,$AE$390:$AE$411,0,0)</f>
        <v>0</v>
      </c>
      <c r="Z405" s="43">
        <f t="shared" si="62"/>
        <v>0</v>
      </c>
      <c r="AC405" s="1">
        <v>16</v>
      </c>
      <c r="AE405" s="6"/>
      <c r="AJ405">
        <v>16</v>
      </c>
      <c r="AK405" t="s">
        <v>919</v>
      </c>
      <c r="AL405">
        <v>28</v>
      </c>
      <c r="AM405">
        <v>6</v>
      </c>
      <c r="AN405" s="2">
        <v>65</v>
      </c>
      <c r="AR405" s="61">
        <v>0.08</v>
      </c>
      <c r="AS405" s="61">
        <v>0.93</v>
      </c>
      <c r="AT405" s="2">
        <v>-18.2</v>
      </c>
      <c r="AU405" s="2">
        <v>-28</v>
      </c>
      <c r="AV405" s="2">
        <v>1</v>
      </c>
      <c r="AW405" s="2">
        <v>2</v>
      </c>
      <c r="AX405" s="2">
        <v>7</v>
      </c>
      <c r="AY405" s="2">
        <v>1</v>
      </c>
      <c r="AZ405" s="2">
        <v>2</v>
      </c>
      <c r="BA405" s="2">
        <v>1</v>
      </c>
      <c r="BB405" s="2">
        <v>8</v>
      </c>
      <c r="BC405" s="2">
        <v>0</v>
      </c>
      <c r="BD405" s="2">
        <v>2</v>
      </c>
      <c r="BF405" s="2">
        <v>16</v>
      </c>
      <c r="BG405" s="2" t="s">
        <v>919</v>
      </c>
      <c r="BH405" s="2">
        <v>28</v>
      </c>
      <c r="BI405" s="2">
        <v>6</v>
      </c>
      <c r="BJ405" s="2">
        <v>65</v>
      </c>
      <c r="BK405" s="2">
        <v>6.7</v>
      </c>
      <c r="BL405" s="2">
        <v>0.376</v>
      </c>
      <c r="BM405" s="2">
        <v>0</v>
      </c>
      <c r="BN405" s="2">
        <v>0.6</v>
      </c>
      <c r="BO405" s="2">
        <v>5.8</v>
      </c>
      <c r="BP405" s="2">
        <v>19.7</v>
      </c>
      <c r="BQ405" s="2">
        <v>13</v>
      </c>
      <c r="BR405" s="2">
        <v>9.1999999999999993</v>
      </c>
      <c r="BS405" s="2">
        <v>3.3</v>
      </c>
      <c r="BT405" s="2">
        <v>2.2999999999999998</v>
      </c>
      <c r="BU405" s="2">
        <v>16.5</v>
      </c>
      <c r="BV405" s="2">
        <v>22.1</v>
      </c>
      <c r="BX405" s="2">
        <v>-0.2</v>
      </c>
      <c r="BY405" s="2">
        <v>0.2</v>
      </c>
      <c r="BZ405" s="2">
        <v>0</v>
      </c>
      <c r="CA405" s="2">
        <v>-8.9999999999999993E-3</v>
      </c>
      <c r="CC405" s="2">
        <v>-8.8000000000000007</v>
      </c>
      <c r="CD405" s="2">
        <v>1.1000000000000001</v>
      </c>
      <c r="CE405" s="2">
        <v>-7.8</v>
      </c>
      <c r="CF405" s="2">
        <v>-0.1</v>
      </c>
    </row>
    <row r="406" spans="1:84" x14ac:dyDescent="0.2">
      <c r="B406" s="1" t="s">
        <v>116</v>
      </c>
      <c r="C406" s="1" t="s">
        <v>788</v>
      </c>
      <c r="H406" s="4"/>
      <c r="N406" s="5"/>
      <c r="X406" s="2" t="str">
        <f t="shared" si="61"/>
        <v/>
      </c>
      <c r="Y406" s="6">
        <f>_xlfn.XLOOKUP($F406,$AD$390:$AD$411,$AE$390:$AE$411,0,0)</f>
        <v>0</v>
      </c>
      <c r="Z406" s="43">
        <f t="shared" si="62"/>
        <v>0</v>
      </c>
      <c r="AE406" s="6"/>
    </row>
    <row r="407" spans="1:84" x14ac:dyDescent="0.2">
      <c r="B407" s="1" t="s">
        <v>116</v>
      </c>
      <c r="C407" s="1" t="s">
        <v>788</v>
      </c>
      <c r="H407" s="4"/>
      <c r="N407" s="5"/>
      <c r="X407" s="2" t="str">
        <f t="shared" si="61"/>
        <v/>
      </c>
      <c r="Y407" s="6">
        <f>_xlfn.XLOOKUP($F407,$AD$390:$AD$411,$AE$390:$AE$411,0,0)</f>
        <v>0</v>
      </c>
      <c r="Z407" s="43">
        <f t="shared" si="62"/>
        <v>0</v>
      </c>
      <c r="AC407" s="1">
        <v>18</v>
      </c>
      <c r="AE407" s="6"/>
    </row>
    <row r="408" spans="1:84" x14ac:dyDescent="0.2">
      <c r="B408" s="1" t="s">
        <v>116</v>
      </c>
      <c r="C408" s="1" t="s">
        <v>788</v>
      </c>
      <c r="H408" s="4"/>
      <c r="N408" s="5"/>
      <c r="X408" s="2" t="str">
        <f t="shared" si="61"/>
        <v/>
      </c>
      <c r="Y408" s="6">
        <f>_xlfn.XLOOKUP($F408,$AD$390:$AD$411,$AE$390:$AE$411,0,0)</f>
        <v>0</v>
      </c>
      <c r="Z408" s="43">
        <f t="shared" si="62"/>
        <v>0</v>
      </c>
      <c r="AC408" s="1">
        <v>19</v>
      </c>
      <c r="AE408" s="6"/>
    </row>
    <row r="409" spans="1:84" x14ac:dyDescent="0.2">
      <c r="B409" s="1" t="s">
        <v>116</v>
      </c>
      <c r="C409" s="1" t="s">
        <v>788</v>
      </c>
      <c r="H409" s="4"/>
      <c r="N409" s="5"/>
      <c r="X409" s="2" t="str">
        <f t="shared" si="61"/>
        <v/>
      </c>
      <c r="Y409" s="6">
        <f>_xlfn.XLOOKUP($F409,$AD$390:$AD$411,$AE$390:$AE$411,0,0)</f>
        <v>0</v>
      </c>
      <c r="Z409" s="43">
        <f t="shared" si="62"/>
        <v>0</v>
      </c>
      <c r="AC409" s="1">
        <v>20</v>
      </c>
      <c r="AE409" s="6"/>
    </row>
    <row r="410" spans="1:84" x14ac:dyDescent="0.2">
      <c r="B410" s="1" t="s">
        <v>116</v>
      </c>
      <c r="C410" s="1" t="s">
        <v>788</v>
      </c>
      <c r="H410" s="4"/>
      <c r="N410" s="5"/>
      <c r="X410" s="2" t="str">
        <f t="shared" si="61"/>
        <v/>
      </c>
      <c r="Y410" s="6">
        <f>_xlfn.XLOOKUP($F410,$AD$390:$AD$411,$AE$390:$AE$411,0,0)</f>
        <v>0</v>
      </c>
      <c r="Z410" s="43">
        <f t="shared" si="62"/>
        <v>0</v>
      </c>
      <c r="AC410" s="1">
        <v>21</v>
      </c>
    </row>
    <row r="411" spans="1:84" x14ac:dyDescent="0.2">
      <c r="B411" s="1" t="s">
        <v>116</v>
      </c>
      <c r="C411" s="1" t="s">
        <v>788</v>
      </c>
      <c r="H411" s="4"/>
      <c r="N411" s="5"/>
      <c r="X411" s="2" t="str">
        <f t="shared" si="61"/>
        <v/>
      </c>
      <c r="Y411" s="6">
        <f>_xlfn.XLOOKUP($F411,$AD$390:$AD$411,$AE$390:$AE$411,0,0)</f>
        <v>0</v>
      </c>
      <c r="Z411" s="43">
        <f t="shared" si="62"/>
        <v>0</v>
      </c>
      <c r="AC411" s="1">
        <v>22</v>
      </c>
    </row>
    <row r="412" spans="1:84" x14ac:dyDescent="0.2">
      <c r="D412" s="1"/>
      <c r="E412" s="1"/>
      <c r="F412" s="1">
        <f>$F388</f>
        <v>0</v>
      </c>
      <c r="G412" s="1"/>
      <c r="H412" s="1"/>
      <c r="I412" s="36"/>
      <c r="J412" s="36"/>
      <c r="K412" s="1"/>
      <c r="L412" s="1"/>
      <c r="M412" s="1"/>
      <c r="N412" s="1"/>
      <c r="O412" s="1"/>
      <c r="P412" s="1"/>
      <c r="Q412" s="1"/>
      <c r="R412" s="1"/>
      <c r="S412" s="1"/>
      <c r="T412" s="1"/>
      <c r="U412" s="1"/>
      <c r="V412" s="1"/>
      <c r="W412" s="1"/>
      <c r="X412" s="1"/>
      <c r="Y412" s="37">
        <f>SUM(Y390:Y411)</f>
        <v>65654320</v>
      </c>
      <c r="Z412" s="41">
        <f>SUM(Z390:Z411)</f>
        <v>0.99999999999999978</v>
      </c>
      <c r="AA412" s="1"/>
      <c r="AB412" s="1"/>
      <c r="AD412" s="37">
        <f>AE412-Y412</f>
        <v>0</v>
      </c>
      <c r="AE412" s="37">
        <f>SUM(AE390:AE411)</f>
        <v>65654320</v>
      </c>
    </row>
    <row r="414" spans="1:84" ht="17" thickBot="1" x14ac:dyDescent="0.25"/>
    <row r="415" spans="1:84" ht="17" thickBot="1" x14ac:dyDescent="0.25">
      <c r="A415" s="3">
        <v>17</v>
      </c>
      <c r="B415" s="1" t="str">
        <f>B$1</f>
        <v>YEAR</v>
      </c>
      <c r="C415" s="1" t="str">
        <f>C$1</f>
        <v>TEAM</v>
      </c>
      <c r="E415" s="1" t="str">
        <f t="shared" ref="E415:Y415" si="63">E$1</f>
        <v>NUMBER</v>
      </c>
      <c r="F415" s="1" t="str">
        <f t="shared" si="63"/>
        <v>PLAYER</v>
      </c>
      <c r="G415" s="1" t="str">
        <f t="shared" si="63"/>
        <v>POS</v>
      </c>
      <c r="H415" s="1" t="str">
        <f t="shared" si="63"/>
        <v>HEIGHT</v>
      </c>
      <c r="I415" s="1" t="str">
        <f t="shared" si="63"/>
        <v>HEIGHT (IN)</v>
      </c>
      <c r="J415" s="1" t="str">
        <f t="shared" si="63"/>
        <v>HEIGHT (M)</v>
      </c>
      <c r="K415" s="1" t="str">
        <f t="shared" si="63"/>
        <v>WEIGHT (LBS)</v>
      </c>
      <c r="L415" s="1" t="str">
        <f t="shared" si="63"/>
        <v>WEIGHT (KG)</v>
      </c>
      <c r="M415" s="1" t="str">
        <f t="shared" si="63"/>
        <v>BMI</v>
      </c>
      <c r="N415" s="1" t="str">
        <f t="shared" si="63"/>
        <v>BIRTH DATE</v>
      </c>
      <c r="O415" s="1" t="str">
        <f t="shared" si="63"/>
        <v>NATION</v>
      </c>
      <c r="P415" s="1" t="str">
        <f t="shared" si="63"/>
        <v>COUNTRY</v>
      </c>
      <c r="Q415" s="1" t="str">
        <f t="shared" si="63"/>
        <v>CONTINENT</v>
      </c>
      <c r="R415" s="1" t="str">
        <f t="shared" si="63"/>
        <v>GLOBAL REGION</v>
      </c>
      <c r="S415" s="1" t="str">
        <f t="shared" si="63"/>
        <v>EXPERIENCE</v>
      </c>
      <c r="T415" s="1"/>
      <c r="U415" s="1" t="str">
        <f t="shared" si="63"/>
        <v>COLLEGE</v>
      </c>
      <c r="V415" s="1" t="str">
        <f t="shared" si="63"/>
        <v>COLLEGE1</v>
      </c>
      <c r="W415" s="1" t="str">
        <f t="shared" si="63"/>
        <v>COLLEGE2</v>
      </c>
      <c r="X415" s="1" t="str">
        <f t="shared" si="63"/>
        <v>TRANSFER</v>
      </c>
      <c r="Y415" s="1" t="str">
        <f t="shared" si="63"/>
        <v>SALARY</v>
      </c>
      <c r="Z415" s="1" t="s">
        <v>1265</v>
      </c>
      <c r="AC415" s="1" t="str">
        <f>AC$1</f>
        <v>Rk</v>
      </c>
      <c r="AD415" s="1" t="str">
        <f>AD$1</f>
        <v>PLAYER</v>
      </c>
      <c r="AE415" s="1" t="str">
        <f>AE$1</f>
        <v>SALARY</v>
      </c>
      <c r="AJ415" t="s">
        <v>550</v>
      </c>
      <c r="AK415" t="s">
        <v>1382</v>
      </c>
      <c r="AL415" t="s">
        <v>1383</v>
      </c>
      <c r="AM415" t="s">
        <v>1347</v>
      </c>
      <c r="AN415" s="2" t="s">
        <v>1384</v>
      </c>
      <c r="AO415" s="2" t="s">
        <v>1385</v>
      </c>
      <c r="AP415" s="2" t="s">
        <v>1386</v>
      </c>
      <c r="AQ415" s="2" t="s">
        <v>1387</v>
      </c>
      <c r="AR415" s="2" t="s">
        <v>1388</v>
      </c>
      <c r="AS415" s="2" t="s">
        <v>1389</v>
      </c>
      <c r="AT415" s="2" t="s">
        <v>1390</v>
      </c>
      <c r="AU415" s="2" t="s">
        <v>1391</v>
      </c>
      <c r="AV415" s="2" t="s">
        <v>1392</v>
      </c>
      <c r="AW415" s="2" t="s">
        <v>1393</v>
      </c>
      <c r="AX415" s="2" t="s">
        <v>1394</v>
      </c>
      <c r="AY415" s="2" t="s">
        <v>1395</v>
      </c>
      <c r="AZ415" s="2" t="s">
        <v>1394</v>
      </c>
      <c r="BA415" s="2" t="s">
        <v>1395</v>
      </c>
      <c r="BB415" s="2" t="s">
        <v>1396</v>
      </c>
      <c r="BC415" s="2" t="s">
        <v>1397</v>
      </c>
      <c r="BD415" s="2" t="s">
        <v>1398</v>
      </c>
      <c r="BF415" s="2" t="s">
        <v>550</v>
      </c>
      <c r="BG415" s="2" t="s">
        <v>1382</v>
      </c>
      <c r="BH415" s="2" t="s">
        <v>1383</v>
      </c>
      <c r="BI415" s="2" t="s">
        <v>1347</v>
      </c>
      <c r="BJ415" s="2" t="s">
        <v>1384</v>
      </c>
      <c r="BK415" s="2" t="s">
        <v>1430</v>
      </c>
      <c r="BL415" s="2" t="s">
        <v>1431</v>
      </c>
      <c r="BM415" s="2" t="s">
        <v>1432</v>
      </c>
      <c r="BN415" s="2" t="s">
        <v>1433</v>
      </c>
      <c r="BO415" s="2" t="s">
        <v>1434</v>
      </c>
      <c r="BP415" s="2" t="s">
        <v>1435</v>
      </c>
      <c r="BQ415" s="2" t="s">
        <v>1436</v>
      </c>
      <c r="BR415" s="2" t="s">
        <v>1437</v>
      </c>
      <c r="BS415" s="2" t="s">
        <v>1438</v>
      </c>
      <c r="BT415" s="2" t="s">
        <v>1439</v>
      </c>
      <c r="BU415" s="2" t="s">
        <v>1440</v>
      </c>
      <c r="BV415" s="2" t="s">
        <v>1441</v>
      </c>
      <c r="BW415" s="2" t="s">
        <v>1382</v>
      </c>
      <c r="BX415" s="2" t="s">
        <v>1442</v>
      </c>
      <c r="BY415" s="2" t="s">
        <v>1443</v>
      </c>
      <c r="BZ415" s="2" t="s">
        <v>1444</v>
      </c>
      <c r="CA415" s="2" t="s">
        <v>1445</v>
      </c>
      <c r="CB415" s="2" t="s">
        <v>1382</v>
      </c>
      <c r="CC415" s="2" t="s">
        <v>1446</v>
      </c>
      <c r="CD415" s="2" t="s">
        <v>1447</v>
      </c>
      <c r="CE415" s="2" t="s">
        <v>1448</v>
      </c>
      <c r="CF415" s="2" t="s">
        <v>1449</v>
      </c>
    </row>
    <row r="416" spans="1:84" ht="17" thickBot="1" x14ac:dyDescent="0.25">
      <c r="A416" s="3" t="s">
        <v>815</v>
      </c>
      <c r="B416" s="1" t="s">
        <v>123</v>
      </c>
      <c r="C416" s="1" t="s">
        <v>815</v>
      </c>
      <c r="E416" s="2">
        <v>5</v>
      </c>
      <c r="F416" s="2" t="s">
        <v>932</v>
      </c>
      <c r="G416" s="2" t="s">
        <v>576</v>
      </c>
      <c r="H416" s="4" t="s">
        <v>601</v>
      </c>
      <c r="I416" s="16">
        <f>_xlfn.XLOOKUP($H416,DASHBOARD!$I$2:$I$27,DASHBOARD!$J$2:$J$27,"",0)</f>
        <v>77</v>
      </c>
      <c r="J416" s="23">
        <f>I416/DASHBOARD!$C$3</f>
        <v>1.9558039116078234</v>
      </c>
      <c r="K416" s="2">
        <v>194</v>
      </c>
      <c r="L416" s="26">
        <f>K416/DASHBOARD!$C$4</f>
        <v>87.981859410430843</v>
      </c>
      <c r="M416" s="26">
        <f t="shared" ref="M416:M432" si="64">L416/(J416^2)</f>
        <v>23.000777423242305</v>
      </c>
      <c r="N416" s="5">
        <v>27228</v>
      </c>
      <c r="O416" s="2" t="s">
        <v>557</v>
      </c>
      <c r="P416" s="2" t="str">
        <f>_xlfn.XLOOKUP($O416,DASHBOARD!$L$2:$L$150,DASHBOARD!M$2:M$150,"",0)</f>
        <v>United States</v>
      </c>
      <c r="Q416" s="2" t="str">
        <f>_xlfn.XLOOKUP($O416,DASHBOARD!$L$2:$L$150,DASHBOARD!N$2:N$150,"",0)</f>
        <v>North America</v>
      </c>
      <c r="R416" s="2" t="str">
        <f>_xlfn.XLOOKUP($O416,DASHBOARD!$L$2:$L$150,DASHBOARD!O$2:O$150,"",0)</f>
        <v>Americas</v>
      </c>
      <c r="S416" s="2">
        <v>8</v>
      </c>
      <c r="U416" s="2" t="s">
        <v>933</v>
      </c>
      <c r="V416" s="2" t="s">
        <v>676</v>
      </c>
      <c r="W416" s="2" t="s">
        <v>1116</v>
      </c>
      <c r="X416" s="2" t="str">
        <f t="shared" ref="X416:X437" si="65">IF(W416="","","X")</f>
        <v>X</v>
      </c>
      <c r="Y416" s="6">
        <f>_xlfn.XLOOKUP($F416,$AD$416:$AD$437,$AE$416:$AE$437,0,0)</f>
        <v>2401748</v>
      </c>
      <c r="Z416" s="43">
        <f>Y416/$Y$438</f>
        <v>3.954636970692374E-2</v>
      </c>
      <c r="AA416" s="6"/>
      <c r="AB416" s="6"/>
      <c r="AC416" s="1">
        <v>1</v>
      </c>
      <c r="AD416" s="2" t="s">
        <v>941</v>
      </c>
      <c r="AE416" s="6">
        <v>20000000</v>
      </c>
      <c r="AJ416">
        <v>1</v>
      </c>
      <c r="AK416" t="s">
        <v>835</v>
      </c>
      <c r="AL416">
        <v>24</v>
      </c>
      <c r="AM416">
        <v>75</v>
      </c>
      <c r="AN416" s="2">
        <v>2892</v>
      </c>
      <c r="AO416" s="61">
        <v>0.02</v>
      </c>
      <c r="AP416" s="61">
        <v>0.87</v>
      </c>
      <c r="AQ416" s="61">
        <v>0.12</v>
      </c>
      <c r="AT416" s="2">
        <v>8.3000000000000007</v>
      </c>
      <c r="AU416" s="2">
        <v>15.2</v>
      </c>
      <c r="AV416" s="2">
        <v>111</v>
      </c>
      <c r="AW416" s="2">
        <v>75</v>
      </c>
      <c r="AX416" s="2">
        <v>83</v>
      </c>
      <c r="AY416" s="2">
        <v>45</v>
      </c>
      <c r="AZ416" s="2">
        <v>336</v>
      </c>
      <c r="BA416" s="2">
        <v>18</v>
      </c>
      <c r="BB416" s="2">
        <v>1167</v>
      </c>
      <c r="BC416" s="2">
        <v>70</v>
      </c>
      <c r="BD416" s="2">
        <v>67</v>
      </c>
      <c r="BF416" s="2">
        <v>1</v>
      </c>
      <c r="BG416" s="2" t="s">
        <v>835</v>
      </c>
      <c r="BH416" s="2">
        <v>24</v>
      </c>
      <c r="BI416" s="2">
        <v>75</v>
      </c>
      <c r="BJ416" s="2">
        <v>2892</v>
      </c>
      <c r="BK416" s="2">
        <v>27.6</v>
      </c>
      <c r="BL416" s="2">
        <v>0.57699999999999996</v>
      </c>
      <c r="BM416" s="2">
        <v>5.3999999999999999E-2</v>
      </c>
      <c r="BN416" s="2">
        <v>0.56799999999999995</v>
      </c>
      <c r="BO416" s="2">
        <v>4.5</v>
      </c>
      <c r="BP416" s="2">
        <v>12.6</v>
      </c>
      <c r="BQ416" s="2">
        <v>8.6999999999999993</v>
      </c>
      <c r="BR416" s="2">
        <v>33</v>
      </c>
      <c r="BS416" s="2">
        <v>2.6</v>
      </c>
      <c r="BT416" s="2">
        <v>1.5</v>
      </c>
      <c r="BU416" s="2">
        <v>13.2</v>
      </c>
      <c r="BV416" s="2">
        <v>32.5</v>
      </c>
      <c r="BX416" s="2">
        <v>10.199999999999999</v>
      </c>
      <c r="BY416" s="2">
        <v>4.2</v>
      </c>
      <c r="BZ416" s="2">
        <v>14.4</v>
      </c>
      <c r="CA416" s="2">
        <v>0.23899999999999999</v>
      </c>
      <c r="CC416" s="2">
        <v>5.9</v>
      </c>
      <c r="CD416" s="2">
        <v>1.8</v>
      </c>
      <c r="CE416" s="2">
        <v>7.7</v>
      </c>
      <c r="CF416" s="2">
        <v>7.1</v>
      </c>
    </row>
    <row r="417" spans="2:84" x14ac:dyDescent="0.2">
      <c r="B417" s="1" t="s">
        <v>123</v>
      </c>
      <c r="C417" s="1" t="s">
        <v>815</v>
      </c>
      <c r="E417" s="2">
        <v>49</v>
      </c>
      <c r="F417" s="2" t="s">
        <v>934</v>
      </c>
      <c r="G417" s="2" t="s">
        <v>570</v>
      </c>
      <c r="H417" s="4" t="s">
        <v>599</v>
      </c>
      <c r="I417" s="16">
        <f>_xlfn.XLOOKUP($H417,DASHBOARD!$I$2:$I$27,DASHBOARD!$J$2:$J$27,"",0)</f>
        <v>78</v>
      </c>
      <c r="J417" s="23">
        <f>I417/DASHBOARD!$C$3</f>
        <v>1.981203962407925</v>
      </c>
      <c r="K417" s="2">
        <v>208</v>
      </c>
      <c r="L417" s="26">
        <f>K417/DASHBOARD!$C$4</f>
        <v>94.331065759637184</v>
      </c>
      <c r="M417" s="26">
        <f t="shared" si="64"/>
        <v>24.032356919975964</v>
      </c>
      <c r="N417" s="5">
        <v>27029</v>
      </c>
      <c r="O417" s="2" t="s">
        <v>557</v>
      </c>
      <c r="P417" s="2" t="str">
        <f>_xlfn.XLOOKUP($O417,DASHBOARD!$L$2:$L$150,DASHBOARD!M$2:M$150,"",0)</f>
        <v>United States</v>
      </c>
      <c r="Q417" s="2" t="str">
        <f>_xlfn.XLOOKUP($O417,DASHBOARD!$L$2:$L$150,DASHBOARD!N$2:N$150,"",0)</f>
        <v>North America</v>
      </c>
      <c r="R417" s="2" t="str">
        <f>_xlfn.XLOOKUP($O417,DASHBOARD!$L$2:$L$150,DASHBOARD!O$2:O$150,"",0)</f>
        <v>Americas</v>
      </c>
      <c r="S417" s="2">
        <v>9</v>
      </c>
      <c r="U417" s="2" t="s">
        <v>672</v>
      </c>
      <c r="V417" s="2" t="s">
        <v>672</v>
      </c>
      <c r="X417" s="2" t="str">
        <f t="shared" si="65"/>
        <v/>
      </c>
      <c r="Y417" s="6">
        <f>_xlfn.XLOOKUP($F417,$AD$416:$AD$437,$AE$416:$AE$437,0,0)</f>
        <v>1035000</v>
      </c>
      <c r="Z417" s="43">
        <f t="shared" ref="Z417:Z437" si="66">Y417/$Y$438</f>
        <v>1.7041959708789627E-2</v>
      </c>
      <c r="AA417" s="6"/>
      <c r="AB417" s="6"/>
      <c r="AC417" s="1">
        <v>2</v>
      </c>
      <c r="AD417" s="2" t="s">
        <v>946</v>
      </c>
      <c r="AE417" s="6">
        <v>7562500</v>
      </c>
      <c r="AJ417">
        <v>2</v>
      </c>
      <c r="AK417" t="s">
        <v>829</v>
      </c>
      <c r="AL417">
        <v>25</v>
      </c>
      <c r="AM417">
        <v>81</v>
      </c>
      <c r="AN417" s="2">
        <v>2491</v>
      </c>
      <c r="AR417" s="61">
        <v>0.9</v>
      </c>
      <c r="AS417" s="61">
        <v>0.1</v>
      </c>
      <c r="AT417" s="2">
        <v>6.5</v>
      </c>
      <c r="AU417" s="2">
        <v>5.9</v>
      </c>
      <c r="AV417" s="2">
        <v>33</v>
      </c>
      <c r="AW417" s="2">
        <v>20</v>
      </c>
      <c r="AX417" s="2">
        <v>84</v>
      </c>
      <c r="AY417" s="2">
        <v>13</v>
      </c>
      <c r="AZ417" s="2">
        <v>70</v>
      </c>
      <c r="BA417" s="2">
        <v>36</v>
      </c>
      <c r="BB417" s="2">
        <v>215</v>
      </c>
      <c r="BC417" s="2">
        <v>11</v>
      </c>
      <c r="BD417" s="2">
        <v>25</v>
      </c>
      <c r="BF417" s="2">
        <v>2</v>
      </c>
      <c r="BG417" s="2" t="s">
        <v>829</v>
      </c>
      <c r="BH417" s="2">
        <v>25</v>
      </c>
      <c r="BI417" s="2">
        <v>81</v>
      </c>
      <c r="BJ417" s="2">
        <v>2491</v>
      </c>
      <c r="BK417" s="2">
        <v>13.7</v>
      </c>
      <c r="BL417" s="2">
        <v>0.55800000000000005</v>
      </c>
      <c r="BM417" s="2">
        <v>3.0000000000000001E-3</v>
      </c>
      <c r="BN417" s="2">
        <v>0.33700000000000002</v>
      </c>
      <c r="BO417" s="2">
        <v>8.1999999999999993</v>
      </c>
      <c r="BP417" s="2">
        <v>21.2</v>
      </c>
      <c r="BQ417" s="2">
        <v>15</v>
      </c>
      <c r="BR417" s="2">
        <v>5.9</v>
      </c>
      <c r="BS417" s="2">
        <v>1.1000000000000001</v>
      </c>
      <c r="BT417" s="2">
        <v>0.5</v>
      </c>
      <c r="BU417" s="2">
        <v>10.5</v>
      </c>
      <c r="BV417" s="2">
        <v>14.1</v>
      </c>
      <c r="BX417" s="2">
        <v>3.9</v>
      </c>
      <c r="BY417" s="2">
        <v>3.1</v>
      </c>
      <c r="BZ417" s="2">
        <v>7</v>
      </c>
      <c r="CA417" s="2">
        <v>0.13400000000000001</v>
      </c>
      <c r="CC417" s="2">
        <v>-0.4</v>
      </c>
      <c r="CD417" s="2">
        <v>-0.1</v>
      </c>
      <c r="CE417" s="2">
        <v>-0.5</v>
      </c>
      <c r="CF417" s="2">
        <v>0.9</v>
      </c>
    </row>
    <row r="418" spans="2:84" x14ac:dyDescent="0.2">
      <c r="B418" s="1" t="s">
        <v>123</v>
      </c>
      <c r="C418" s="1" t="s">
        <v>815</v>
      </c>
      <c r="E418" s="2">
        <v>30</v>
      </c>
      <c r="F418" s="2" t="s">
        <v>935</v>
      </c>
      <c r="G418" s="2" t="s">
        <v>552</v>
      </c>
      <c r="H418" s="4" t="s">
        <v>1151</v>
      </c>
      <c r="I418" s="16">
        <f>_xlfn.XLOOKUP($H418,DASHBOARD!$I$2:$I$27,DASHBOARD!$J$2:$J$27,"",0)</f>
        <v>85</v>
      </c>
      <c r="J418" s="23">
        <f>I418/DASHBOARD!$C$3</f>
        <v>2.1590043180086362</v>
      </c>
      <c r="K418" s="2">
        <v>250</v>
      </c>
      <c r="L418" s="26">
        <f>K418/DASHBOARD!$C$4</f>
        <v>113.37868480725623</v>
      </c>
      <c r="M418" s="26">
        <f t="shared" si="64"/>
        <v>24.323406225235185</v>
      </c>
      <c r="N418" s="5">
        <v>29812</v>
      </c>
      <c r="O418" s="2" t="s">
        <v>557</v>
      </c>
      <c r="P418" s="2" t="str">
        <f>_xlfn.XLOOKUP($O418,DASHBOARD!$L$2:$L$150,DASHBOARD!M$2:M$150,"",0)</f>
        <v>United States</v>
      </c>
      <c r="Q418" s="2" t="str">
        <f>_xlfn.XLOOKUP($O418,DASHBOARD!$L$2:$L$150,DASHBOARD!N$2:N$150,"",0)</f>
        <v>North America</v>
      </c>
      <c r="R418" s="2" t="str">
        <f>_xlfn.XLOOKUP($O418,DASHBOARD!$L$2:$L$150,DASHBOARD!O$2:O$150,"",0)</f>
        <v>Americas</v>
      </c>
      <c r="S418" s="2" t="s">
        <v>563</v>
      </c>
      <c r="U418" s="2" t="s">
        <v>936</v>
      </c>
      <c r="V418" s="2" t="s">
        <v>936</v>
      </c>
      <c r="X418" s="2" t="str">
        <f t="shared" si="65"/>
        <v/>
      </c>
      <c r="Y418" s="6">
        <f>_xlfn.XLOOKUP($F418,$AD$416:$AD$437,$AE$416:$AE$437,0,0)</f>
        <v>398762</v>
      </c>
      <c r="Z418" s="43">
        <f t="shared" si="66"/>
        <v>6.5658801327501152E-3</v>
      </c>
      <c r="AA418" s="6"/>
      <c r="AB418" s="6"/>
      <c r="AC418" s="1">
        <v>3</v>
      </c>
      <c r="AD418" s="2" t="s">
        <v>944</v>
      </c>
      <c r="AE418" s="6">
        <v>6880000</v>
      </c>
      <c r="AJ418">
        <v>3</v>
      </c>
      <c r="AK418" t="s">
        <v>942</v>
      </c>
      <c r="AL418">
        <v>37</v>
      </c>
      <c r="AM418">
        <v>81</v>
      </c>
      <c r="AN418" s="2">
        <v>2305</v>
      </c>
      <c r="AO418" s="61">
        <v>0.7</v>
      </c>
      <c r="AP418" s="61">
        <v>0.3</v>
      </c>
      <c r="AT418" s="2">
        <v>3</v>
      </c>
      <c r="AU418" s="2">
        <v>-3</v>
      </c>
      <c r="AV418" s="2">
        <v>52</v>
      </c>
      <c r="AW418" s="2">
        <v>20</v>
      </c>
      <c r="AX418" s="2">
        <v>65</v>
      </c>
      <c r="AY418" s="2">
        <v>10</v>
      </c>
      <c r="AZ418" s="2">
        <v>27</v>
      </c>
      <c r="BA418" s="2">
        <v>14</v>
      </c>
      <c r="BB418" s="2">
        <v>588</v>
      </c>
      <c r="BC418" s="2">
        <v>7</v>
      </c>
      <c r="BD418" s="2">
        <v>24</v>
      </c>
      <c r="BF418" s="2">
        <v>3</v>
      </c>
      <c r="BG418" s="2" t="s">
        <v>942</v>
      </c>
      <c r="BH418" s="2">
        <v>37</v>
      </c>
      <c r="BI418" s="2">
        <v>81</v>
      </c>
      <c r="BJ418" s="2">
        <v>2305</v>
      </c>
      <c r="BK418" s="2">
        <v>10.7</v>
      </c>
      <c r="BL418" s="2">
        <v>0.52</v>
      </c>
      <c r="BM418" s="2">
        <v>0.42</v>
      </c>
      <c r="BN418" s="2">
        <v>0.23</v>
      </c>
      <c r="BO418" s="2">
        <v>1.8</v>
      </c>
      <c r="BP418" s="2">
        <v>9.6999999999999993</v>
      </c>
      <c r="BQ418" s="2">
        <v>5.9</v>
      </c>
      <c r="BR418" s="2">
        <v>16.7</v>
      </c>
      <c r="BS418" s="2">
        <v>1.6</v>
      </c>
      <c r="BT418" s="2">
        <v>0.3</v>
      </c>
      <c r="BU418" s="2">
        <v>14.5</v>
      </c>
      <c r="BV418" s="2">
        <v>14.1</v>
      </c>
      <c r="BX418" s="2">
        <v>1.8</v>
      </c>
      <c r="BY418" s="2">
        <v>2.2999999999999998</v>
      </c>
      <c r="BZ418" s="2">
        <v>4.0999999999999996</v>
      </c>
      <c r="CA418" s="2">
        <v>8.5000000000000006E-2</v>
      </c>
      <c r="CC418" s="2">
        <v>-1.4</v>
      </c>
      <c r="CD418" s="2">
        <v>0.5</v>
      </c>
      <c r="CE418" s="2">
        <v>-0.9</v>
      </c>
      <c r="CF418" s="2">
        <v>0.6</v>
      </c>
    </row>
    <row r="419" spans="2:84" x14ac:dyDescent="0.2">
      <c r="B419" s="1" t="s">
        <v>123</v>
      </c>
      <c r="C419" s="1" t="s">
        <v>815</v>
      </c>
      <c r="E419" s="2">
        <v>51</v>
      </c>
      <c r="F419" s="2" t="s">
        <v>937</v>
      </c>
      <c r="G419" s="2" t="s">
        <v>552</v>
      </c>
      <c r="H419" s="4" t="s">
        <v>1149</v>
      </c>
      <c r="I419" s="16">
        <f>_xlfn.XLOOKUP($H419,DASHBOARD!$I$2:$I$27,DASHBOARD!$J$2:$J$27,"",0)</f>
        <v>83</v>
      </c>
      <c r="J419" s="23">
        <f>I419/DASHBOARD!$C$3</f>
        <v>2.1082042164084331</v>
      </c>
      <c r="K419" s="2">
        <v>262</v>
      </c>
      <c r="L419" s="26">
        <f>K419/DASHBOARD!$C$4</f>
        <v>118.82086167800453</v>
      </c>
      <c r="M419" s="26">
        <f t="shared" si="64"/>
        <v>26.734209211240497</v>
      </c>
      <c r="N419" s="5">
        <v>28291</v>
      </c>
      <c r="O419" s="2" t="s">
        <v>557</v>
      </c>
      <c r="P419" s="2" t="str">
        <f>_xlfn.XLOOKUP($O419,DASHBOARD!$L$2:$L$150,DASHBOARD!M$2:M$150,"",0)</f>
        <v>United States</v>
      </c>
      <c r="Q419" s="2" t="str">
        <f>_xlfn.XLOOKUP($O419,DASHBOARD!$L$2:$L$150,DASHBOARD!N$2:N$150,"",0)</f>
        <v>North America</v>
      </c>
      <c r="R419" s="2" t="str">
        <f>_xlfn.XLOOKUP($O419,DASHBOARD!$L$2:$L$150,DASHBOARD!O$2:O$150,"",0)</f>
        <v>Americas</v>
      </c>
      <c r="S419" s="2">
        <v>7</v>
      </c>
      <c r="U419" s="2" t="s">
        <v>679</v>
      </c>
      <c r="V419" s="2" t="s">
        <v>679</v>
      </c>
      <c r="X419" s="2" t="str">
        <f t="shared" si="65"/>
        <v/>
      </c>
      <c r="Y419" s="6">
        <f>_xlfn.XLOOKUP($F419,$AD$416:$AD$437,$AE$416:$AE$437,0,0)</f>
        <v>2640000</v>
      </c>
      <c r="Z419" s="43">
        <f t="shared" si="66"/>
        <v>4.3469346503579337E-2</v>
      </c>
      <c r="AA419" s="6"/>
      <c r="AB419" s="6"/>
      <c r="AC419" s="1">
        <v>4</v>
      </c>
      <c r="AD419" s="2" t="s">
        <v>908</v>
      </c>
      <c r="AE419" s="6">
        <v>5900400</v>
      </c>
      <c r="AJ419">
        <v>4</v>
      </c>
      <c r="AK419" t="s">
        <v>944</v>
      </c>
      <c r="AL419">
        <v>29</v>
      </c>
      <c r="AM419">
        <v>82</v>
      </c>
      <c r="AN419" s="2">
        <v>2199</v>
      </c>
      <c r="AQ419" s="61">
        <v>0.33</v>
      </c>
      <c r="AR419" s="61">
        <v>0.66</v>
      </c>
      <c r="AT419" s="2">
        <v>2.9</v>
      </c>
      <c r="AU419" s="2">
        <v>-3.2</v>
      </c>
      <c r="AV419" s="2">
        <v>59</v>
      </c>
      <c r="AW419" s="2">
        <v>47</v>
      </c>
      <c r="AX419" s="2">
        <v>83</v>
      </c>
      <c r="AY419" s="2">
        <v>20</v>
      </c>
      <c r="AZ419" s="2">
        <v>58</v>
      </c>
      <c r="BA419" s="2">
        <v>7</v>
      </c>
      <c r="BB419" s="2">
        <v>361</v>
      </c>
      <c r="BC419" s="2">
        <v>19</v>
      </c>
      <c r="BD419" s="2">
        <v>38</v>
      </c>
      <c r="BF419" s="2">
        <v>4</v>
      </c>
      <c r="BG419" s="2" t="s">
        <v>944</v>
      </c>
      <c r="BH419" s="2">
        <v>29</v>
      </c>
      <c r="BI419" s="2">
        <v>82</v>
      </c>
      <c r="BJ419" s="2">
        <v>2199</v>
      </c>
      <c r="BK419" s="2">
        <v>14.4</v>
      </c>
      <c r="BL419" s="2">
        <v>0.52400000000000002</v>
      </c>
      <c r="BM419" s="2">
        <v>0.42699999999999999</v>
      </c>
      <c r="BN419" s="2">
        <v>0.14399999999999999</v>
      </c>
      <c r="BO419" s="2">
        <v>5.8</v>
      </c>
      <c r="BP419" s="2">
        <v>16.3</v>
      </c>
      <c r="BQ419" s="2">
        <v>11.3</v>
      </c>
      <c r="BR419" s="2">
        <v>12.8</v>
      </c>
      <c r="BS419" s="2">
        <v>1.1000000000000001</v>
      </c>
      <c r="BT419" s="2">
        <v>1</v>
      </c>
      <c r="BU419" s="2">
        <v>13.6</v>
      </c>
      <c r="BV419" s="2">
        <v>23.2</v>
      </c>
      <c r="BX419" s="2">
        <v>1.1000000000000001</v>
      </c>
      <c r="BY419" s="2">
        <v>2.5</v>
      </c>
      <c r="BZ419" s="2">
        <v>3.6</v>
      </c>
      <c r="CA419" s="2">
        <v>0.08</v>
      </c>
      <c r="CC419" s="2">
        <v>1.1000000000000001</v>
      </c>
      <c r="CD419" s="2">
        <v>-0.7</v>
      </c>
      <c r="CE419" s="2">
        <v>0.4</v>
      </c>
      <c r="CF419" s="2">
        <v>1.3</v>
      </c>
    </row>
    <row r="420" spans="2:84" x14ac:dyDescent="0.2">
      <c r="B420" s="1" t="s">
        <v>123</v>
      </c>
      <c r="C420" s="1" t="s">
        <v>815</v>
      </c>
      <c r="E420" s="2">
        <v>4</v>
      </c>
      <c r="F420" s="2" t="s">
        <v>938</v>
      </c>
      <c r="G420" s="2" t="s">
        <v>556</v>
      </c>
      <c r="H420" s="4" t="s">
        <v>598</v>
      </c>
      <c r="I420" s="16">
        <f>_xlfn.XLOOKUP($H420,DASHBOARD!$I$2:$I$27,DASHBOARD!$J$2:$J$27,"",0)</f>
        <v>75</v>
      </c>
      <c r="J420" s="23">
        <f>I420/DASHBOARD!$C$3</f>
        <v>1.9050038100076201</v>
      </c>
      <c r="K420" s="2">
        <v>188</v>
      </c>
      <c r="L420" s="26">
        <f>K420/DASHBOARD!$C$4</f>
        <v>85.260770975056687</v>
      </c>
      <c r="M420" s="26">
        <f t="shared" si="64"/>
        <v>23.494032124968502</v>
      </c>
      <c r="N420" s="5">
        <v>30175</v>
      </c>
      <c r="O420" s="2" t="s">
        <v>557</v>
      </c>
      <c r="P420" s="2" t="str">
        <f>_xlfn.XLOOKUP($O420,DASHBOARD!$L$2:$L$150,DASHBOARD!M$2:M$150,"",0)</f>
        <v>United States</v>
      </c>
      <c r="Q420" s="2" t="str">
        <f>_xlfn.XLOOKUP($O420,DASHBOARD!$L$2:$L$150,DASHBOARD!N$2:N$150,"",0)</f>
        <v>North America</v>
      </c>
      <c r="R420" s="2" t="str">
        <f>_xlfn.XLOOKUP($O420,DASHBOARD!$L$2:$L$150,DASHBOARD!O$2:O$150,"",0)</f>
        <v>Americas</v>
      </c>
      <c r="S420" s="2" t="s">
        <v>563</v>
      </c>
      <c r="U420" s="2" t="s">
        <v>676</v>
      </c>
      <c r="V420" s="2" t="s">
        <v>676</v>
      </c>
      <c r="X420" s="2" t="str">
        <f t="shared" si="65"/>
        <v/>
      </c>
      <c r="Y420" s="6">
        <f>_xlfn.XLOOKUP($F420,$AD$416:$AD$437,$AE$416:$AE$437,0,0)</f>
        <v>359858</v>
      </c>
      <c r="Z420" s="43">
        <f t="shared" si="66"/>
        <v>5.9253000356382776E-3</v>
      </c>
      <c r="AA420" s="6"/>
      <c r="AB420" s="6"/>
      <c r="AC420" s="1">
        <v>5</v>
      </c>
      <c r="AD420" s="2" t="s">
        <v>829</v>
      </c>
      <c r="AE420" s="6">
        <v>5000000</v>
      </c>
      <c r="AJ420">
        <v>5</v>
      </c>
      <c r="AK420" t="s">
        <v>908</v>
      </c>
      <c r="AL420">
        <v>29</v>
      </c>
      <c r="AM420">
        <v>67</v>
      </c>
      <c r="AN420" s="2">
        <v>1914</v>
      </c>
      <c r="AP420" s="61">
        <v>0.03</v>
      </c>
      <c r="AQ420" s="61">
        <v>0.97</v>
      </c>
      <c r="AT420" s="2">
        <v>5.7</v>
      </c>
      <c r="AU420" s="2">
        <v>2.8</v>
      </c>
      <c r="AV420" s="2">
        <v>32</v>
      </c>
      <c r="AW420" s="2">
        <v>9</v>
      </c>
      <c r="AX420" s="2">
        <v>80</v>
      </c>
      <c r="AY420" s="2">
        <v>9</v>
      </c>
      <c r="AZ420" s="2">
        <v>16</v>
      </c>
      <c r="BA420" s="2">
        <v>31</v>
      </c>
      <c r="BB420" s="2">
        <v>208</v>
      </c>
      <c r="BC420" s="2">
        <v>5</v>
      </c>
      <c r="BD420" s="2">
        <v>10</v>
      </c>
      <c r="BF420" s="2">
        <v>5</v>
      </c>
      <c r="BG420" s="2" t="s">
        <v>908</v>
      </c>
      <c r="BH420" s="2">
        <v>29</v>
      </c>
      <c r="BI420" s="2">
        <v>67</v>
      </c>
      <c r="BJ420" s="2">
        <v>1914</v>
      </c>
      <c r="BK420" s="2">
        <v>9.8000000000000007</v>
      </c>
      <c r="BL420" s="2">
        <v>0.57199999999999995</v>
      </c>
      <c r="BM420" s="2">
        <v>0.73399999999999999</v>
      </c>
      <c r="BN420" s="2">
        <v>0.154</v>
      </c>
      <c r="BO420" s="2">
        <v>2.1</v>
      </c>
      <c r="BP420" s="2">
        <v>16.899999999999999</v>
      </c>
      <c r="BQ420" s="2">
        <v>9.8000000000000007</v>
      </c>
      <c r="BR420" s="2">
        <v>6.8</v>
      </c>
      <c r="BS420" s="2">
        <v>1.5</v>
      </c>
      <c r="BT420" s="2">
        <v>0.8</v>
      </c>
      <c r="BU420" s="2">
        <v>12.1</v>
      </c>
      <c r="BV420" s="2">
        <v>11.6</v>
      </c>
      <c r="BX420" s="2">
        <v>1.8</v>
      </c>
      <c r="BY420" s="2">
        <v>2.4</v>
      </c>
      <c r="BZ420" s="2">
        <v>4.2</v>
      </c>
      <c r="CA420" s="2">
        <v>0.104</v>
      </c>
      <c r="CC420" s="2">
        <v>-0.8</v>
      </c>
      <c r="CD420" s="2">
        <v>1</v>
      </c>
      <c r="CE420" s="2">
        <v>0.1</v>
      </c>
      <c r="CF420" s="2">
        <v>1</v>
      </c>
    </row>
    <row r="421" spans="2:84" x14ac:dyDescent="0.2">
      <c r="B421" s="1" t="s">
        <v>123</v>
      </c>
      <c r="C421" s="1" t="s">
        <v>815</v>
      </c>
      <c r="E421" s="2">
        <v>40</v>
      </c>
      <c r="F421" s="2" t="s">
        <v>829</v>
      </c>
      <c r="G421" s="2" t="s">
        <v>566</v>
      </c>
      <c r="H421" s="4" t="s">
        <v>600</v>
      </c>
      <c r="I421" s="16">
        <f>_xlfn.XLOOKUP($H421,DASHBOARD!$I$2:$I$27,DASHBOARD!$J$2:$J$27,"",0)</f>
        <v>80</v>
      </c>
      <c r="J421" s="23">
        <f>I421/DASHBOARD!$C$3</f>
        <v>2.0320040640081283</v>
      </c>
      <c r="K421" s="2">
        <v>235</v>
      </c>
      <c r="L421" s="26">
        <f>K421/DASHBOARD!$C$4</f>
        <v>106.57596371882086</v>
      </c>
      <c r="M421" s="26">
        <f t="shared" si="64"/>
        <v>25.811314590419496</v>
      </c>
      <c r="N421" s="5">
        <v>29381</v>
      </c>
      <c r="O421" s="2" t="s">
        <v>557</v>
      </c>
      <c r="P421" s="2" t="str">
        <f>_xlfn.XLOOKUP($O421,DASHBOARD!$L$2:$L$150,DASHBOARD!M$2:M$150,"",0)</f>
        <v>United States</v>
      </c>
      <c r="Q421" s="2" t="str">
        <f>_xlfn.XLOOKUP($O421,DASHBOARD!$L$2:$L$150,DASHBOARD!N$2:N$150,"",0)</f>
        <v>North America</v>
      </c>
      <c r="R421" s="2" t="str">
        <f>_xlfn.XLOOKUP($O421,DASHBOARD!$L$2:$L$150,DASHBOARD!O$2:O$150,"",0)</f>
        <v>Americas</v>
      </c>
      <c r="S421" s="2">
        <v>2</v>
      </c>
      <c r="U421" s="2" t="s">
        <v>558</v>
      </c>
      <c r="V421" s="2" t="s">
        <v>558</v>
      </c>
      <c r="X421" s="2" t="str">
        <f t="shared" si="65"/>
        <v/>
      </c>
      <c r="Y421" s="6">
        <f>_xlfn.XLOOKUP($F421,$AD$416:$AD$437,$AE$416:$AE$437,0,0)</f>
        <v>5000000</v>
      </c>
      <c r="Z421" s="43">
        <f t="shared" si="66"/>
        <v>8.2328307771930564E-2</v>
      </c>
      <c r="AA421" s="6"/>
      <c r="AB421" s="6"/>
      <c r="AC421" s="1">
        <v>6</v>
      </c>
      <c r="AD421" s="2" t="s">
        <v>835</v>
      </c>
      <c r="AE421" s="6">
        <v>3031920</v>
      </c>
      <c r="AJ421">
        <v>6</v>
      </c>
      <c r="AK421" t="s">
        <v>946</v>
      </c>
      <c r="AL421">
        <v>30</v>
      </c>
      <c r="AM421">
        <v>59</v>
      </c>
      <c r="AN421" s="2">
        <v>1874</v>
      </c>
      <c r="AO421" s="61">
        <v>1</v>
      </c>
      <c r="AT421" s="2">
        <v>6</v>
      </c>
      <c r="AU421" s="2">
        <v>3.4</v>
      </c>
      <c r="AV421" s="2">
        <v>68</v>
      </c>
      <c r="AW421" s="2">
        <v>18</v>
      </c>
      <c r="AX421" s="2">
        <v>39</v>
      </c>
      <c r="AY421" s="2">
        <v>8</v>
      </c>
      <c r="AZ421" s="2">
        <v>33</v>
      </c>
      <c r="BA421" s="2">
        <v>9</v>
      </c>
      <c r="BB421" s="2">
        <v>630</v>
      </c>
      <c r="BC421" s="2">
        <v>11</v>
      </c>
      <c r="BD421" s="2">
        <v>21</v>
      </c>
      <c r="BF421" s="2">
        <v>6</v>
      </c>
      <c r="BG421" s="2" t="s">
        <v>946</v>
      </c>
      <c r="BH421" s="2">
        <v>30</v>
      </c>
      <c r="BI421" s="2">
        <v>59</v>
      </c>
      <c r="BJ421" s="2">
        <v>1874</v>
      </c>
      <c r="BK421" s="2">
        <v>15</v>
      </c>
      <c r="BL421" s="2">
        <v>0.56100000000000005</v>
      </c>
      <c r="BM421" s="2">
        <v>0.47499999999999998</v>
      </c>
      <c r="BN421" s="2">
        <v>0.16200000000000001</v>
      </c>
      <c r="BO421" s="2">
        <v>0.4</v>
      </c>
      <c r="BP421" s="2">
        <v>8</v>
      </c>
      <c r="BQ421" s="2">
        <v>4.4000000000000004</v>
      </c>
      <c r="BR421" s="2">
        <v>24.5</v>
      </c>
      <c r="BS421" s="2">
        <v>1.5</v>
      </c>
      <c r="BT421" s="2">
        <v>0.2</v>
      </c>
      <c r="BU421" s="2">
        <v>13.3</v>
      </c>
      <c r="BV421" s="2">
        <v>18.5</v>
      </c>
      <c r="BX421" s="2">
        <v>3.2</v>
      </c>
      <c r="BY421" s="2">
        <v>1.6</v>
      </c>
      <c r="BZ421" s="2">
        <v>4.8</v>
      </c>
      <c r="CA421" s="2">
        <v>0.124</v>
      </c>
      <c r="CC421" s="2">
        <v>1.7</v>
      </c>
      <c r="CD421" s="2">
        <v>-0.5</v>
      </c>
      <c r="CE421" s="2">
        <v>1.1000000000000001</v>
      </c>
      <c r="CF421" s="2">
        <v>1.5</v>
      </c>
    </row>
    <row r="422" spans="2:84" x14ac:dyDescent="0.2">
      <c r="B422" s="1" t="s">
        <v>123</v>
      </c>
      <c r="C422" s="1" t="s">
        <v>815</v>
      </c>
      <c r="E422" s="2">
        <v>24</v>
      </c>
      <c r="F422" s="2" t="s">
        <v>939</v>
      </c>
      <c r="G422" s="2" t="s">
        <v>570</v>
      </c>
      <c r="H422" s="4" t="s">
        <v>600</v>
      </c>
      <c r="I422" s="16">
        <f>_xlfn.XLOOKUP($H422,DASHBOARD!$I$2:$I$27,DASHBOARD!$J$2:$J$27,"",0)</f>
        <v>80</v>
      </c>
      <c r="J422" s="23">
        <f>I422/DASHBOARD!$C$3</f>
        <v>2.0320040640081283</v>
      </c>
      <c r="K422" s="2">
        <v>213</v>
      </c>
      <c r="L422" s="26">
        <f>K422/DASHBOARD!$C$4</f>
        <v>96.598639455782305</v>
      </c>
      <c r="M422" s="26">
        <f t="shared" si="64"/>
        <v>23.394936203231286</v>
      </c>
      <c r="N422" s="5">
        <v>29621</v>
      </c>
      <c r="O422" s="2" t="s">
        <v>557</v>
      </c>
      <c r="P422" s="2" t="str">
        <f>_xlfn.XLOOKUP($O422,DASHBOARD!$L$2:$L$150,DASHBOARD!M$2:M$150,"",0)</f>
        <v>United States</v>
      </c>
      <c r="Q422" s="2" t="str">
        <f>_xlfn.XLOOKUP($O422,DASHBOARD!$L$2:$L$150,DASHBOARD!N$2:N$150,"",0)</f>
        <v>North America</v>
      </c>
      <c r="R422" s="2" t="str">
        <f>_xlfn.XLOOKUP($O422,DASHBOARD!$L$2:$L$150,DASHBOARD!O$2:O$150,"",0)</f>
        <v>Americas</v>
      </c>
      <c r="S422" s="2">
        <v>2</v>
      </c>
      <c r="U422" s="2" t="s">
        <v>579</v>
      </c>
      <c r="V422" s="2" t="s">
        <v>579</v>
      </c>
      <c r="X422" s="2" t="str">
        <f t="shared" si="65"/>
        <v/>
      </c>
      <c r="Y422" s="6">
        <f>_xlfn.XLOOKUP($F422,$AD$416:$AD$437,$AE$416:$AE$437,0,0)</f>
        <v>1100000</v>
      </c>
      <c r="Z422" s="43">
        <f t="shared" si="66"/>
        <v>1.8112227709824725E-2</v>
      </c>
      <c r="AA422" s="6"/>
      <c r="AB422" s="6"/>
      <c r="AC422" s="1">
        <v>7</v>
      </c>
      <c r="AD422" s="2" t="s">
        <v>937</v>
      </c>
      <c r="AE422" s="6">
        <v>2640000</v>
      </c>
      <c r="AJ422">
        <v>7</v>
      </c>
      <c r="AK422" t="s">
        <v>941</v>
      </c>
      <c r="AL422">
        <v>33</v>
      </c>
      <c r="AM422">
        <v>59</v>
      </c>
      <c r="AN422" s="2">
        <v>1806</v>
      </c>
      <c r="AS422" s="61">
        <v>1</v>
      </c>
      <c r="AT422" s="2">
        <v>7.1</v>
      </c>
      <c r="AU422" s="2">
        <v>5.3</v>
      </c>
      <c r="AV422" s="2">
        <v>32</v>
      </c>
      <c r="AW422" s="2">
        <v>38</v>
      </c>
      <c r="AX422" s="2">
        <v>125</v>
      </c>
      <c r="AY422" s="2">
        <v>43</v>
      </c>
      <c r="AZ422" s="2">
        <v>204</v>
      </c>
      <c r="BA422" s="2">
        <v>6</v>
      </c>
      <c r="BB422" s="2">
        <v>271</v>
      </c>
      <c r="BC422" s="2">
        <v>71</v>
      </c>
      <c r="BD422" s="2">
        <v>34</v>
      </c>
      <c r="BF422" s="2">
        <v>7</v>
      </c>
      <c r="BG422" s="2" t="s">
        <v>941</v>
      </c>
      <c r="BH422" s="2">
        <v>33</v>
      </c>
      <c r="BI422" s="2">
        <v>59</v>
      </c>
      <c r="BJ422" s="2">
        <v>1806</v>
      </c>
      <c r="BK422" s="2">
        <v>24.4</v>
      </c>
      <c r="BL422" s="2">
        <v>0.58599999999999997</v>
      </c>
      <c r="BM422" s="2">
        <v>0</v>
      </c>
      <c r="BN422" s="2">
        <v>0.58899999999999997</v>
      </c>
      <c r="BO422" s="2">
        <v>11.7</v>
      </c>
      <c r="BP422" s="2">
        <v>23.1</v>
      </c>
      <c r="BQ422" s="2">
        <v>17.600000000000001</v>
      </c>
      <c r="BR422" s="2">
        <v>12.4</v>
      </c>
      <c r="BS422" s="2">
        <v>0.7</v>
      </c>
      <c r="BT422" s="2">
        <v>4.4000000000000004</v>
      </c>
      <c r="BU422" s="2">
        <v>14.3</v>
      </c>
      <c r="BV422" s="2">
        <v>30</v>
      </c>
      <c r="BX422" s="2">
        <v>3.3</v>
      </c>
      <c r="BY422" s="2">
        <v>2.9</v>
      </c>
      <c r="BZ422" s="2">
        <v>6.2</v>
      </c>
      <c r="CA422" s="2">
        <v>0.16400000000000001</v>
      </c>
      <c r="CC422" s="2">
        <v>2.4</v>
      </c>
      <c r="CD422" s="2">
        <v>0.3</v>
      </c>
      <c r="CE422" s="2">
        <v>2.7</v>
      </c>
      <c r="CF422" s="2">
        <v>2.1</v>
      </c>
    </row>
    <row r="423" spans="2:84" x14ac:dyDescent="0.2">
      <c r="B423" s="1" t="s">
        <v>123</v>
      </c>
      <c r="C423" s="1" t="s">
        <v>815</v>
      </c>
      <c r="E423" s="2">
        <v>33</v>
      </c>
      <c r="F423" s="2" t="s">
        <v>940</v>
      </c>
      <c r="G423" s="2" t="s">
        <v>552</v>
      </c>
      <c r="H423" s="4" t="s">
        <v>595</v>
      </c>
      <c r="I423" s="16">
        <f>_xlfn.XLOOKUP($H423,DASHBOARD!$I$2:$I$27,DASHBOARD!$J$2:$J$27,"",0)</f>
        <v>82</v>
      </c>
      <c r="J423" s="23">
        <f>I423/DASHBOARD!$C$3</f>
        <v>2.0828041656083314</v>
      </c>
      <c r="K423" s="2">
        <v>240</v>
      </c>
      <c r="L423" s="26">
        <f>K423/DASHBOARD!$C$4</f>
        <v>108.84353741496598</v>
      </c>
      <c r="M423" s="26">
        <f t="shared" si="64"/>
        <v>25.090295297178951</v>
      </c>
      <c r="N423" s="5">
        <v>25607</v>
      </c>
      <c r="O423" s="2" t="s">
        <v>557</v>
      </c>
      <c r="P423" s="2" t="str">
        <f>_xlfn.XLOOKUP($O423,DASHBOARD!$L$2:$L$150,DASHBOARD!M$2:M$150,"",0)</f>
        <v>United States</v>
      </c>
      <c r="Q423" s="2" t="str">
        <f>_xlfn.XLOOKUP($O423,DASHBOARD!$L$2:$L$150,DASHBOARD!N$2:N$150,"",0)</f>
        <v>North America</v>
      </c>
      <c r="R423" s="2" t="str">
        <f>_xlfn.XLOOKUP($O423,DASHBOARD!$L$2:$L$150,DASHBOARD!O$2:O$150,"",0)</f>
        <v>Americas</v>
      </c>
      <c r="S423" s="2">
        <v>12</v>
      </c>
      <c r="U423" s="2" t="s">
        <v>586</v>
      </c>
      <c r="V423" s="2" t="s">
        <v>586</v>
      </c>
      <c r="X423" s="2" t="str">
        <f t="shared" si="65"/>
        <v/>
      </c>
      <c r="Y423" s="6">
        <f>_xlfn.XLOOKUP($F423,$AD$416:$AD$437,$AE$416:$AE$437,0,0)</f>
        <v>1138500</v>
      </c>
      <c r="Z423" s="43">
        <f t="shared" si="66"/>
        <v>1.8746155679668589E-2</v>
      </c>
      <c r="AA423" s="6"/>
      <c r="AB423" s="6"/>
      <c r="AC423" s="1">
        <v>8</v>
      </c>
      <c r="AD423" s="2" t="s">
        <v>949</v>
      </c>
      <c r="AE423" s="11">
        <v>1760000</v>
      </c>
      <c r="AJ423">
        <v>8</v>
      </c>
      <c r="AK423" t="s">
        <v>940</v>
      </c>
      <c r="AL423">
        <v>35</v>
      </c>
      <c r="AM423">
        <v>65</v>
      </c>
      <c r="AN423" s="2">
        <v>1302</v>
      </c>
      <c r="AR423" s="61">
        <v>0.01</v>
      </c>
      <c r="AS423" s="61">
        <v>0.99</v>
      </c>
      <c r="AT423" s="2">
        <v>10</v>
      </c>
      <c r="AU423" s="2">
        <v>8.5</v>
      </c>
      <c r="AV423" s="2">
        <v>9</v>
      </c>
      <c r="AW423" s="2">
        <v>15</v>
      </c>
      <c r="AX423" s="2">
        <v>87</v>
      </c>
      <c r="AY423" s="2">
        <v>26</v>
      </c>
      <c r="AZ423" s="2">
        <v>96</v>
      </c>
      <c r="BA423" s="2">
        <v>9</v>
      </c>
      <c r="BB423" s="2">
        <v>25</v>
      </c>
      <c r="BC423" s="2">
        <v>20</v>
      </c>
      <c r="BD423" s="2">
        <v>27</v>
      </c>
      <c r="BF423" s="2">
        <v>8</v>
      </c>
      <c r="BG423" s="2" t="s">
        <v>940</v>
      </c>
      <c r="BH423" s="2">
        <v>35</v>
      </c>
      <c r="BI423" s="2">
        <v>65</v>
      </c>
      <c r="BJ423" s="2">
        <v>1302</v>
      </c>
      <c r="BK423" s="2">
        <v>19.399999999999999</v>
      </c>
      <c r="BL423" s="2">
        <v>0.61499999999999999</v>
      </c>
      <c r="BM423" s="2">
        <v>3.0000000000000001E-3</v>
      </c>
      <c r="BN423" s="2">
        <v>0.71099999999999997</v>
      </c>
      <c r="BO423" s="2">
        <v>11.8</v>
      </c>
      <c r="BP423" s="2">
        <v>20.3</v>
      </c>
      <c r="BQ423" s="2">
        <v>16.2</v>
      </c>
      <c r="BR423" s="2">
        <v>1.4</v>
      </c>
      <c r="BS423" s="2">
        <v>0.5</v>
      </c>
      <c r="BT423" s="2">
        <v>10.199999999999999</v>
      </c>
      <c r="BU423" s="2">
        <v>16</v>
      </c>
      <c r="BV423" s="2">
        <v>17.5</v>
      </c>
      <c r="BX423" s="2">
        <v>2.1</v>
      </c>
      <c r="BY423" s="2">
        <v>2.6</v>
      </c>
      <c r="BZ423" s="2">
        <v>4.8</v>
      </c>
      <c r="CA423" s="2">
        <v>0.17599999999999999</v>
      </c>
      <c r="CC423" s="2">
        <v>-0.7</v>
      </c>
      <c r="CD423" s="2">
        <v>2.5</v>
      </c>
      <c r="CE423" s="2">
        <v>1.8</v>
      </c>
      <c r="CF423" s="2">
        <v>1.2</v>
      </c>
    </row>
    <row r="424" spans="2:84" x14ac:dyDescent="0.2">
      <c r="B424" s="1" t="s">
        <v>123</v>
      </c>
      <c r="C424" s="1" t="s">
        <v>815</v>
      </c>
      <c r="E424" s="2">
        <v>32</v>
      </c>
      <c r="F424" s="2" t="s">
        <v>941</v>
      </c>
      <c r="G424" s="2" t="s">
        <v>552</v>
      </c>
      <c r="H424" s="4" t="s">
        <v>1151</v>
      </c>
      <c r="I424" s="16">
        <f>_xlfn.XLOOKUP($H424,DASHBOARD!$I$2:$I$27,DASHBOARD!$J$2:$J$27,"",0)</f>
        <v>85</v>
      </c>
      <c r="J424" s="23">
        <f>I424/DASHBOARD!$C$3</f>
        <v>2.1590043180086362</v>
      </c>
      <c r="K424" s="2">
        <v>325</v>
      </c>
      <c r="L424" s="26">
        <f>K424/DASHBOARD!$C$4</f>
        <v>147.3922902494331</v>
      </c>
      <c r="M424" s="26">
        <f t="shared" si="64"/>
        <v>31.620428092805742</v>
      </c>
      <c r="N424" s="5">
        <v>26364</v>
      </c>
      <c r="O424" s="2" t="s">
        <v>557</v>
      </c>
      <c r="P424" s="2" t="str">
        <f>_xlfn.XLOOKUP($O424,DASHBOARD!$L$2:$L$150,DASHBOARD!M$2:M$150,"",0)</f>
        <v>United States</v>
      </c>
      <c r="Q424" s="2" t="str">
        <f>_xlfn.XLOOKUP($O424,DASHBOARD!$L$2:$L$150,DASHBOARD!N$2:N$150,"",0)</f>
        <v>North America</v>
      </c>
      <c r="R424" s="2" t="str">
        <f>_xlfn.XLOOKUP($O424,DASHBOARD!$L$2:$L$150,DASHBOARD!O$2:O$150,"",0)</f>
        <v>Americas</v>
      </c>
      <c r="S424" s="2">
        <v>13</v>
      </c>
      <c r="U424" s="2" t="s">
        <v>902</v>
      </c>
      <c r="V424" s="2" t="s">
        <v>902</v>
      </c>
      <c r="X424" s="2" t="str">
        <f t="shared" si="65"/>
        <v/>
      </c>
      <c r="Y424" s="6">
        <f>_xlfn.XLOOKUP($F424,$AD$416:$AD$437,$AE$416:$AE$437,0,0)</f>
        <v>20000000</v>
      </c>
      <c r="Z424" s="43">
        <f t="shared" si="66"/>
        <v>0.32931323108772226</v>
      </c>
      <c r="AA424" s="6"/>
      <c r="AB424" s="6"/>
      <c r="AC424" s="1">
        <v>9</v>
      </c>
      <c r="AD424" s="2" t="s">
        <v>948</v>
      </c>
      <c r="AE424" s="6">
        <v>1238640</v>
      </c>
      <c r="AJ424">
        <v>9</v>
      </c>
      <c r="AK424" t="s">
        <v>939</v>
      </c>
      <c r="AL424">
        <v>24</v>
      </c>
      <c r="AM424">
        <v>51</v>
      </c>
      <c r="AN424" s="2">
        <v>665</v>
      </c>
      <c r="AO424" s="61">
        <v>0.04</v>
      </c>
      <c r="AP424" s="61">
        <v>0.35</v>
      </c>
      <c r="AQ424" s="61">
        <v>0.62</v>
      </c>
      <c r="AT424" s="2">
        <v>-7.1</v>
      </c>
      <c r="AU424" s="2">
        <v>-13.7</v>
      </c>
      <c r="AV424" s="2">
        <v>9</v>
      </c>
      <c r="AW424" s="2">
        <v>5</v>
      </c>
      <c r="AX424" s="2">
        <v>42</v>
      </c>
      <c r="AY424" s="2">
        <v>3</v>
      </c>
      <c r="AZ424" s="2">
        <v>8</v>
      </c>
      <c r="BA424" s="2">
        <v>8</v>
      </c>
      <c r="BB424" s="2">
        <v>85</v>
      </c>
      <c r="BC424" s="2">
        <v>1</v>
      </c>
      <c r="BD424" s="2">
        <v>9</v>
      </c>
      <c r="BF424" s="2">
        <v>9</v>
      </c>
      <c r="BG424" s="2" t="s">
        <v>939</v>
      </c>
      <c r="BH424" s="2">
        <v>24</v>
      </c>
      <c r="BI424" s="2">
        <v>51</v>
      </c>
      <c r="BJ424" s="2">
        <v>665</v>
      </c>
      <c r="BK424" s="2">
        <v>9</v>
      </c>
      <c r="BL424" s="2">
        <v>0.54</v>
      </c>
      <c r="BM424" s="2">
        <v>0.29899999999999999</v>
      </c>
      <c r="BN424" s="2">
        <v>0.186</v>
      </c>
      <c r="BO424" s="2">
        <v>2.2000000000000002</v>
      </c>
      <c r="BP424" s="2">
        <v>10</v>
      </c>
      <c r="BQ424" s="2">
        <v>6.3</v>
      </c>
      <c r="BR424" s="2">
        <v>8.6</v>
      </c>
      <c r="BS424" s="2">
        <v>0.6</v>
      </c>
      <c r="BT424" s="2">
        <v>0.3</v>
      </c>
      <c r="BU424" s="2">
        <v>9.5</v>
      </c>
      <c r="BV424" s="2">
        <v>14.7</v>
      </c>
      <c r="BX424" s="2">
        <v>0.7</v>
      </c>
      <c r="BY424" s="2">
        <v>0.5</v>
      </c>
      <c r="BZ424" s="2">
        <v>1.2</v>
      </c>
      <c r="CA424" s="2">
        <v>8.5000000000000006E-2</v>
      </c>
      <c r="CC424" s="2">
        <v>-2.2999999999999998</v>
      </c>
      <c r="CD424" s="2">
        <v>-0.5</v>
      </c>
      <c r="CE424" s="2">
        <v>-2.8</v>
      </c>
      <c r="CF424" s="2">
        <v>-0.1</v>
      </c>
    </row>
    <row r="425" spans="2:84" x14ac:dyDescent="0.2">
      <c r="B425" s="1" t="s">
        <v>123</v>
      </c>
      <c r="C425" s="1" t="s">
        <v>815</v>
      </c>
      <c r="E425" s="2">
        <v>20</v>
      </c>
      <c r="F425" s="2" t="s">
        <v>942</v>
      </c>
      <c r="G425" s="2" t="s">
        <v>556</v>
      </c>
      <c r="H425" s="4" t="s">
        <v>603</v>
      </c>
      <c r="I425" s="16">
        <f>_xlfn.XLOOKUP($H425,DASHBOARD!$I$2:$I$27,DASHBOARD!$J$2:$J$27,"",0)</f>
        <v>76</v>
      </c>
      <c r="J425" s="23">
        <f>I425/DASHBOARD!$C$3</f>
        <v>1.9304038608077216</v>
      </c>
      <c r="K425" s="2">
        <v>180</v>
      </c>
      <c r="L425" s="26">
        <f>K425/DASHBOARD!$C$4</f>
        <v>81.632653061224488</v>
      </c>
      <c r="M425" s="26">
        <f t="shared" si="64"/>
        <v>21.906225620442083</v>
      </c>
      <c r="N425" s="5">
        <v>25042</v>
      </c>
      <c r="O425" s="2" t="s">
        <v>557</v>
      </c>
      <c r="P425" s="2" t="str">
        <f>_xlfn.XLOOKUP($O425,DASHBOARD!$L$2:$L$150,DASHBOARD!M$2:M$150,"",0)</f>
        <v>United States</v>
      </c>
      <c r="Q425" s="2" t="str">
        <f>_xlfn.XLOOKUP($O425,DASHBOARD!$L$2:$L$150,DASHBOARD!N$2:N$150,"",0)</f>
        <v>North America</v>
      </c>
      <c r="R425" s="2" t="str">
        <f>_xlfn.XLOOKUP($O425,DASHBOARD!$L$2:$L$150,DASHBOARD!O$2:O$150,"",0)</f>
        <v>Americas</v>
      </c>
      <c r="S425" s="2">
        <v>15</v>
      </c>
      <c r="U425" s="2" t="s">
        <v>583</v>
      </c>
      <c r="V425" s="2" t="s">
        <v>583</v>
      </c>
      <c r="X425" s="2" t="str">
        <f t="shared" si="65"/>
        <v/>
      </c>
      <c r="Y425" s="6">
        <f>_xlfn.XLOOKUP($F425,$AD$416:$AD$437,$AE$416:$AE$437,0,0)</f>
        <v>1138500</v>
      </c>
      <c r="Z425" s="43">
        <f t="shared" si="66"/>
        <v>1.8746155679668589E-2</v>
      </c>
      <c r="AA425" s="6"/>
      <c r="AB425" s="6"/>
      <c r="AC425" s="1">
        <v>10</v>
      </c>
      <c r="AD425" s="2" t="s">
        <v>940</v>
      </c>
      <c r="AE425" s="6">
        <v>1138500</v>
      </c>
      <c r="AJ425">
        <v>10</v>
      </c>
      <c r="AK425" t="s">
        <v>934</v>
      </c>
      <c r="AL425">
        <v>32</v>
      </c>
      <c r="AM425">
        <v>48</v>
      </c>
      <c r="AN425" s="2">
        <v>638</v>
      </c>
      <c r="AO425" s="61">
        <v>0.01</v>
      </c>
      <c r="AP425" s="61">
        <v>0.23</v>
      </c>
      <c r="AQ425" s="61">
        <v>0.76</v>
      </c>
      <c r="AT425" s="2">
        <v>2.2999999999999998</v>
      </c>
      <c r="AU425" s="2">
        <v>-2.4</v>
      </c>
      <c r="AV425" s="2">
        <v>15</v>
      </c>
      <c r="AW425" s="2">
        <v>8</v>
      </c>
      <c r="AX425" s="2">
        <v>40</v>
      </c>
      <c r="AY425" s="2">
        <v>0</v>
      </c>
      <c r="AZ425" s="2">
        <v>11</v>
      </c>
      <c r="BA425" s="2">
        <v>4</v>
      </c>
      <c r="BB425" s="2">
        <v>69</v>
      </c>
      <c r="BC425" s="2">
        <v>4</v>
      </c>
      <c r="BD425" s="2">
        <v>7</v>
      </c>
      <c r="BF425" s="2">
        <v>10</v>
      </c>
      <c r="BG425" s="2" t="s">
        <v>934</v>
      </c>
      <c r="BH425" s="2">
        <v>32</v>
      </c>
      <c r="BI425" s="2">
        <v>48</v>
      </c>
      <c r="BJ425" s="2">
        <v>638</v>
      </c>
      <c r="BK425" s="2">
        <v>6.2</v>
      </c>
      <c r="BL425" s="2">
        <v>0.47</v>
      </c>
      <c r="BM425" s="2">
        <v>0.151</v>
      </c>
      <c r="BN425" s="2">
        <v>0.14299999999999999</v>
      </c>
      <c r="BO425" s="2">
        <v>3.5</v>
      </c>
      <c r="BP425" s="2">
        <v>11.1</v>
      </c>
      <c r="BQ425" s="2">
        <v>7.5</v>
      </c>
      <c r="BR425" s="2">
        <v>6.9</v>
      </c>
      <c r="BS425" s="2">
        <v>1.4</v>
      </c>
      <c r="BT425" s="2">
        <v>0.7</v>
      </c>
      <c r="BU425" s="2">
        <v>15.2</v>
      </c>
      <c r="BV425" s="2">
        <v>11.4</v>
      </c>
      <c r="BX425" s="2">
        <v>-0.1</v>
      </c>
      <c r="BY425" s="2">
        <v>0.7</v>
      </c>
      <c r="BZ425" s="2">
        <v>0.5</v>
      </c>
      <c r="CA425" s="2">
        <v>3.9E-2</v>
      </c>
      <c r="CC425" s="2">
        <v>-4.0999999999999996</v>
      </c>
      <c r="CD425" s="2">
        <v>0.4</v>
      </c>
      <c r="CE425" s="2">
        <v>-3.7</v>
      </c>
      <c r="CF425" s="2">
        <v>-0.3</v>
      </c>
    </row>
    <row r="426" spans="2:84" x14ac:dyDescent="0.2">
      <c r="B426" s="1" t="s">
        <v>123</v>
      </c>
      <c r="C426" s="1" t="s">
        <v>815</v>
      </c>
      <c r="E426" s="2">
        <v>42</v>
      </c>
      <c r="F426" s="2" t="s">
        <v>908</v>
      </c>
      <c r="G426" s="2" t="s">
        <v>570</v>
      </c>
      <c r="H426" s="4" t="s">
        <v>600</v>
      </c>
      <c r="I426" s="16">
        <f>_xlfn.XLOOKUP($H426,DASHBOARD!$I$2:$I$27,DASHBOARD!$J$2:$J$27,"",0)</f>
        <v>80</v>
      </c>
      <c r="J426" s="23">
        <f>I426/DASHBOARD!$C$3</f>
        <v>2.0320040640081283</v>
      </c>
      <c r="K426" s="2">
        <v>215</v>
      </c>
      <c r="L426" s="26">
        <f>K426/DASHBOARD!$C$4</f>
        <v>97.505668934240362</v>
      </c>
      <c r="M426" s="26">
        <f t="shared" si="64"/>
        <v>23.614606965702944</v>
      </c>
      <c r="N426" s="5">
        <v>28138</v>
      </c>
      <c r="O426" s="2" t="s">
        <v>557</v>
      </c>
      <c r="P426" s="2" t="str">
        <f>_xlfn.XLOOKUP($O426,DASHBOARD!$L$2:$L$150,DASHBOARD!M$2:M$150,"",0)</f>
        <v>United States</v>
      </c>
      <c r="Q426" s="2" t="str">
        <f>_xlfn.XLOOKUP($O426,DASHBOARD!$L$2:$L$150,DASHBOARD!N$2:N$150,"",0)</f>
        <v>North America</v>
      </c>
      <c r="R426" s="2" t="str">
        <f>_xlfn.XLOOKUP($O426,DASHBOARD!$L$2:$L$150,DASHBOARD!O$2:O$150,"",0)</f>
        <v>Americas</v>
      </c>
      <c r="S426" s="2">
        <v>6</v>
      </c>
      <c r="U426" s="2" t="s">
        <v>732</v>
      </c>
      <c r="V426" s="2" t="s">
        <v>732</v>
      </c>
      <c r="X426" s="2" t="str">
        <f t="shared" si="65"/>
        <v/>
      </c>
      <c r="Y426" s="6">
        <f>_xlfn.XLOOKUP($F426,$AD$416:$AD$437,$AE$416:$AE$437,0,0)</f>
        <v>5900400</v>
      </c>
      <c r="Z426" s="43">
        <f t="shared" si="66"/>
        <v>9.7153989435499827E-2</v>
      </c>
      <c r="AA426" s="6"/>
      <c r="AB426" s="6"/>
      <c r="AC426" s="1">
        <v>11</v>
      </c>
      <c r="AD426" s="2" t="s">
        <v>942</v>
      </c>
      <c r="AE426" s="6">
        <v>1138500</v>
      </c>
      <c r="AJ426">
        <v>11</v>
      </c>
      <c r="AK426" t="s">
        <v>932</v>
      </c>
      <c r="AL426">
        <v>31</v>
      </c>
      <c r="AM426">
        <v>23</v>
      </c>
      <c r="AN426" s="2">
        <v>465</v>
      </c>
      <c r="AO426" s="61">
        <v>0.32</v>
      </c>
      <c r="AP426" s="61">
        <v>0.62</v>
      </c>
      <c r="AQ426" s="61">
        <v>7.0000000000000007E-2</v>
      </c>
      <c r="AT426" s="2">
        <v>-3</v>
      </c>
      <c r="AU426" s="2">
        <v>-8.1999999999999993</v>
      </c>
      <c r="AV426" s="2">
        <v>8</v>
      </c>
      <c r="AW426" s="2">
        <v>6</v>
      </c>
      <c r="AX426" s="2">
        <v>20</v>
      </c>
      <c r="AY426" s="2">
        <v>2</v>
      </c>
      <c r="AZ426" s="2">
        <v>10</v>
      </c>
      <c r="BA426" s="2">
        <v>10</v>
      </c>
      <c r="BB426" s="2">
        <v>101</v>
      </c>
      <c r="BC426" s="2">
        <v>0</v>
      </c>
      <c r="BD426" s="2">
        <v>6</v>
      </c>
      <c r="BF426" s="2">
        <v>11</v>
      </c>
      <c r="BG426" s="2" t="s">
        <v>932</v>
      </c>
      <c r="BH426" s="2">
        <v>31</v>
      </c>
      <c r="BI426" s="2">
        <v>23</v>
      </c>
      <c r="BJ426" s="2">
        <v>465</v>
      </c>
      <c r="BK426" s="2">
        <v>8.6999999999999993</v>
      </c>
      <c r="BL426" s="2">
        <v>0.45300000000000001</v>
      </c>
      <c r="BM426" s="2">
        <v>0.51500000000000001</v>
      </c>
      <c r="BN426" s="2">
        <v>0.29199999999999998</v>
      </c>
      <c r="BO426" s="2">
        <v>2.4</v>
      </c>
      <c r="BP426" s="2">
        <v>12.4</v>
      </c>
      <c r="BQ426" s="2">
        <v>7.6</v>
      </c>
      <c r="BR426" s="2">
        <v>15.1</v>
      </c>
      <c r="BS426" s="2">
        <v>0.9</v>
      </c>
      <c r="BT426" s="2">
        <v>0.3</v>
      </c>
      <c r="BU426" s="2">
        <v>10.4</v>
      </c>
      <c r="BV426" s="2">
        <v>16.3</v>
      </c>
      <c r="BX426" s="2">
        <v>0.2</v>
      </c>
      <c r="BY426" s="2">
        <v>0.4</v>
      </c>
      <c r="BZ426" s="2">
        <v>0.6</v>
      </c>
      <c r="CA426" s="2">
        <v>6.0999999999999999E-2</v>
      </c>
      <c r="CC426" s="2">
        <v>-2.4</v>
      </c>
      <c r="CD426" s="2">
        <v>-0.7</v>
      </c>
      <c r="CE426" s="2">
        <v>-3.1</v>
      </c>
      <c r="CF426" s="2">
        <v>-0.1</v>
      </c>
    </row>
    <row r="427" spans="2:84" x14ac:dyDescent="0.2">
      <c r="B427" s="1" t="s">
        <v>123</v>
      </c>
      <c r="C427" s="1" t="s">
        <v>815</v>
      </c>
      <c r="E427" s="2">
        <v>25</v>
      </c>
      <c r="F427" s="2" t="s">
        <v>943</v>
      </c>
      <c r="G427" s="2" t="s">
        <v>566</v>
      </c>
      <c r="H427" s="4" t="s">
        <v>602</v>
      </c>
      <c r="I427" s="16">
        <f>_xlfn.XLOOKUP($H427,DASHBOARD!$I$2:$I$27,DASHBOARD!$J$2:$J$27,"",0)</f>
        <v>81</v>
      </c>
      <c r="J427" s="23">
        <f>I427/DASHBOARD!$C$3</f>
        <v>2.0574041148082296</v>
      </c>
      <c r="K427" s="2">
        <v>255</v>
      </c>
      <c r="L427" s="26">
        <f>K427/DASHBOARD!$C$4</f>
        <v>115.64625850340136</v>
      </c>
      <c r="M427" s="26">
        <f t="shared" si="64"/>
        <v>27.320734975898603</v>
      </c>
      <c r="N427" s="5">
        <v>30384</v>
      </c>
      <c r="O427" s="2" t="s">
        <v>557</v>
      </c>
      <c r="P427" s="2" t="str">
        <f>_xlfn.XLOOKUP($O427,DASHBOARD!$L$2:$L$150,DASHBOARD!M$2:M$150,"",0)</f>
        <v>United States</v>
      </c>
      <c r="Q427" s="2" t="str">
        <f>_xlfn.XLOOKUP($O427,DASHBOARD!$L$2:$L$150,DASHBOARD!N$2:N$150,"",0)</f>
        <v>North America</v>
      </c>
      <c r="R427" s="2" t="str">
        <f>_xlfn.XLOOKUP($O427,DASHBOARD!$L$2:$L$150,DASHBOARD!O$2:O$150,"",0)</f>
        <v>Americas</v>
      </c>
      <c r="S427" s="2" t="s">
        <v>563</v>
      </c>
      <c r="U427" s="2" t="s">
        <v>594</v>
      </c>
      <c r="V427" s="2" t="s">
        <v>594</v>
      </c>
      <c r="X427" s="2" t="str">
        <f t="shared" si="65"/>
        <v/>
      </c>
      <c r="Y427" s="6">
        <f>_xlfn.XLOOKUP($F427,$AD$416:$AD$437,$AE$416:$AE$437,0,0)</f>
        <v>867720</v>
      </c>
      <c r="Z427" s="43">
        <f t="shared" si="66"/>
        <v>1.4287583843971918E-2</v>
      </c>
      <c r="AA427" s="6"/>
      <c r="AB427" s="6"/>
      <c r="AC427" s="1">
        <v>12</v>
      </c>
      <c r="AD427" s="2" t="s">
        <v>939</v>
      </c>
      <c r="AE427" s="6">
        <v>1100000</v>
      </c>
      <c r="AJ427">
        <v>12</v>
      </c>
      <c r="AK427" t="s">
        <v>943</v>
      </c>
      <c r="AL427">
        <v>22</v>
      </c>
      <c r="AM427">
        <v>43</v>
      </c>
      <c r="AN427" s="2">
        <v>414</v>
      </c>
      <c r="AR427" s="61">
        <v>0.54</v>
      </c>
      <c r="AS427" s="61">
        <v>0.46</v>
      </c>
      <c r="AT427" s="2">
        <v>-4.2</v>
      </c>
      <c r="AU427" s="2">
        <v>-9.5</v>
      </c>
      <c r="AV427" s="2">
        <v>2</v>
      </c>
      <c r="AW427" s="2">
        <v>9</v>
      </c>
      <c r="AX427" s="2">
        <v>36</v>
      </c>
      <c r="AY427" s="2">
        <v>7</v>
      </c>
      <c r="AZ427" s="2">
        <v>13</v>
      </c>
      <c r="BA427" s="2">
        <v>8</v>
      </c>
      <c r="BB427" s="2">
        <v>15</v>
      </c>
      <c r="BC427" s="2">
        <v>3</v>
      </c>
      <c r="BD427" s="2">
        <v>7</v>
      </c>
      <c r="BF427" s="2">
        <v>12</v>
      </c>
      <c r="BG427" s="2" t="s">
        <v>943</v>
      </c>
      <c r="BH427" s="2">
        <v>22</v>
      </c>
      <c r="BI427" s="2">
        <v>43</v>
      </c>
      <c r="BJ427" s="2">
        <v>414</v>
      </c>
      <c r="BK427" s="2">
        <v>11.5</v>
      </c>
      <c r="BL427" s="2">
        <v>0.54100000000000004</v>
      </c>
      <c r="BM427" s="2">
        <v>0</v>
      </c>
      <c r="BN427" s="2">
        <v>0.28299999999999997</v>
      </c>
      <c r="BO427" s="2">
        <v>11.3</v>
      </c>
      <c r="BP427" s="2">
        <v>13.6</v>
      </c>
      <c r="BQ427" s="2">
        <v>12.5</v>
      </c>
      <c r="BR427" s="2">
        <v>2.7</v>
      </c>
      <c r="BS427" s="2">
        <v>1.6</v>
      </c>
      <c r="BT427" s="2">
        <v>0.2</v>
      </c>
      <c r="BU427" s="2">
        <v>15.1</v>
      </c>
      <c r="BV427" s="2">
        <v>17.7</v>
      </c>
      <c r="BX427" s="2">
        <v>0.4</v>
      </c>
      <c r="BY427" s="2">
        <v>0.5</v>
      </c>
      <c r="BZ427" s="2">
        <v>0.8</v>
      </c>
      <c r="CA427" s="2">
        <v>9.6000000000000002E-2</v>
      </c>
      <c r="CC427" s="2">
        <v>-3.6</v>
      </c>
      <c r="CD427" s="2">
        <v>-0.7</v>
      </c>
      <c r="CE427" s="2">
        <v>-4.3</v>
      </c>
      <c r="CF427" s="2">
        <v>-0.2</v>
      </c>
    </row>
    <row r="428" spans="2:84" x14ac:dyDescent="0.2">
      <c r="B428" s="1" t="s">
        <v>123</v>
      </c>
      <c r="C428" s="1" t="s">
        <v>815</v>
      </c>
      <c r="E428" s="2">
        <v>3</v>
      </c>
      <c r="F428" s="2" t="s">
        <v>835</v>
      </c>
      <c r="G428" s="2" t="s">
        <v>576</v>
      </c>
      <c r="H428" s="4" t="s">
        <v>603</v>
      </c>
      <c r="I428" s="16">
        <f>_xlfn.XLOOKUP($H428,DASHBOARD!$I$2:$I$27,DASHBOARD!$J$2:$J$27,"",0)</f>
        <v>76</v>
      </c>
      <c r="J428" s="23">
        <f>I428/DASHBOARD!$C$3</f>
        <v>1.9304038608077216</v>
      </c>
      <c r="K428" s="2">
        <v>220</v>
      </c>
      <c r="L428" s="26">
        <f>K428/DASHBOARD!$C$4</f>
        <v>99.773242630385482</v>
      </c>
      <c r="M428" s="26">
        <f t="shared" si="64"/>
        <v>26.774275758318101</v>
      </c>
      <c r="N428" s="5">
        <v>29968</v>
      </c>
      <c r="O428" s="2" t="s">
        <v>557</v>
      </c>
      <c r="P428" s="2" t="str">
        <f>_xlfn.XLOOKUP($O428,DASHBOARD!$L$2:$L$150,DASHBOARD!M$2:M$150,"",0)</f>
        <v>United States</v>
      </c>
      <c r="Q428" s="2" t="str">
        <f>_xlfn.XLOOKUP($O428,DASHBOARD!$L$2:$L$150,DASHBOARD!N$2:N$150,"",0)</f>
        <v>North America</v>
      </c>
      <c r="R428" s="2" t="str">
        <f>_xlfn.XLOOKUP($O428,DASHBOARD!$L$2:$L$150,DASHBOARD!O$2:O$150,"",0)</f>
        <v>Americas</v>
      </c>
      <c r="S428" s="2">
        <v>2</v>
      </c>
      <c r="U428" s="2" t="s">
        <v>589</v>
      </c>
      <c r="V428" s="2" t="s">
        <v>589</v>
      </c>
      <c r="X428" s="2" t="str">
        <f t="shared" si="65"/>
        <v/>
      </c>
      <c r="Y428" s="6">
        <f>_xlfn.XLOOKUP($F428,$AD$416:$AD$437,$AE$416:$AE$437,0,0)</f>
        <v>3031920</v>
      </c>
      <c r="Z428" s="43">
        <f t="shared" si="66"/>
        <v>4.9922568579974347E-2</v>
      </c>
      <c r="AA428" s="6"/>
      <c r="AB428" s="6"/>
      <c r="AC428" s="1">
        <v>13</v>
      </c>
      <c r="AD428" s="2" t="s">
        <v>934</v>
      </c>
      <c r="AE428" s="6">
        <v>1035000</v>
      </c>
      <c r="AJ428">
        <v>13</v>
      </c>
      <c r="AK428" t="s">
        <v>937</v>
      </c>
      <c r="AL428">
        <v>28</v>
      </c>
      <c r="AM428">
        <v>31</v>
      </c>
      <c r="AN428" s="2">
        <v>371</v>
      </c>
      <c r="AR428" s="61">
        <v>0.04</v>
      </c>
      <c r="AS428" s="61">
        <v>0.97</v>
      </c>
      <c r="AT428" s="2">
        <v>-13.1</v>
      </c>
      <c r="AU428" s="2">
        <v>-19.2</v>
      </c>
      <c r="AV428" s="2">
        <v>3</v>
      </c>
      <c r="AW428" s="2">
        <v>4</v>
      </c>
      <c r="AX428" s="2">
        <v>29</v>
      </c>
      <c r="AY428" s="2">
        <v>2</v>
      </c>
      <c r="AZ428" s="2">
        <v>11</v>
      </c>
      <c r="BA428" s="2">
        <v>8</v>
      </c>
      <c r="BB428" s="2">
        <v>16</v>
      </c>
      <c r="BC428" s="2">
        <v>0</v>
      </c>
      <c r="BD428" s="2">
        <v>7</v>
      </c>
      <c r="BF428" s="2">
        <v>13</v>
      </c>
      <c r="BG428" s="2" t="s">
        <v>937</v>
      </c>
      <c r="BH428" s="2">
        <v>28</v>
      </c>
      <c r="BI428" s="2">
        <v>31</v>
      </c>
      <c r="BJ428" s="2">
        <v>371</v>
      </c>
      <c r="BK428" s="2">
        <v>9.9</v>
      </c>
      <c r="BL428" s="2">
        <v>0.48399999999999999</v>
      </c>
      <c r="BM428" s="2">
        <v>0</v>
      </c>
      <c r="BN428" s="2">
        <v>0.34100000000000003</v>
      </c>
      <c r="BO428" s="2">
        <v>7.6</v>
      </c>
      <c r="BP428" s="2">
        <v>18.899999999999999</v>
      </c>
      <c r="BQ428" s="2">
        <v>13.5</v>
      </c>
      <c r="BR428" s="2">
        <v>3.2</v>
      </c>
      <c r="BS428" s="2">
        <v>1.4</v>
      </c>
      <c r="BT428" s="2">
        <v>1.4</v>
      </c>
      <c r="BU428" s="2">
        <v>12.2</v>
      </c>
      <c r="BV428" s="2">
        <v>14.3</v>
      </c>
      <c r="BX428" s="2">
        <v>0.1</v>
      </c>
      <c r="BY428" s="2">
        <v>0.5</v>
      </c>
      <c r="BZ428" s="2">
        <v>0.6</v>
      </c>
      <c r="CA428" s="2">
        <v>7.9000000000000001E-2</v>
      </c>
      <c r="CC428" s="2">
        <v>-3.6</v>
      </c>
      <c r="CD428" s="2">
        <v>-0.4</v>
      </c>
      <c r="CE428" s="2">
        <v>-3.9</v>
      </c>
      <c r="CF428" s="2">
        <v>-0.2</v>
      </c>
    </row>
    <row r="429" spans="2:84" x14ac:dyDescent="0.2">
      <c r="B429" s="1" t="s">
        <v>123</v>
      </c>
      <c r="C429" s="1" t="s">
        <v>815</v>
      </c>
      <c r="E429" s="2">
        <v>8</v>
      </c>
      <c r="F429" s="2" t="s">
        <v>944</v>
      </c>
      <c r="G429" s="2" t="s">
        <v>566</v>
      </c>
      <c r="H429" s="4" t="s">
        <v>600</v>
      </c>
      <c r="I429" s="16">
        <f>_xlfn.XLOOKUP($H429,DASHBOARD!$I$2:$I$27,DASHBOARD!$J$2:$J$27,"",0)</f>
        <v>80</v>
      </c>
      <c r="J429" s="23">
        <f>I429/DASHBOARD!$C$3</f>
        <v>2.0320040640081283</v>
      </c>
      <c r="K429" s="2">
        <v>224</v>
      </c>
      <c r="L429" s="26">
        <f>K429/DASHBOARD!$C$4</f>
        <v>101.58730158730158</v>
      </c>
      <c r="M429" s="26">
        <f t="shared" si="64"/>
        <v>24.603125396825391</v>
      </c>
      <c r="N429" s="5">
        <v>27984</v>
      </c>
      <c r="O429" s="2" t="s">
        <v>557</v>
      </c>
      <c r="P429" s="2" t="str">
        <f>_xlfn.XLOOKUP($O429,DASHBOARD!$L$2:$L$150,DASHBOARD!M$2:M$150,"",0)</f>
        <v>United States</v>
      </c>
      <c r="Q429" s="2" t="str">
        <f>_xlfn.XLOOKUP($O429,DASHBOARD!$L$2:$L$150,DASHBOARD!N$2:N$150,"",0)</f>
        <v>North America</v>
      </c>
      <c r="R429" s="2" t="str">
        <f>_xlfn.XLOOKUP($O429,DASHBOARD!$L$2:$L$150,DASHBOARD!O$2:O$150,"",0)</f>
        <v>Americas</v>
      </c>
      <c r="S429" s="2">
        <v>9</v>
      </c>
      <c r="U429" s="2" t="s">
        <v>676</v>
      </c>
      <c r="V429" s="2" t="s">
        <v>676</v>
      </c>
      <c r="X429" s="2" t="str">
        <f t="shared" si="65"/>
        <v/>
      </c>
      <c r="Y429" s="6">
        <f>_xlfn.XLOOKUP($F429,$AD$416:$AD$437,$AE$416:$AE$437,0,0)</f>
        <v>6880000</v>
      </c>
      <c r="Z429" s="43">
        <f t="shared" si="66"/>
        <v>0.11328375149417645</v>
      </c>
      <c r="AA429" s="6"/>
      <c r="AB429" s="6"/>
      <c r="AC429" s="1">
        <v>14</v>
      </c>
      <c r="AD429" s="2" t="s">
        <v>943</v>
      </c>
      <c r="AE429" s="6">
        <v>867720</v>
      </c>
      <c r="AJ429">
        <v>14</v>
      </c>
      <c r="AK429" t="s">
        <v>938</v>
      </c>
      <c r="AL429">
        <v>23</v>
      </c>
      <c r="AM429">
        <v>18</v>
      </c>
      <c r="AN429" s="2">
        <v>239</v>
      </c>
      <c r="AO429" s="61">
        <v>0.99</v>
      </c>
      <c r="AP429" s="61">
        <v>0.01</v>
      </c>
      <c r="AT429" s="2">
        <v>-1.1000000000000001</v>
      </c>
      <c r="AU429" s="2">
        <v>-5.7</v>
      </c>
      <c r="AV429" s="2">
        <v>12</v>
      </c>
      <c r="AW429" s="2">
        <v>1</v>
      </c>
      <c r="AX429" s="2">
        <v>14</v>
      </c>
      <c r="AY429" s="2">
        <v>1</v>
      </c>
      <c r="AZ429" s="2">
        <v>10</v>
      </c>
      <c r="BA429" s="2">
        <v>0</v>
      </c>
      <c r="BB429" s="2">
        <v>74</v>
      </c>
      <c r="BC429" s="2">
        <v>1</v>
      </c>
      <c r="BD429" s="2">
        <v>12</v>
      </c>
      <c r="BF429" s="2">
        <v>14</v>
      </c>
      <c r="BG429" s="2" t="s">
        <v>938</v>
      </c>
      <c r="BH429" s="2">
        <v>23</v>
      </c>
      <c r="BI429" s="2">
        <v>18</v>
      </c>
      <c r="BJ429" s="2">
        <v>239</v>
      </c>
      <c r="BK429" s="2">
        <v>10.199999999999999</v>
      </c>
      <c r="BL429" s="2">
        <v>0.42399999999999999</v>
      </c>
      <c r="BM429" s="2">
        <v>0.29199999999999998</v>
      </c>
      <c r="BN429" s="2">
        <v>0.25800000000000001</v>
      </c>
      <c r="BO429" s="2">
        <v>3.6</v>
      </c>
      <c r="BP429" s="2">
        <v>10.9</v>
      </c>
      <c r="BQ429" s="2">
        <v>7.4</v>
      </c>
      <c r="BR429" s="2">
        <v>21.5</v>
      </c>
      <c r="BS429" s="2">
        <v>1.5</v>
      </c>
      <c r="BT429" s="2">
        <v>1.6</v>
      </c>
      <c r="BU429" s="2">
        <v>13.1</v>
      </c>
      <c r="BV429" s="2">
        <v>22</v>
      </c>
      <c r="BX429" s="2">
        <v>-0.1</v>
      </c>
      <c r="BY429" s="2">
        <v>0.3</v>
      </c>
      <c r="BZ429" s="2">
        <v>0.1</v>
      </c>
      <c r="CA429" s="2">
        <v>2.5999999999999999E-2</v>
      </c>
      <c r="CC429" s="2">
        <v>-3.2</v>
      </c>
      <c r="CD429" s="2">
        <v>-0.3</v>
      </c>
      <c r="CE429" s="2">
        <v>-3.5</v>
      </c>
      <c r="CF429" s="2">
        <v>-0.1</v>
      </c>
    </row>
    <row r="430" spans="2:84" x14ac:dyDescent="0.2">
      <c r="B430" s="1" t="s">
        <v>123</v>
      </c>
      <c r="C430" s="1" t="s">
        <v>815</v>
      </c>
      <c r="E430" s="2">
        <v>44</v>
      </c>
      <c r="F430" s="2" t="s">
        <v>945</v>
      </c>
      <c r="G430" s="2" t="s">
        <v>576</v>
      </c>
      <c r="H430" s="4" t="s">
        <v>599</v>
      </c>
      <c r="I430" s="16">
        <f>_xlfn.XLOOKUP($H430,DASHBOARD!$I$2:$I$27,DASHBOARD!$J$2:$J$27,"",0)</f>
        <v>78</v>
      </c>
      <c r="J430" s="23">
        <f>I430/DASHBOARD!$C$3</f>
        <v>1.981203962407925</v>
      </c>
      <c r="K430" s="2">
        <v>205</v>
      </c>
      <c r="L430" s="26">
        <f>K430/DASHBOARD!$C$4</f>
        <v>92.970521541950106</v>
      </c>
      <c r="M430" s="26">
        <f t="shared" si="64"/>
        <v>23.685736387476311</v>
      </c>
      <c r="N430" s="5">
        <v>30287</v>
      </c>
      <c r="O430" s="2" t="s">
        <v>557</v>
      </c>
      <c r="P430" s="2" t="str">
        <f>_xlfn.XLOOKUP($O430,DASHBOARD!$L$2:$L$150,DASHBOARD!M$2:M$150,"",0)</f>
        <v>United States</v>
      </c>
      <c r="Q430" s="2" t="str">
        <f>_xlfn.XLOOKUP($O430,DASHBOARD!$L$2:$L$150,DASHBOARD!N$2:N$150,"",0)</f>
        <v>North America</v>
      </c>
      <c r="R430" s="2" t="str">
        <f>_xlfn.XLOOKUP($O430,DASHBOARD!$L$2:$L$150,DASHBOARD!O$2:O$150,"",0)</f>
        <v>Americas</v>
      </c>
      <c r="S430" s="2" t="s">
        <v>563</v>
      </c>
      <c r="U430" s="2" t="s">
        <v>558</v>
      </c>
      <c r="V430" s="2" t="s">
        <v>558</v>
      </c>
      <c r="X430" s="2" t="str">
        <f t="shared" si="65"/>
        <v/>
      </c>
      <c r="Y430" s="6">
        <f>_xlfn.XLOOKUP($F430,$AD$416:$AD$437,$AE$416:$AE$437,0,0)</f>
        <v>38904</v>
      </c>
      <c r="Z430" s="43">
        <f t="shared" si="66"/>
        <v>6.4058009711183731E-4</v>
      </c>
      <c r="AA430" s="6"/>
      <c r="AB430" s="6"/>
      <c r="AC430" s="1">
        <v>15</v>
      </c>
      <c r="AD430" s="2" t="s">
        <v>950</v>
      </c>
      <c r="AE430" s="11">
        <v>641748</v>
      </c>
      <c r="AJ430">
        <v>15</v>
      </c>
      <c r="AK430" t="s">
        <v>948</v>
      </c>
      <c r="AL430">
        <v>20</v>
      </c>
      <c r="AM430">
        <v>20</v>
      </c>
      <c r="AN430" s="2">
        <v>132</v>
      </c>
      <c r="AP430" s="61">
        <v>0.21</v>
      </c>
      <c r="AQ430" s="61">
        <v>0.78</v>
      </c>
      <c r="AR430" s="61">
        <v>0.01</v>
      </c>
      <c r="AT430" s="2">
        <v>-21.3</v>
      </c>
      <c r="AU430" s="2">
        <v>-26.5</v>
      </c>
      <c r="AV430" s="2">
        <v>7</v>
      </c>
      <c r="AW430" s="2">
        <v>4</v>
      </c>
      <c r="AX430" s="2">
        <v>7</v>
      </c>
      <c r="AY430" s="2">
        <v>0</v>
      </c>
      <c r="AZ430" s="2">
        <v>9</v>
      </c>
      <c r="BA430" s="2">
        <v>0</v>
      </c>
      <c r="BB430" s="2">
        <v>18</v>
      </c>
      <c r="BC430" s="2">
        <v>2</v>
      </c>
      <c r="BD430" s="2">
        <v>3</v>
      </c>
      <c r="BF430" s="2">
        <v>15</v>
      </c>
      <c r="BG430" s="2" t="s">
        <v>948</v>
      </c>
      <c r="BH430" s="2">
        <v>20</v>
      </c>
      <c r="BI430" s="2">
        <v>20</v>
      </c>
      <c r="BJ430" s="2">
        <v>132</v>
      </c>
      <c r="BK430" s="2">
        <v>13.2</v>
      </c>
      <c r="BL430" s="2">
        <v>0.57399999999999995</v>
      </c>
      <c r="BM430" s="2">
        <v>0.14000000000000001</v>
      </c>
      <c r="BN430" s="2">
        <v>0.39500000000000002</v>
      </c>
      <c r="BO430" s="2">
        <v>1.9</v>
      </c>
      <c r="BP430" s="2">
        <v>25.6</v>
      </c>
      <c r="BQ430" s="2">
        <v>14.3</v>
      </c>
      <c r="BR430" s="2">
        <v>9.8000000000000007</v>
      </c>
      <c r="BS430" s="2">
        <v>1.2</v>
      </c>
      <c r="BT430" s="2">
        <v>0.6</v>
      </c>
      <c r="BU430" s="2">
        <v>21.7</v>
      </c>
      <c r="BV430" s="2">
        <v>22.6</v>
      </c>
      <c r="BX430" s="2">
        <v>0</v>
      </c>
      <c r="BY430" s="2">
        <v>0.2</v>
      </c>
      <c r="BZ430" s="2">
        <v>0.2</v>
      </c>
      <c r="CA430" s="2">
        <v>6.4000000000000001E-2</v>
      </c>
      <c r="CC430" s="2">
        <v>-2.6</v>
      </c>
      <c r="CD430" s="2">
        <v>0</v>
      </c>
      <c r="CE430" s="2">
        <v>-2.6</v>
      </c>
      <c r="CF430" s="2">
        <v>0</v>
      </c>
    </row>
    <row r="431" spans="2:84" x14ac:dyDescent="0.2">
      <c r="B431" s="1" t="s">
        <v>123</v>
      </c>
      <c r="C431" s="1" t="s">
        <v>815</v>
      </c>
      <c r="E431" s="2">
        <v>55</v>
      </c>
      <c r="F431" s="2" t="s">
        <v>946</v>
      </c>
      <c r="G431" s="2" t="s">
        <v>556</v>
      </c>
      <c r="H431" s="4" t="s">
        <v>1150</v>
      </c>
      <c r="I431" s="16">
        <f>_xlfn.XLOOKUP($H431,DASHBOARD!$I$2:$I$27,DASHBOARD!$J$2:$J$27,"",0)</f>
        <v>73</v>
      </c>
      <c r="J431" s="23">
        <f>I431/DASHBOARD!$C$3</f>
        <v>1.854203708407417</v>
      </c>
      <c r="K431" s="2">
        <v>190</v>
      </c>
      <c r="L431" s="26">
        <f>K431/DASHBOARD!$C$4</f>
        <v>86.167800453514729</v>
      </c>
      <c r="M431" s="26">
        <f t="shared" si="64"/>
        <v>25.062830471526816</v>
      </c>
      <c r="N431" s="5">
        <v>27716</v>
      </c>
      <c r="O431" s="2" t="s">
        <v>557</v>
      </c>
      <c r="P431" s="2" t="str">
        <f>_xlfn.XLOOKUP($O431,DASHBOARD!$L$2:$L$150,DASHBOARD!M$2:M$150,"",0)</f>
        <v>United States</v>
      </c>
      <c r="Q431" s="2" t="str">
        <f>_xlfn.XLOOKUP($O431,DASHBOARD!$L$2:$L$150,DASHBOARD!N$2:N$150,"",0)</f>
        <v>North America</v>
      </c>
      <c r="R431" s="2" t="str">
        <f>_xlfn.XLOOKUP($O431,DASHBOARD!$L$2:$L$150,DASHBOARD!O$2:O$150,"",0)</f>
        <v>Americas</v>
      </c>
      <c r="S431" s="2">
        <v>7</v>
      </c>
      <c r="U431" s="2" t="s">
        <v>947</v>
      </c>
      <c r="V431" s="2" t="s">
        <v>558</v>
      </c>
      <c r="W431" s="2" t="s">
        <v>1249</v>
      </c>
      <c r="X431" s="2" t="str">
        <f t="shared" si="65"/>
        <v>X</v>
      </c>
      <c r="Y431" s="6">
        <f>_xlfn.XLOOKUP($F431,$AD$416:$AD$437,$AE$416:$AE$437,0,0)</f>
        <v>7562500</v>
      </c>
      <c r="Z431" s="43">
        <f t="shared" si="66"/>
        <v>0.12452156550504498</v>
      </c>
      <c r="AA431" s="6"/>
      <c r="AB431" s="6"/>
      <c r="AC431" s="1">
        <v>16</v>
      </c>
      <c r="AD431" s="2" t="s">
        <v>935</v>
      </c>
      <c r="AE431" s="6">
        <v>398762</v>
      </c>
      <c r="AJ431">
        <v>16</v>
      </c>
      <c r="AK431" t="s">
        <v>935</v>
      </c>
      <c r="AL431">
        <v>24</v>
      </c>
      <c r="AM431">
        <v>8</v>
      </c>
      <c r="AN431" s="2">
        <v>45</v>
      </c>
      <c r="AS431" s="61">
        <v>1</v>
      </c>
      <c r="AT431" s="2">
        <v>-42.1</v>
      </c>
      <c r="AU431" s="2">
        <v>-46.9</v>
      </c>
      <c r="AV431" s="2">
        <v>3</v>
      </c>
      <c r="AW431" s="2">
        <v>1</v>
      </c>
      <c r="AX431" s="2">
        <v>5</v>
      </c>
      <c r="AY431" s="2">
        <v>0</v>
      </c>
      <c r="AZ431" s="2">
        <v>1</v>
      </c>
      <c r="BA431" s="2">
        <v>1</v>
      </c>
      <c r="BB431" s="2">
        <v>0</v>
      </c>
      <c r="BC431" s="2">
        <v>0</v>
      </c>
      <c r="BD431" s="2">
        <v>1</v>
      </c>
      <c r="BF431" s="2">
        <v>16</v>
      </c>
      <c r="BG431" s="2" t="s">
        <v>935</v>
      </c>
      <c r="BH431" s="2">
        <v>24</v>
      </c>
      <c r="BI431" s="2">
        <v>8</v>
      </c>
      <c r="BJ431" s="2">
        <v>45</v>
      </c>
      <c r="BK431" s="2">
        <v>-2.8</v>
      </c>
      <c r="BL431" s="2">
        <v>0.36599999999999999</v>
      </c>
      <c r="BM431" s="2">
        <v>0</v>
      </c>
      <c r="BN431" s="2">
        <v>0.25</v>
      </c>
      <c r="BO431" s="2">
        <v>5.5</v>
      </c>
      <c r="BP431" s="2">
        <v>20.100000000000001</v>
      </c>
      <c r="BQ431" s="2">
        <v>13.1</v>
      </c>
      <c r="BR431" s="2">
        <v>0</v>
      </c>
      <c r="BS431" s="2">
        <v>0</v>
      </c>
      <c r="BT431" s="2">
        <v>0</v>
      </c>
      <c r="BU431" s="2">
        <v>22</v>
      </c>
      <c r="BV431" s="2">
        <v>23.4</v>
      </c>
      <c r="BX431" s="2">
        <v>-0.2</v>
      </c>
      <c r="BY431" s="2">
        <v>0</v>
      </c>
      <c r="BZ431" s="2">
        <v>-0.2</v>
      </c>
      <c r="CA431" s="2">
        <v>-0.16700000000000001</v>
      </c>
      <c r="CC431" s="2">
        <v>-13.4</v>
      </c>
      <c r="CD431" s="2">
        <v>-4.3</v>
      </c>
      <c r="CE431" s="2">
        <v>-17.7</v>
      </c>
      <c r="CF431" s="2">
        <v>-0.2</v>
      </c>
    </row>
    <row r="432" spans="2:84" x14ac:dyDescent="0.2">
      <c r="B432" s="1" t="s">
        <v>123</v>
      </c>
      <c r="C432" s="1" t="s">
        <v>815</v>
      </c>
      <c r="E432" s="2">
        <v>1</v>
      </c>
      <c r="F432" s="2" t="s">
        <v>948</v>
      </c>
      <c r="G432" s="2" t="s">
        <v>570</v>
      </c>
      <c r="H432" s="4" t="s">
        <v>602</v>
      </c>
      <c r="I432" s="16">
        <f>_xlfn.XLOOKUP($H432,DASHBOARD!$I$2:$I$27,DASHBOARD!$J$2:$J$27,"",0)</f>
        <v>81</v>
      </c>
      <c r="J432" s="23">
        <f>I432/DASHBOARD!$C$3</f>
        <v>2.0574041148082296</v>
      </c>
      <c r="K432" s="2">
        <v>205</v>
      </c>
      <c r="L432" s="26">
        <f>K432/DASHBOARD!$C$4</f>
        <v>92.970521541950106</v>
      </c>
      <c r="M432" s="26">
        <f t="shared" si="64"/>
        <v>21.96372811787927</v>
      </c>
      <c r="N432" s="5">
        <v>31383</v>
      </c>
      <c r="O432" s="2" t="s">
        <v>557</v>
      </c>
      <c r="P432" s="2" t="str">
        <f>_xlfn.XLOOKUP($O432,DASHBOARD!$L$2:$L$150,DASHBOARD!M$2:M$150,"",0)</f>
        <v>United States</v>
      </c>
      <c r="Q432" s="2" t="str">
        <f>_xlfn.XLOOKUP($O432,DASHBOARD!$L$2:$L$150,DASHBOARD!N$2:N$150,"",0)</f>
        <v>North America</v>
      </c>
      <c r="R432" s="2" t="str">
        <f>_xlfn.XLOOKUP($O432,DASHBOARD!$L$2:$L$150,DASHBOARD!O$2:O$150,"",0)</f>
        <v>Americas</v>
      </c>
      <c r="S432" s="2">
        <v>1</v>
      </c>
      <c r="X432" s="2" t="str">
        <f t="shared" si="65"/>
        <v/>
      </c>
      <c r="Y432" s="6">
        <f>_xlfn.XLOOKUP($F432,$AD$416:$AD$437,$AE$416:$AE$437,0,0)</f>
        <v>1238640</v>
      </c>
      <c r="Z432" s="43">
        <f t="shared" si="66"/>
        <v>2.0395027027724815E-2</v>
      </c>
      <c r="AA432" s="6"/>
      <c r="AB432" s="6"/>
      <c r="AC432" s="1">
        <v>17</v>
      </c>
      <c r="AD432" s="2" t="s">
        <v>938</v>
      </c>
      <c r="AE432" s="6">
        <v>359858</v>
      </c>
      <c r="AJ432">
        <v>17</v>
      </c>
      <c r="AK432" t="s">
        <v>945</v>
      </c>
      <c r="AL432">
        <v>23</v>
      </c>
      <c r="AM432">
        <v>2</v>
      </c>
      <c r="AN432" s="2">
        <v>3</v>
      </c>
      <c r="AO432" s="61">
        <v>1</v>
      </c>
      <c r="AT432" s="2">
        <v>-144.4</v>
      </c>
      <c r="AU432" s="2">
        <v>-148.9</v>
      </c>
      <c r="AV432" s="2">
        <v>1</v>
      </c>
      <c r="AW432" s="2">
        <v>0</v>
      </c>
      <c r="AX432" s="2">
        <v>0</v>
      </c>
      <c r="AY432" s="2">
        <v>0</v>
      </c>
      <c r="AZ432" s="2">
        <v>0</v>
      </c>
      <c r="BA432" s="2">
        <v>0</v>
      </c>
      <c r="BB432" s="2">
        <v>0</v>
      </c>
      <c r="BC432" s="2">
        <v>0</v>
      </c>
      <c r="BD432" s="2">
        <v>0</v>
      </c>
      <c r="BF432" s="2">
        <v>17</v>
      </c>
      <c r="BG432" s="2" t="s">
        <v>945</v>
      </c>
      <c r="BH432" s="2">
        <v>23</v>
      </c>
      <c r="BI432" s="2">
        <v>2</v>
      </c>
      <c r="BJ432" s="2">
        <v>3</v>
      </c>
      <c r="BK432" s="2">
        <v>-2.4</v>
      </c>
      <c r="BL432" s="2">
        <v>0.53200000000000003</v>
      </c>
      <c r="BM432" s="2">
        <v>0</v>
      </c>
      <c r="BN432" s="2">
        <v>2</v>
      </c>
      <c r="BO432" s="2">
        <v>0</v>
      </c>
      <c r="BP432" s="2">
        <v>0</v>
      </c>
      <c r="BQ432" s="2">
        <v>0</v>
      </c>
      <c r="BR432" s="2">
        <v>0</v>
      </c>
      <c r="BS432" s="2">
        <v>0</v>
      </c>
      <c r="BT432" s="2">
        <v>0</v>
      </c>
      <c r="BU432" s="2">
        <v>34.700000000000003</v>
      </c>
      <c r="BV432" s="2">
        <v>44.3</v>
      </c>
      <c r="BX432" s="2">
        <v>0</v>
      </c>
      <c r="BY432" s="2">
        <v>0</v>
      </c>
      <c r="BZ432" s="2">
        <v>0</v>
      </c>
      <c r="CA432" s="2">
        <v>-0.64200000000000002</v>
      </c>
      <c r="CC432" s="2">
        <v>-8.8000000000000007</v>
      </c>
      <c r="CD432" s="2">
        <v>-6.9</v>
      </c>
      <c r="CE432" s="2">
        <v>-15.7</v>
      </c>
      <c r="CF432" s="2">
        <v>0</v>
      </c>
    </row>
    <row r="433" spans="1:78" x14ac:dyDescent="0.2">
      <c r="B433" s="1" t="s">
        <v>123</v>
      </c>
      <c r="C433" s="1" t="s">
        <v>815</v>
      </c>
      <c r="H433" s="4"/>
      <c r="N433" s="5"/>
      <c r="X433" s="2" t="str">
        <f t="shared" si="65"/>
        <v/>
      </c>
      <c r="Y433" s="6">
        <f>_xlfn.XLOOKUP($F433,$AD$416:$AD$437,$AE$416:$AE$437,0,0)</f>
        <v>0</v>
      </c>
      <c r="Z433" s="43">
        <f t="shared" si="66"/>
        <v>0</v>
      </c>
      <c r="AA433" s="6"/>
      <c r="AB433" s="6"/>
      <c r="AC433" s="1">
        <v>18</v>
      </c>
      <c r="AD433" s="2" t="s">
        <v>945</v>
      </c>
      <c r="AE433" s="6">
        <v>38904</v>
      </c>
    </row>
    <row r="434" spans="1:78" x14ac:dyDescent="0.2">
      <c r="B434" s="1" t="s">
        <v>123</v>
      </c>
      <c r="C434" s="1" t="s">
        <v>815</v>
      </c>
      <c r="H434" s="4"/>
      <c r="N434" s="5"/>
      <c r="X434" s="2" t="str">
        <f t="shared" si="65"/>
        <v/>
      </c>
      <c r="Y434" s="6">
        <f>_xlfn.XLOOKUP($F434,$AD$416:$AD$437,$AE$416:$AE$437,0,0)</f>
        <v>0</v>
      </c>
      <c r="Z434" s="43">
        <f t="shared" si="66"/>
        <v>0</v>
      </c>
      <c r="AA434" s="6"/>
      <c r="AB434" s="6"/>
      <c r="AC434" s="1">
        <v>19</v>
      </c>
      <c r="AD434" s="2" t="s">
        <v>932</v>
      </c>
      <c r="AE434" s="10">
        <v>2401748</v>
      </c>
    </row>
    <row r="435" spans="1:78" x14ac:dyDescent="0.2">
      <c r="B435" s="1" t="s">
        <v>123</v>
      </c>
      <c r="C435" s="1" t="s">
        <v>815</v>
      </c>
      <c r="H435" s="4"/>
      <c r="N435" s="5"/>
      <c r="X435" s="2" t="str">
        <f t="shared" si="65"/>
        <v/>
      </c>
      <c r="Y435" s="6">
        <f>_xlfn.XLOOKUP($F435,$AD$416:$AD$437,$AE$416:$AE$437,0,0)</f>
        <v>0</v>
      </c>
      <c r="Z435" s="43">
        <f t="shared" si="66"/>
        <v>0</v>
      </c>
      <c r="AA435" s="6"/>
      <c r="AB435" s="6"/>
      <c r="AC435" s="1">
        <v>20</v>
      </c>
      <c r="AE435" s="6"/>
    </row>
    <row r="436" spans="1:78" x14ac:dyDescent="0.2">
      <c r="B436" s="1" t="s">
        <v>123</v>
      </c>
      <c r="C436" s="1" t="s">
        <v>815</v>
      </c>
      <c r="H436" s="4"/>
      <c r="N436" s="5"/>
      <c r="X436" s="2" t="str">
        <f t="shared" si="65"/>
        <v/>
      </c>
      <c r="Y436" s="6">
        <f>_xlfn.XLOOKUP($F436,$AD$416:$AD$437,$AE$416:$AE$437,0,0)</f>
        <v>0</v>
      </c>
      <c r="Z436" s="43">
        <f t="shared" si="66"/>
        <v>0</v>
      </c>
      <c r="AA436" s="6"/>
      <c r="AB436" s="6"/>
      <c r="AC436" s="1">
        <v>21</v>
      </c>
      <c r="AE436" s="6"/>
    </row>
    <row r="437" spans="1:78" x14ac:dyDescent="0.2">
      <c r="B437" s="1" t="s">
        <v>123</v>
      </c>
      <c r="C437" s="1" t="s">
        <v>815</v>
      </c>
      <c r="H437" s="4"/>
      <c r="N437" s="5"/>
      <c r="X437" s="2" t="str">
        <f t="shared" si="65"/>
        <v/>
      </c>
      <c r="Y437" s="6">
        <f>_xlfn.XLOOKUP($F437,$AD$416:$AD$437,$AE$416:$AE$437,0,0)</f>
        <v>0</v>
      </c>
      <c r="Z437" s="43">
        <f t="shared" si="66"/>
        <v>0</v>
      </c>
      <c r="AA437" s="6"/>
      <c r="AB437" s="6"/>
      <c r="AC437" s="1">
        <v>22</v>
      </c>
    </row>
    <row r="438" spans="1:78" x14ac:dyDescent="0.2">
      <c r="D438" s="1"/>
      <c r="E438" s="1"/>
      <c r="F438" s="1">
        <f>$F414</f>
        <v>0</v>
      </c>
      <c r="G438" s="1"/>
      <c r="H438" s="1"/>
      <c r="I438" s="36"/>
      <c r="J438" s="36"/>
      <c r="K438" s="1"/>
      <c r="L438" s="1"/>
      <c r="M438" s="1"/>
      <c r="N438" s="1"/>
      <c r="O438" s="1"/>
      <c r="P438" s="1"/>
      <c r="Q438" s="1"/>
      <c r="R438" s="1"/>
      <c r="S438" s="1"/>
      <c r="T438" s="1"/>
      <c r="U438" s="1"/>
      <c r="V438" s="1"/>
      <c r="W438" s="1"/>
      <c r="X438" s="1"/>
      <c r="Y438" s="37">
        <f>SUM(Y416:Y437)</f>
        <v>60732452</v>
      </c>
      <c r="Z438" s="41">
        <f>SUM(Z416:Z437)</f>
        <v>1</v>
      </c>
      <c r="AA438" s="1"/>
      <c r="AB438" s="1"/>
      <c r="AD438" s="37">
        <f>AE438-Y438</f>
        <v>0</v>
      </c>
      <c r="AE438" s="37">
        <f>SUM(AE416:AE437)-SUM(AE423,AE430)</f>
        <v>60732452</v>
      </c>
    </row>
    <row r="441" spans="1:78" ht="17" thickBot="1" x14ac:dyDescent="0.25"/>
    <row r="442" spans="1:78" ht="17" thickBot="1" x14ac:dyDescent="0.25">
      <c r="A442" s="3">
        <v>18</v>
      </c>
      <c r="B442" s="1" t="str">
        <f>B$1</f>
        <v>YEAR</v>
      </c>
      <c r="C442" s="1" t="str">
        <f>C$1</f>
        <v>TEAM</v>
      </c>
      <c r="E442" s="1" t="str">
        <f t="shared" ref="E442:Y442" si="67">E$1</f>
        <v>NUMBER</v>
      </c>
      <c r="F442" s="1" t="str">
        <f t="shared" si="67"/>
        <v>PLAYER</v>
      </c>
      <c r="G442" s="1" t="str">
        <f t="shared" si="67"/>
        <v>POS</v>
      </c>
      <c r="H442" s="1" t="str">
        <f t="shared" si="67"/>
        <v>HEIGHT</v>
      </c>
      <c r="I442" s="1" t="str">
        <f t="shared" si="67"/>
        <v>HEIGHT (IN)</v>
      </c>
      <c r="J442" s="1" t="str">
        <f t="shared" si="67"/>
        <v>HEIGHT (M)</v>
      </c>
      <c r="K442" s="1" t="str">
        <f t="shared" si="67"/>
        <v>WEIGHT (LBS)</v>
      </c>
      <c r="L442" s="1" t="str">
        <f t="shared" si="67"/>
        <v>WEIGHT (KG)</v>
      </c>
      <c r="M442" s="1" t="str">
        <f t="shared" si="67"/>
        <v>BMI</v>
      </c>
      <c r="N442" s="1" t="str">
        <f t="shared" si="67"/>
        <v>BIRTH DATE</v>
      </c>
      <c r="O442" s="1" t="str">
        <f t="shared" si="67"/>
        <v>NATION</v>
      </c>
      <c r="P442" s="1" t="str">
        <f t="shared" si="67"/>
        <v>COUNTRY</v>
      </c>
      <c r="Q442" s="1" t="str">
        <f t="shared" si="67"/>
        <v>CONTINENT</v>
      </c>
      <c r="R442" s="1" t="str">
        <f t="shared" si="67"/>
        <v>GLOBAL REGION</v>
      </c>
      <c r="S442" s="1" t="str">
        <f t="shared" si="67"/>
        <v>EXPERIENCE</v>
      </c>
      <c r="T442" s="1"/>
      <c r="U442" s="1" t="str">
        <f t="shared" si="67"/>
        <v>COLLEGE</v>
      </c>
      <c r="V442" s="1" t="str">
        <f t="shared" si="67"/>
        <v>COLLEGE1</v>
      </c>
      <c r="W442" s="1" t="str">
        <f t="shared" si="67"/>
        <v>COLLEGE2</v>
      </c>
      <c r="X442" s="1" t="str">
        <f t="shared" si="67"/>
        <v>TRANSFER</v>
      </c>
      <c r="Y442" s="1" t="str">
        <f t="shared" si="67"/>
        <v>SALARY</v>
      </c>
      <c r="Z442" s="1" t="s">
        <v>1265</v>
      </c>
      <c r="AC442" s="1" t="str">
        <f>AC$1</f>
        <v>Rk</v>
      </c>
      <c r="AD442" s="1" t="str">
        <f>AD$1</f>
        <v>PLAYER</v>
      </c>
      <c r="AE442" s="1" t="str">
        <f>AE$1</f>
        <v>SALARY</v>
      </c>
      <c r="BF442" s="2" t="s">
        <v>550</v>
      </c>
      <c r="BG442" s="2" t="s">
        <v>1382</v>
      </c>
      <c r="BH442" s="2" t="s">
        <v>1383</v>
      </c>
      <c r="BI442" s="2" t="s">
        <v>1347</v>
      </c>
      <c r="BJ442" s="2" t="s">
        <v>1384</v>
      </c>
      <c r="BK442" s="2" t="s">
        <v>1385</v>
      </c>
      <c r="BL442" s="2" t="s">
        <v>1386</v>
      </c>
      <c r="BM442" s="2" t="s">
        <v>1387</v>
      </c>
      <c r="BN442" s="2" t="s">
        <v>1388</v>
      </c>
      <c r="BO442" s="2" t="s">
        <v>1389</v>
      </c>
      <c r="BP442" s="2" t="s">
        <v>1390</v>
      </c>
      <c r="BQ442" s="2" t="s">
        <v>1391</v>
      </c>
      <c r="BR442" s="2" t="s">
        <v>1392</v>
      </c>
      <c r="BS442" s="2" t="s">
        <v>1393</v>
      </c>
      <c r="BT442" s="2" t="s">
        <v>1394</v>
      </c>
      <c r="BU442" s="2" t="s">
        <v>1395</v>
      </c>
      <c r="BV442" s="2" t="s">
        <v>1394</v>
      </c>
      <c r="BW442" s="2" t="s">
        <v>1395</v>
      </c>
      <c r="BX442" s="2" t="s">
        <v>1396</v>
      </c>
      <c r="BY442" s="2" t="s">
        <v>1397</v>
      </c>
      <c r="BZ442" s="2" t="s">
        <v>1398</v>
      </c>
    </row>
    <row r="443" spans="1:78" ht="17" thickBot="1" x14ac:dyDescent="0.25">
      <c r="A443" s="3" t="s">
        <v>788</v>
      </c>
      <c r="B443" s="1" t="s">
        <v>130</v>
      </c>
      <c r="C443" s="1" t="s">
        <v>788</v>
      </c>
      <c r="E443" s="2">
        <v>17</v>
      </c>
      <c r="F443" s="2" t="s">
        <v>913</v>
      </c>
      <c r="G443" s="2" t="s">
        <v>576</v>
      </c>
      <c r="H443" s="4" t="s">
        <v>599</v>
      </c>
      <c r="I443" s="16">
        <f>_xlfn.XLOOKUP($H443,DASHBOARD!$I$2:$I$27,DASHBOARD!$J$2:$J$27,"",0)</f>
        <v>78</v>
      </c>
      <c r="J443" s="23">
        <f>I443/DASHBOARD!$C$3</f>
        <v>1.981203962407925</v>
      </c>
      <c r="K443" s="2">
        <v>185</v>
      </c>
      <c r="L443" s="26">
        <f>K443/DASHBOARD!$C$4</f>
        <v>83.900226757369609</v>
      </c>
      <c r="M443" s="26">
        <f t="shared" ref="M443:M459" si="68">L443/(J443^2)</f>
        <v>21.374932837478621</v>
      </c>
      <c r="N443" s="5">
        <v>26298</v>
      </c>
      <c r="O443" s="2" t="s">
        <v>557</v>
      </c>
      <c r="P443" s="2" t="str">
        <f>_xlfn.XLOOKUP($O443,DASHBOARD!$L$2:$L$150,DASHBOARD!M$2:M$150,"",0)</f>
        <v>United States</v>
      </c>
      <c r="Q443" s="2" t="str">
        <f>_xlfn.XLOOKUP($O443,DASHBOARD!$L$2:$L$150,DASHBOARD!N$2:N$150,"",0)</f>
        <v>North America</v>
      </c>
      <c r="R443" s="2" t="str">
        <f>_xlfn.XLOOKUP($O443,DASHBOARD!$L$2:$L$150,DASHBOARD!O$2:O$150,"",0)</f>
        <v>Americas</v>
      </c>
      <c r="S443" s="2">
        <v>9</v>
      </c>
      <c r="U443" s="2" t="s">
        <v>583</v>
      </c>
      <c r="V443" s="2" t="s">
        <v>583</v>
      </c>
      <c r="X443" s="2" t="str">
        <f t="shared" ref="X443:X464" si="69">IF(W443="","","X")</f>
        <v/>
      </c>
      <c r="Y443" s="6">
        <f>_xlfn.XLOOKUP($F443,$AD$443:$AD$464,$AE$443:$AE$464,0,0)</f>
        <v>4264900</v>
      </c>
      <c r="Z443" s="43">
        <f>Y443/$Y$465</f>
        <v>8.9779575553894556E-2</v>
      </c>
      <c r="AC443" s="1">
        <v>1</v>
      </c>
      <c r="AD443" s="2" t="s">
        <v>801</v>
      </c>
      <c r="AE443" s="6">
        <v>14260641</v>
      </c>
      <c r="BF443" s="2">
        <v>1</v>
      </c>
      <c r="BG443" s="2" t="s">
        <v>988</v>
      </c>
      <c r="BH443" s="2">
        <v>29</v>
      </c>
      <c r="BI443" s="2">
        <v>81</v>
      </c>
      <c r="BJ443" s="2">
        <v>3050</v>
      </c>
      <c r="BN443" s="61">
        <v>0.25</v>
      </c>
      <c r="BO443" s="61">
        <v>0.75</v>
      </c>
      <c r="BP443" s="2">
        <v>7.5</v>
      </c>
      <c r="BQ443" s="2">
        <v>4.4000000000000004</v>
      </c>
      <c r="BR443" s="2">
        <v>56</v>
      </c>
      <c r="BS443" s="2">
        <v>38</v>
      </c>
      <c r="BT443" s="2">
        <v>90</v>
      </c>
      <c r="BU443" s="2">
        <v>10</v>
      </c>
      <c r="BV443" s="2">
        <v>113</v>
      </c>
      <c r="BX443" s="2">
        <v>299</v>
      </c>
      <c r="BY443" s="2">
        <v>23</v>
      </c>
      <c r="BZ443" s="2">
        <v>58</v>
      </c>
    </row>
    <row r="444" spans="1:78" x14ac:dyDescent="0.2">
      <c r="B444" s="1" t="s">
        <v>130</v>
      </c>
      <c r="C444" s="1" t="s">
        <v>788</v>
      </c>
      <c r="E444" s="2">
        <v>12</v>
      </c>
      <c r="F444" s="2" t="s">
        <v>914</v>
      </c>
      <c r="G444" s="2" t="s">
        <v>570</v>
      </c>
      <c r="H444" s="4" t="s">
        <v>604</v>
      </c>
      <c r="I444" s="16">
        <f>_xlfn.XLOOKUP($H444,DASHBOARD!$I$2:$I$27,DASHBOARD!$J$2:$J$27,"",0)</f>
        <v>79</v>
      </c>
      <c r="J444" s="23">
        <f>I444/DASHBOARD!$C$3</f>
        <v>2.0066040132080265</v>
      </c>
      <c r="K444" s="2">
        <v>185</v>
      </c>
      <c r="L444" s="26">
        <f>K444/DASHBOARD!$C$4</f>
        <v>83.900226757369609</v>
      </c>
      <c r="M444" s="26">
        <f t="shared" si="68"/>
        <v>20.837220218429728</v>
      </c>
      <c r="N444" s="5">
        <v>26098</v>
      </c>
      <c r="O444" s="2" t="s">
        <v>557</v>
      </c>
      <c r="P444" s="2" t="str">
        <f>_xlfn.XLOOKUP($O444,DASHBOARD!$L$2:$L$150,DASHBOARD!M$2:M$150,"",0)</f>
        <v>United States</v>
      </c>
      <c r="Q444" s="2" t="str">
        <f>_xlfn.XLOOKUP($O444,DASHBOARD!$L$2:$L$150,DASHBOARD!N$2:N$150,"",0)</f>
        <v>North America</v>
      </c>
      <c r="R444" s="2" t="str">
        <f>_xlfn.XLOOKUP($O444,DASHBOARD!$L$2:$L$150,DASHBOARD!O$2:O$150,"",0)</f>
        <v>Americas</v>
      </c>
      <c r="S444" s="2">
        <v>8</v>
      </c>
      <c r="U444" s="2" t="s">
        <v>915</v>
      </c>
      <c r="V444" s="2" t="s">
        <v>915</v>
      </c>
      <c r="X444" s="2" t="str">
        <f t="shared" si="69"/>
        <v/>
      </c>
      <c r="Y444" s="6">
        <f>_xlfn.XLOOKUP($F444,$AD$443:$AD$464,$AE$443:$AE$464,0,0)</f>
        <v>3000000</v>
      </c>
      <c r="Z444" s="43">
        <f t="shared" ref="Z444:Z464" si="70">Y444/$Y$465</f>
        <v>6.3152413107384384E-2</v>
      </c>
      <c r="AC444" s="1">
        <v>2</v>
      </c>
      <c r="AD444" s="2" t="s">
        <v>803</v>
      </c>
      <c r="AE444" s="6">
        <v>6603500</v>
      </c>
      <c r="BF444" s="2">
        <v>2</v>
      </c>
      <c r="BG444" s="2" t="s">
        <v>977</v>
      </c>
      <c r="BH444" s="2">
        <v>25</v>
      </c>
      <c r="BI444" s="2">
        <v>78</v>
      </c>
      <c r="BJ444" s="2">
        <v>2772</v>
      </c>
      <c r="BL444" s="61">
        <v>0.89</v>
      </c>
      <c r="BM444" s="61">
        <v>0.11</v>
      </c>
      <c r="BP444" s="2">
        <v>6.7</v>
      </c>
      <c r="BQ444" s="2">
        <v>0.8</v>
      </c>
      <c r="BR444" s="2">
        <v>80</v>
      </c>
      <c r="BS444" s="2">
        <v>68</v>
      </c>
      <c r="BT444" s="2">
        <v>65</v>
      </c>
      <c r="BU444" s="2">
        <v>42</v>
      </c>
      <c r="BV444" s="2">
        <v>121</v>
      </c>
      <c r="BX444" s="2">
        <v>687</v>
      </c>
      <c r="BY444" s="2">
        <v>25</v>
      </c>
      <c r="BZ444" s="2">
        <v>85</v>
      </c>
    </row>
    <row r="445" spans="1:78" x14ac:dyDescent="0.2">
      <c r="B445" s="1" t="s">
        <v>130</v>
      </c>
      <c r="C445" s="1" t="s">
        <v>788</v>
      </c>
      <c r="E445" s="2">
        <v>23</v>
      </c>
      <c r="F445" s="2" t="s">
        <v>951</v>
      </c>
      <c r="G445" s="2" t="s">
        <v>576</v>
      </c>
      <c r="H445" s="4" t="s">
        <v>601</v>
      </c>
      <c r="I445" s="16">
        <f>_xlfn.XLOOKUP($H445,DASHBOARD!$I$2:$I$27,DASHBOARD!$J$2:$J$27,"",0)</f>
        <v>77</v>
      </c>
      <c r="J445" s="23">
        <f>I445/DASHBOARD!$C$3</f>
        <v>1.9558039116078234</v>
      </c>
      <c r="K445" s="2">
        <v>220</v>
      </c>
      <c r="L445" s="26">
        <f>K445/DASHBOARD!$C$4</f>
        <v>99.773242630385482</v>
      </c>
      <c r="M445" s="26">
        <f t="shared" si="68"/>
        <v>26.083355840790237</v>
      </c>
      <c r="N445" s="5">
        <v>28854</v>
      </c>
      <c r="O445" s="2" t="s">
        <v>557</v>
      </c>
      <c r="P445" s="2" t="str">
        <f>_xlfn.XLOOKUP($O445,DASHBOARD!$L$2:$L$150,DASHBOARD!M$2:M$150,"",0)</f>
        <v>United States</v>
      </c>
      <c r="Q445" s="2" t="str">
        <f>_xlfn.XLOOKUP($O445,DASHBOARD!$L$2:$L$150,DASHBOARD!N$2:N$150,"",0)</f>
        <v>North America</v>
      </c>
      <c r="R445" s="2" t="str">
        <f>_xlfn.XLOOKUP($O445,DASHBOARD!$L$2:$L$150,DASHBOARD!O$2:O$150,"",0)</f>
        <v>Americas</v>
      </c>
      <c r="S445" s="2">
        <v>2</v>
      </c>
      <c r="U445" s="2" t="s">
        <v>952</v>
      </c>
      <c r="V445" s="2" t="s">
        <v>952</v>
      </c>
      <c r="X445" s="2" t="str">
        <f t="shared" si="69"/>
        <v/>
      </c>
      <c r="Y445" s="6">
        <f>_xlfn.XLOOKUP($F445,$AD$443:$AD$464,$AE$443:$AE$464,0,0)</f>
        <v>695046</v>
      </c>
      <c r="Z445" s="43">
        <f t="shared" si="70"/>
        <v>1.4631277373545028E-2</v>
      </c>
      <c r="AC445" s="1">
        <v>3</v>
      </c>
      <c r="AD445" s="2" t="s">
        <v>960</v>
      </c>
      <c r="AE445" s="6">
        <v>6160000</v>
      </c>
      <c r="BF445" s="2">
        <v>3</v>
      </c>
      <c r="BG445" s="2" t="s">
        <v>968</v>
      </c>
      <c r="BH445" s="2">
        <v>27</v>
      </c>
      <c r="BI445" s="2">
        <v>78</v>
      </c>
      <c r="BJ445" s="2">
        <v>2758</v>
      </c>
      <c r="BK445" s="61">
        <v>0.87</v>
      </c>
      <c r="BL445" s="61">
        <v>0.13</v>
      </c>
      <c r="BP445" s="2">
        <v>7.4</v>
      </c>
      <c r="BQ445" s="2">
        <v>2.8</v>
      </c>
      <c r="BR445" s="2">
        <v>96</v>
      </c>
      <c r="BS445" s="2">
        <v>55</v>
      </c>
      <c r="BT445" s="2">
        <v>59</v>
      </c>
      <c r="BU445" s="2">
        <v>24</v>
      </c>
      <c r="BV445" s="2">
        <v>138</v>
      </c>
      <c r="BX445" s="2">
        <v>934</v>
      </c>
      <c r="BY445" s="2">
        <v>22</v>
      </c>
      <c r="BZ445" s="2">
        <v>62</v>
      </c>
    </row>
    <row r="446" spans="1:78" x14ac:dyDescent="0.2">
      <c r="B446" s="1" t="s">
        <v>130</v>
      </c>
      <c r="C446" s="1" t="s">
        <v>788</v>
      </c>
      <c r="E446" s="2">
        <v>21</v>
      </c>
      <c r="F446" s="2" t="s">
        <v>801</v>
      </c>
      <c r="G446" s="2" t="s">
        <v>566</v>
      </c>
      <c r="H446" s="4" t="s">
        <v>1149</v>
      </c>
      <c r="I446" s="16">
        <f>_xlfn.XLOOKUP($H446,DASHBOARD!$I$2:$I$27,DASHBOARD!$J$2:$J$27,"",0)</f>
        <v>83</v>
      </c>
      <c r="J446" s="23">
        <f>I446/DASHBOARD!$C$3</f>
        <v>2.1082042164084331</v>
      </c>
      <c r="K446" s="2">
        <v>250</v>
      </c>
      <c r="L446" s="26">
        <f>K446/DASHBOARD!$C$4</f>
        <v>113.37868480725623</v>
      </c>
      <c r="M446" s="26">
        <f t="shared" si="68"/>
        <v>25.509741613779099</v>
      </c>
      <c r="N446" s="5">
        <v>27875</v>
      </c>
      <c r="O446" s="2" t="s">
        <v>802</v>
      </c>
      <c r="P446" s="2" t="str">
        <f>_xlfn.XLOOKUP($O446,DASHBOARD!$L$2:$L$150,DASHBOARD!M$2:M$150,"",0)</f>
        <v>Virgin Islands (US)</v>
      </c>
      <c r="Q446" s="2" t="str">
        <f>_xlfn.XLOOKUP($O446,DASHBOARD!$L$2:$L$150,DASHBOARD!N$2:N$150,"",0)</f>
        <v>North America</v>
      </c>
      <c r="R446" s="2" t="str">
        <f>_xlfn.XLOOKUP($O446,DASHBOARD!$L$2:$L$150,DASHBOARD!O$2:O$150,"",0)</f>
        <v>Caribbean</v>
      </c>
      <c r="S446" s="2">
        <v>7</v>
      </c>
      <c r="U446" s="2" t="s">
        <v>642</v>
      </c>
      <c r="V446" s="2" t="s">
        <v>642</v>
      </c>
      <c r="X446" s="2" t="str">
        <f t="shared" si="69"/>
        <v/>
      </c>
      <c r="Y446" s="6">
        <f>_xlfn.XLOOKUP($F446,$AD$443:$AD$464,$AE$443:$AE$464,0,0)</f>
        <v>14260641</v>
      </c>
      <c r="Z446" s="43">
        <f t="shared" si="70"/>
        <v>0.3001979638693677</v>
      </c>
      <c r="AC446" s="1">
        <v>4</v>
      </c>
      <c r="AD446" s="2" t="s">
        <v>962</v>
      </c>
      <c r="AE446" s="6">
        <v>5462500</v>
      </c>
      <c r="BF446" s="2">
        <v>4</v>
      </c>
      <c r="BG446" s="2" t="s">
        <v>985</v>
      </c>
      <c r="BH446" s="2">
        <v>23</v>
      </c>
      <c r="BI446" s="2">
        <v>82</v>
      </c>
      <c r="BJ446" s="2">
        <v>2701</v>
      </c>
      <c r="BL446" s="61">
        <v>0.01</v>
      </c>
      <c r="BM446" s="61">
        <v>0.95</v>
      </c>
      <c r="BN446" s="61">
        <v>0.04</v>
      </c>
      <c r="BP446" s="2">
        <v>6.8</v>
      </c>
      <c r="BQ446" s="2">
        <v>0.8</v>
      </c>
      <c r="BR446" s="2">
        <v>55</v>
      </c>
      <c r="BS446" s="2">
        <v>38</v>
      </c>
      <c r="BT446" s="2">
        <v>80</v>
      </c>
      <c r="BU446" s="2">
        <v>16</v>
      </c>
      <c r="BV446" s="2">
        <v>61</v>
      </c>
      <c r="BX446" s="2">
        <v>413</v>
      </c>
      <c r="BY446" s="2">
        <v>19</v>
      </c>
      <c r="BZ446" s="2">
        <v>40</v>
      </c>
    </row>
    <row r="447" spans="1:78" x14ac:dyDescent="0.2">
      <c r="B447" s="1" t="s">
        <v>130</v>
      </c>
      <c r="C447" s="1" t="s">
        <v>788</v>
      </c>
      <c r="E447" s="2">
        <v>20</v>
      </c>
      <c r="F447" s="2" t="s">
        <v>803</v>
      </c>
      <c r="G447" s="2" t="s">
        <v>576</v>
      </c>
      <c r="H447" s="4" t="s">
        <v>599</v>
      </c>
      <c r="I447" s="16">
        <f>_xlfn.XLOOKUP($H447,DASHBOARD!$I$2:$I$27,DASHBOARD!$J$2:$J$27,"",0)</f>
        <v>78</v>
      </c>
      <c r="J447" s="23">
        <f>I447/DASHBOARD!$C$3</f>
        <v>1.981203962407925</v>
      </c>
      <c r="K447" s="2">
        <v>205</v>
      </c>
      <c r="L447" s="26">
        <f>K447/DASHBOARD!$C$4</f>
        <v>92.970521541950106</v>
      </c>
      <c r="M447" s="26">
        <f t="shared" si="68"/>
        <v>23.685736387476311</v>
      </c>
      <c r="N447" s="5">
        <v>28334</v>
      </c>
      <c r="O447" s="2" t="s">
        <v>804</v>
      </c>
      <c r="P447" s="2" t="str">
        <f>_xlfn.XLOOKUP($O447,DASHBOARD!$L$2:$L$150,DASHBOARD!M$2:M$150,"",0)</f>
        <v>Argentina</v>
      </c>
      <c r="Q447" s="2" t="str">
        <f>_xlfn.XLOOKUP($O447,DASHBOARD!$L$2:$L$150,DASHBOARD!N$2:N$150,"",0)</f>
        <v>South America</v>
      </c>
      <c r="R447" s="2" t="str">
        <f>_xlfn.XLOOKUP($O447,DASHBOARD!$L$2:$L$150,DASHBOARD!O$2:O$150,"",0)</f>
        <v>Americas</v>
      </c>
      <c r="S447" s="2">
        <v>2</v>
      </c>
      <c r="X447" s="2" t="str">
        <f t="shared" si="69"/>
        <v/>
      </c>
      <c r="Y447" s="6">
        <f>_xlfn.XLOOKUP($F447,$AD$443:$AD$464,$AE$443:$AE$464,0,0)</f>
        <v>6603500</v>
      </c>
      <c r="Z447" s="43">
        <f t="shared" si="70"/>
        <v>0.1390089866515376</v>
      </c>
      <c r="AC447" s="1">
        <v>5</v>
      </c>
      <c r="AD447" s="2" t="s">
        <v>913</v>
      </c>
      <c r="AE447" s="6">
        <v>4264900</v>
      </c>
      <c r="BF447" s="2">
        <v>5</v>
      </c>
      <c r="BG447" s="2" t="s">
        <v>983</v>
      </c>
      <c r="BH447" s="2">
        <v>24</v>
      </c>
      <c r="BI447" s="2">
        <v>71</v>
      </c>
      <c r="BJ447" s="2">
        <v>1580</v>
      </c>
      <c r="BN447" s="61">
        <v>0.79</v>
      </c>
      <c r="BO447" s="61">
        <v>0.21</v>
      </c>
      <c r="BP447" s="2">
        <v>8.5</v>
      </c>
      <c r="BQ447" s="2">
        <v>3.3</v>
      </c>
      <c r="BR447" s="2">
        <v>27</v>
      </c>
      <c r="BS447" s="2">
        <v>48</v>
      </c>
      <c r="BT447" s="2">
        <v>70</v>
      </c>
      <c r="BU447" s="2">
        <v>13</v>
      </c>
      <c r="BV447" s="2">
        <v>97</v>
      </c>
      <c r="BX447" s="2">
        <v>156</v>
      </c>
      <c r="BY447" s="2">
        <v>17</v>
      </c>
      <c r="BZ447" s="2">
        <v>37</v>
      </c>
    </row>
    <row r="448" spans="1:78" x14ac:dyDescent="0.2">
      <c r="B448" s="1" t="s">
        <v>130</v>
      </c>
      <c r="C448" s="1" t="s">
        <v>788</v>
      </c>
      <c r="E448" s="2">
        <v>1</v>
      </c>
      <c r="F448" s="2" t="s">
        <v>953</v>
      </c>
      <c r="G448" s="2" t="s">
        <v>576</v>
      </c>
      <c r="H448" s="4" t="s">
        <v>601</v>
      </c>
      <c r="I448" s="16">
        <f>_xlfn.XLOOKUP($H448,DASHBOARD!$I$2:$I$27,DASHBOARD!$J$2:$J$27,"",0)</f>
        <v>77</v>
      </c>
      <c r="J448" s="23">
        <f>I448/DASHBOARD!$C$3</f>
        <v>1.9558039116078234</v>
      </c>
      <c r="K448" s="2">
        <v>228</v>
      </c>
      <c r="L448" s="26">
        <f>K448/DASHBOARD!$C$4</f>
        <v>103.40136054421768</v>
      </c>
      <c r="M448" s="26">
        <f t="shared" si="68"/>
        <v>27.031841507728064</v>
      </c>
      <c r="N448" s="5">
        <v>28785</v>
      </c>
      <c r="O448" s="2" t="s">
        <v>557</v>
      </c>
      <c r="P448" s="2" t="str">
        <f>_xlfn.XLOOKUP($O448,DASHBOARD!$L$2:$L$150,DASHBOARD!M$2:M$150,"",0)</f>
        <v>United States</v>
      </c>
      <c r="Q448" s="2" t="str">
        <f>_xlfn.XLOOKUP($O448,DASHBOARD!$L$2:$L$150,DASHBOARD!N$2:N$150,"",0)</f>
        <v>North America</v>
      </c>
      <c r="R448" s="2" t="str">
        <f>_xlfn.XLOOKUP($O448,DASHBOARD!$L$2:$L$150,DASHBOARD!O$2:O$150,"",0)</f>
        <v>Americas</v>
      </c>
      <c r="S448" s="2">
        <v>5</v>
      </c>
      <c r="U448" s="2" t="s">
        <v>767</v>
      </c>
      <c r="V448" s="2" t="s">
        <v>767</v>
      </c>
      <c r="X448" s="2" t="str">
        <f t="shared" si="69"/>
        <v/>
      </c>
      <c r="Y448" s="6">
        <f>_xlfn.XLOOKUP($F448,$AD$443:$AD$464,$AE$443:$AE$464,0,0)</f>
        <v>385277</v>
      </c>
      <c r="Z448" s="43">
        <f t="shared" si="70"/>
        <v>8.110390754924578E-3</v>
      </c>
      <c r="AC448" s="1">
        <v>6</v>
      </c>
      <c r="AD448" s="2" t="s">
        <v>914</v>
      </c>
      <c r="AE448" s="6">
        <v>3000000</v>
      </c>
      <c r="BF448" s="2">
        <v>6</v>
      </c>
      <c r="BG448" s="2" t="s">
        <v>991</v>
      </c>
      <c r="BH448" s="2">
        <v>30</v>
      </c>
      <c r="BI448" s="2">
        <v>79</v>
      </c>
      <c r="BJ448" s="2">
        <v>1574</v>
      </c>
      <c r="BM448" s="61">
        <v>0.28000000000000003</v>
      </c>
      <c r="BN448" s="61">
        <v>0.71</v>
      </c>
      <c r="BO448" s="61">
        <v>0.01</v>
      </c>
      <c r="BP448" s="2">
        <v>6.1</v>
      </c>
      <c r="BQ448" s="2">
        <v>-0.8</v>
      </c>
      <c r="BR448" s="2">
        <v>41</v>
      </c>
      <c r="BS448" s="2">
        <v>32</v>
      </c>
      <c r="BT448" s="2">
        <v>86</v>
      </c>
      <c r="BU448" s="2">
        <v>23</v>
      </c>
      <c r="BV448" s="2">
        <v>80</v>
      </c>
      <c r="BX448" s="2">
        <v>122</v>
      </c>
      <c r="BY448" s="2">
        <v>21</v>
      </c>
      <c r="BZ448" s="2">
        <v>42</v>
      </c>
    </row>
    <row r="449" spans="2:78" x14ac:dyDescent="0.2">
      <c r="B449" s="1" t="s">
        <v>130</v>
      </c>
      <c r="C449" s="1" t="s">
        <v>788</v>
      </c>
      <c r="E449" s="2">
        <v>5</v>
      </c>
      <c r="F449" s="2" t="s">
        <v>923</v>
      </c>
      <c r="G449" s="2" t="s">
        <v>566</v>
      </c>
      <c r="H449" s="4" t="s">
        <v>595</v>
      </c>
      <c r="I449" s="16">
        <f>_xlfn.XLOOKUP($H449,DASHBOARD!$I$2:$I$27,DASHBOARD!$J$2:$J$27,"",0)</f>
        <v>82</v>
      </c>
      <c r="J449" s="23">
        <f>I449/DASHBOARD!$C$3</f>
        <v>2.0828041656083314</v>
      </c>
      <c r="K449" s="2">
        <v>240</v>
      </c>
      <c r="L449" s="26">
        <f>K449/DASHBOARD!$C$4</f>
        <v>108.84353741496598</v>
      </c>
      <c r="M449" s="26">
        <f t="shared" si="68"/>
        <v>25.090295297178951</v>
      </c>
      <c r="N449" s="5">
        <v>25805</v>
      </c>
      <c r="O449" s="2" t="s">
        <v>557</v>
      </c>
      <c r="P449" s="2" t="str">
        <f>_xlfn.XLOOKUP($O449,DASHBOARD!$L$2:$L$150,DASHBOARD!M$2:M$150,"",0)</f>
        <v>United States</v>
      </c>
      <c r="Q449" s="2" t="str">
        <f>_xlfn.XLOOKUP($O449,DASHBOARD!$L$2:$L$150,DASHBOARD!N$2:N$150,"",0)</f>
        <v>North America</v>
      </c>
      <c r="R449" s="2" t="str">
        <f>_xlfn.XLOOKUP($O449,DASHBOARD!$L$2:$L$150,DASHBOARD!O$2:O$150,"",0)</f>
        <v>Americas</v>
      </c>
      <c r="S449" s="2">
        <v>12</v>
      </c>
      <c r="U449" s="2" t="s">
        <v>770</v>
      </c>
      <c r="V449" s="2" t="s">
        <v>770</v>
      </c>
      <c r="X449" s="2" t="str">
        <f t="shared" si="69"/>
        <v/>
      </c>
      <c r="Y449" s="6">
        <f>_xlfn.XLOOKUP($F449,$AD$443:$AD$464,$AE$443:$AE$464,0,0)</f>
        <v>1100000</v>
      </c>
      <c r="Z449" s="43">
        <f t="shared" si="70"/>
        <v>2.315588480604094E-2</v>
      </c>
      <c r="AC449" s="1">
        <v>7</v>
      </c>
      <c r="AD449" s="2" t="s">
        <v>810</v>
      </c>
      <c r="AE449" s="6">
        <v>1545441</v>
      </c>
      <c r="BF449" s="2">
        <v>7</v>
      </c>
      <c r="BG449" s="2" t="s">
        <v>970</v>
      </c>
      <c r="BH449" s="2">
        <v>35</v>
      </c>
      <c r="BI449" s="2">
        <v>65</v>
      </c>
      <c r="BJ449" s="2">
        <v>892</v>
      </c>
      <c r="BN449" s="61">
        <v>0.02</v>
      </c>
      <c r="BO449" s="61">
        <v>0.98</v>
      </c>
      <c r="BP449" s="2">
        <v>4.5999999999999996</v>
      </c>
      <c r="BQ449" s="2">
        <v>-2.5</v>
      </c>
      <c r="BR449" s="2">
        <v>15</v>
      </c>
      <c r="BS449" s="2">
        <v>23</v>
      </c>
      <c r="BT449" s="2">
        <v>69</v>
      </c>
      <c r="BU449" s="2">
        <v>20</v>
      </c>
      <c r="BV449" s="2">
        <v>58</v>
      </c>
      <c r="BX449" s="2">
        <v>95</v>
      </c>
      <c r="BY449" s="2">
        <v>7</v>
      </c>
      <c r="BZ449" s="2">
        <v>25</v>
      </c>
    </row>
    <row r="450" spans="2:78" x14ac:dyDescent="0.2">
      <c r="B450" s="1" t="s">
        <v>130</v>
      </c>
      <c r="C450" s="1" t="s">
        <v>788</v>
      </c>
      <c r="E450" s="2">
        <v>43</v>
      </c>
      <c r="F450" s="2" t="s">
        <v>954</v>
      </c>
      <c r="G450" s="2" t="s">
        <v>570</v>
      </c>
      <c r="H450" s="4" t="s">
        <v>600</v>
      </c>
      <c r="I450" s="16">
        <f>_xlfn.XLOOKUP($H450,DASHBOARD!$I$2:$I$27,DASHBOARD!$J$2:$J$27,"",0)</f>
        <v>80</v>
      </c>
      <c r="J450" s="23">
        <f>I450/DASHBOARD!$C$3</f>
        <v>2.0320040640081283</v>
      </c>
      <c r="K450" s="2">
        <v>205</v>
      </c>
      <c r="L450" s="26">
        <f>K450/DASHBOARD!$C$4</f>
        <v>92.970521541950106</v>
      </c>
      <c r="M450" s="26">
        <f t="shared" si="68"/>
        <v>22.516253153344664</v>
      </c>
      <c r="N450" s="5">
        <v>29385</v>
      </c>
      <c r="O450" s="2" t="s">
        <v>557</v>
      </c>
      <c r="P450" s="2" t="str">
        <f>_xlfn.XLOOKUP($O450,DASHBOARD!$L$2:$L$150,DASHBOARD!M$2:M$150,"",0)</f>
        <v>United States</v>
      </c>
      <c r="Q450" s="2" t="str">
        <f>_xlfn.XLOOKUP($O450,DASHBOARD!$L$2:$L$150,DASHBOARD!N$2:N$150,"",0)</f>
        <v>North America</v>
      </c>
      <c r="R450" s="2" t="str">
        <f>_xlfn.XLOOKUP($O450,DASHBOARD!$L$2:$L$150,DASHBOARD!O$2:O$150,"",0)</f>
        <v>Americas</v>
      </c>
      <c r="S450" s="2">
        <v>1</v>
      </c>
      <c r="U450" s="2" t="s">
        <v>955</v>
      </c>
      <c r="V450" s="2" t="s">
        <v>955</v>
      </c>
      <c r="X450" s="2" t="str">
        <f t="shared" si="69"/>
        <v/>
      </c>
      <c r="Y450" s="6">
        <f>_xlfn.XLOOKUP($F450,$AD$443:$AD$464,$AE$443:$AE$464,0,0)</f>
        <v>620046</v>
      </c>
      <c r="Z450" s="43">
        <f t="shared" si="70"/>
        <v>1.305246704586042E-2</v>
      </c>
      <c r="AC450" s="1">
        <v>8</v>
      </c>
      <c r="AD450" s="2" t="s">
        <v>923</v>
      </c>
      <c r="AE450" s="6">
        <v>1100000</v>
      </c>
      <c r="BF450" s="2">
        <v>8</v>
      </c>
      <c r="BG450" s="2" t="s">
        <v>967</v>
      </c>
      <c r="BH450" s="2">
        <v>29</v>
      </c>
      <c r="BI450" s="2">
        <v>40</v>
      </c>
      <c r="BJ450" s="2">
        <v>751</v>
      </c>
      <c r="BK450" s="61">
        <v>1</v>
      </c>
      <c r="BP450" s="2">
        <v>1.9</v>
      </c>
      <c r="BQ450" s="2">
        <v>-5.7</v>
      </c>
      <c r="BR450" s="2">
        <v>33</v>
      </c>
      <c r="BS450" s="2">
        <v>10</v>
      </c>
      <c r="BT450" s="2">
        <v>19</v>
      </c>
      <c r="BU450" s="2">
        <v>3</v>
      </c>
      <c r="BV450" s="2">
        <v>10</v>
      </c>
      <c r="BX450" s="2">
        <v>200</v>
      </c>
      <c r="BY450" s="2">
        <v>1</v>
      </c>
      <c r="BZ450" s="2">
        <v>4</v>
      </c>
    </row>
    <row r="451" spans="2:78" x14ac:dyDescent="0.2">
      <c r="B451" s="1" t="s">
        <v>130</v>
      </c>
      <c r="C451" s="1" t="s">
        <v>788</v>
      </c>
      <c r="E451" s="2">
        <v>4</v>
      </c>
      <c r="F451" s="2" t="s">
        <v>956</v>
      </c>
      <c r="G451" s="2" t="s">
        <v>566</v>
      </c>
      <c r="H451" s="4" t="s">
        <v>595</v>
      </c>
      <c r="I451" s="16">
        <f>_xlfn.XLOOKUP($H451,DASHBOARD!$I$2:$I$27,DASHBOARD!$J$2:$J$27,"",0)</f>
        <v>82</v>
      </c>
      <c r="J451" s="23">
        <f>I451/DASHBOARD!$C$3</f>
        <v>2.0828041656083314</v>
      </c>
      <c r="K451" s="2">
        <v>250</v>
      </c>
      <c r="L451" s="26">
        <f>K451/DASHBOARD!$C$4</f>
        <v>113.37868480725623</v>
      </c>
      <c r="M451" s="26">
        <f t="shared" si="68"/>
        <v>26.135724267894741</v>
      </c>
      <c r="N451" s="5">
        <v>27629</v>
      </c>
      <c r="O451" s="2" t="s">
        <v>793</v>
      </c>
      <c r="P451" s="2" t="str">
        <f>_xlfn.XLOOKUP($O451,DASHBOARD!$L$2:$L$150,DASHBOARD!M$2:M$150,"",0)</f>
        <v>New Zealand</v>
      </c>
      <c r="Q451" s="2" t="str">
        <f>_xlfn.XLOOKUP($O451,DASHBOARD!$L$2:$L$150,DASHBOARD!N$2:N$150,"",0)</f>
        <v>Australia + Oceania</v>
      </c>
      <c r="R451" s="2" t="str">
        <f>_xlfn.XLOOKUP($O451,DASHBOARD!$L$2:$L$150,DASHBOARD!O$2:O$150,"",0)</f>
        <v>South Pacific</v>
      </c>
      <c r="S451" s="2">
        <v>4</v>
      </c>
      <c r="U451" s="2" t="s">
        <v>861</v>
      </c>
      <c r="V451" s="2" t="s">
        <v>861</v>
      </c>
      <c r="X451" s="2" t="str">
        <f t="shared" si="69"/>
        <v/>
      </c>
      <c r="Y451" s="6">
        <f>_xlfn.XLOOKUP($F451,$AD$443:$AD$464,$AE$443:$AE$464,0,0)</f>
        <v>745046</v>
      </c>
      <c r="Z451" s="43">
        <f t="shared" si="70"/>
        <v>1.5683817592001437E-2</v>
      </c>
      <c r="AC451" s="1">
        <v>9</v>
      </c>
      <c r="AD451" s="2" t="s">
        <v>957</v>
      </c>
      <c r="AE451" s="6">
        <v>1100000</v>
      </c>
      <c r="BF451" s="2">
        <v>9</v>
      </c>
      <c r="BG451" s="2" t="s">
        <v>987</v>
      </c>
      <c r="BH451" s="2">
        <v>30</v>
      </c>
      <c r="BI451" s="2">
        <v>53</v>
      </c>
      <c r="BJ451" s="2">
        <v>707</v>
      </c>
      <c r="BK451" s="61">
        <v>0.09</v>
      </c>
      <c r="BL451" s="61">
        <v>0.82</v>
      </c>
      <c r="BM451" s="61">
        <v>0.09</v>
      </c>
      <c r="BP451" s="2">
        <v>0.9</v>
      </c>
      <c r="BQ451" s="2">
        <v>-6.8</v>
      </c>
      <c r="BR451" s="2">
        <v>23</v>
      </c>
      <c r="BS451" s="2">
        <v>8</v>
      </c>
      <c r="BT451" s="2">
        <v>24</v>
      </c>
      <c r="BU451" s="2">
        <v>6</v>
      </c>
      <c r="BV451" s="2">
        <v>26</v>
      </c>
      <c r="BX451" s="2">
        <v>198</v>
      </c>
      <c r="BY451" s="2">
        <v>1</v>
      </c>
      <c r="BZ451" s="2">
        <v>11</v>
      </c>
    </row>
    <row r="452" spans="2:78" x14ac:dyDescent="0.2">
      <c r="B452" s="1" t="s">
        <v>130</v>
      </c>
      <c r="C452" s="1" t="s">
        <v>788</v>
      </c>
      <c r="E452" s="2">
        <v>34</v>
      </c>
      <c r="F452" s="2" t="s">
        <v>957</v>
      </c>
      <c r="G452" s="2" t="s">
        <v>566</v>
      </c>
      <c r="H452" s="4" t="s">
        <v>602</v>
      </c>
      <c r="I452" s="16">
        <f>_xlfn.XLOOKUP($H452,DASHBOARD!$I$2:$I$27,DASHBOARD!$J$2:$J$27,"",0)</f>
        <v>81</v>
      </c>
      <c r="J452" s="23">
        <f>I452/DASHBOARD!$C$3</f>
        <v>2.0574041148082296</v>
      </c>
      <c r="K452" s="2">
        <v>220</v>
      </c>
      <c r="L452" s="26">
        <f>K452/DASHBOARD!$C$4</f>
        <v>99.773242630385482</v>
      </c>
      <c r="M452" s="26">
        <f t="shared" si="68"/>
        <v>23.570830175285071</v>
      </c>
      <c r="N452" s="5">
        <v>24684</v>
      </c>
      <c r="O452" s="2" t="s">
        <v>557</v>
      </c>
      <c r="P452" s="2" t="str">
        <f>_xlfn.XLOOKUP($O452,DASHBOARD!$L$2:$L$150,DASHBOARD!M$2:M$150,"",0)</f>
        <v>United States</v>
      </c>
      <c r="Q452" s="2" t="str">
        <f>_xlfn.XLOOKUP($O452,DASHBOARD!$L$2:$L$150,DASHBOARD!N$2:N$150,"",0)</f>
        <v>North America</v>
      </c>
      <c r="R452" s="2" t="str">
        <f>_xlfn.XLOOKUP($O452,DASHBOARD!$L$2:$L$150,DASHBOARD!O$2:O$150,"",0)</f>
        <v>Americas</v>
      </c>
      <c r="S452" s="2">
        <v>12</v>
      </c>
      <c r="U452" s="2" t="s">
        <v>958</v>
      </c>
      <c r="V452" s="2" t="s">
        <v>958</v>
      </c>
      <c r="X452" s="2" t="str">
        <f t="shared" si="69"/>
        <v/>
      </c>
      <c r="Y452" s="6">
        <f>_xlfn.XLOOKUP($F452,$AD$443:$AD$464,$AE$443:$AE$464,0,0)</f>
        <v>1100000</v>
      </c>
      <c r="Z452" s="43">
        <f t="shared" si="70"/>
        <v>2.315588480604094E-2</v>
      </c>
      <c r="AC452" s="1">
        <v>10</v>
      </c>
      <c r="AD452" s="2" t="s">
        <v>925</v>
      </c>
      <c r="AE452" s="6">
        <v>841680</v>
      </c>
      <c r="BF452" s="2">
        <v>10</v>
      </c>
      <c r="BG452" s="2" t="s">
        <v>990</v>
      </c>
      <c r="BH452" s="2">
        <v>29</v>
      </c>
      <c r="BI452" s="2">
        <v>22</v>
      </c>
      <c r="BJ452" s="2">
        <v>673</v>
      </c>
      <c r="BN452" s="61">
        <v>0.9</v>
      </c>
      <c r="BO452" s="61">
        <v>0.1</v>
      </c>
      <c r="BP452" s="2">
        <v>18</v>
      </c>
      <c r="BQ452" s="2">
        <v>13.8</v>
      </c>
      <c r="BR452" s="2">
        <v>17</v>
      </c>
      <c r="BS452" s="2">
        <v>7</v>
      </c>
      <c r="BT452" s="2">
        <v>37</v>
      </c>
      <c r="BU452" s="2">
        <v>3</v>
      </c>
      <c r="BV452" s="2">
        <v>21</v>
      </c>
      <c r="BX452" s="2">
        <v>90</v>
      </c>
      <c r="BY452" s="2">
        <v>3</v>
      </c>
      <c r="BZ452" s="2">
        <v>12</v>
      </c>
    </row>
    <row r="453" spans="2:78" x14ac:dyDescent="0.2">
      <c r="B453" s="1" t="s">
        <v>130</v>
      </c>
      <c r="C453" s="1" t="s">
        <v>788</v>
      </c>
      <c r="E453" s="2">
        <v>2</v>
      </c>
      <c r="F453" s="2" t="s">
        <v>959</v>
      </c>
      <c r="G453" s="2" t="s">
        <v>552</v>
      </c>
      <c r="H453" s="4" t="s">
        <v>595</v>
      </c>
      <c r="I453" s="16">
        <f>_xlfn.XLOOKUP($H453,DASHBOARD!$I$2:$I$27,DASHBOARD!$J$2:$J$27,"",0)</f>
        <v>82</v>
      </c>
      <c r="J453" s="23">
        <f>I453/DASHBOARD!$C$3</f>
        <v>2.0828041656083314</v>
      </c>
      <c r="K453" s="2">
        <v>221</v>
      </c>
      <c r="L453" s="26">
        <f>K453/DASHBOARD!$C$4</f>
        <v>100.2267573696145</v>
      </c>
      <c r="M453" s="26">
        <f t="shared" si="68"/>
        <v>23.10398025281895</v>
      </c>
      <c r="N453" s="5">
        <v>28373</v>
      </c>
      <c r="O453" s="2" t="s">
        <v>557</v>
      </c>
      <c r="P453" s="2" t="str">
        <f>_xlfn.XLOOKUP($O453,DASHBOARD!$L$2:$L$150,DASHBOARD!M$2:M$150,"",0)</f>
        <v>United States</v>
      </c>
      <c r="Q453" s="2" t="str">
        <f>_xlfn.XLOOKUP($O453,DASHBOARD!$L$2:$L$150,DASHBOARD!N$2:N$150,"",0)</f>
        <v>North America</v>
      </c>
      <c r="R453" s="2" t="str">
        <f>_xlfn.XLOOKUP($O453,DASHBOARD!$L$2:$L$150,DASHBOARD!O$2:O$150,"",0)</f>
        <v>Americas</v>
      </c>
      <c r="S453" s="2">
        <v>6</v>
      </c>
      <c r="U453" s="2" t="s">
        <v>676</v>
      </c>
      <c r="V453" s="2" t="s">
        <v>676</v>
      </c>
      <c r="X453" s="2" t="str">
        <f t="shared" si="69"/>
        <v/>
      </c>
      <c r="Y453" s="6">
        <f>_xlfn.XLOOKUP($F453,$AD$443:$AD$464,$AE$443:$AE$464,0,0)</f>
        <v>0</v>
      </c>
      <c r="Z453" s="43">
        <f t="shared" si="70"/>
        <v>0</v>
      </c>
      <c r="AC453" s="1">
        <v>11</v>
      </c>
      <c r="AD453" s="2" t="s">
        <v>956</v>
      </c>
      <c r="AE453" s="6">
        <v>745046</v>
      </c>
      <c r="BF453" s="2">
        <v>11</v>
      </c>
      <c r="BG453" s="2" t="s">
        <v>978</v>
      </c>
      <c r="BH453" s="2">
        <v>33</v>
      </c>
      <c r="BI453" s="2">
        <v>33</v>
      </c>
      <c r="BJ453" s="2">
        <v>661</v>
      </c>
      <c r="BK453" s="61">
        <v>0.31</v>
      </c>
      <c r="BL453" s="61">
        <v>0.67</v>
      </c>
      <c r="BM453" s="61">
        <v>0.02</v>
      </c>
      <c r="BP453" s="2">
        <v>10.199999999999999</v>
      </c>
      <c r="BQ453" s="2">
        <v>4.5</v>
      </c>
      <c r="BR453" s="2">
        <v>24</v>
      </c>
      <c r="BS453" s="2">
        <v>8</v>
      </c>
      <c r="BT453" s="2">
        <v>13</v>
      </c>
      <c r="BU453" s="2">
        <v>0</v>
      </c>
      <c r="BV453" s="2">
        <v>3</v>
      </c>
      <c r="BX453" s="2">
        <v>182</v>
      </c>
      <c r="BY453" s="2">
        <v>1</v>
      </c>
      <c r="BZ453" s="2">
        <v>5</v>
      </c>
    </row>
    <row r="454" spans="2:78" x14ac:dyDescent="0.2">
      <c r="B454" s="1" t="s">
        <v>130</v>
      </c>
      <c r="C454" s="1" t="s">
        <v>788</v>
      </c>
      <c r="E454" s="2">
        <v>8</v>
      </c>
      <c r="F454" s="2" t="s">
        <v>960</v>
      </c>
      <c r="G454" s="2" t="s">
        <v>552</v>
      </c>
      <c r="H454" s="4" t="s">
        <v>1151</v>
      </c>
      <c r="I454" s="16">
        <f>_xlfn.XLOOKUP($H454,DASHBOARD!$I$2:$I$27,DASHBOARD!$J$2:$J$27,"",0)</f>
        <v>85</v>
      </c>
      <c r="J454" s="23">
        <f>I454/DASHBOARD!$C$3</f>
        <v>2.1590043180086362</v>
      </c>
      <c r="K454" s="2">
        <v>248</v>
      </c>
      <c r="L454" s="26">
        <f>K454/DASHBOARD!$C$4</f>
        <v>112.47165532879818</v>
      </c>
      <c r="M454" s="26">
        <f t="shared" si="68"/>
        <v>24.128818975433305</v>
      </c>
      <c r="N454" s="5">
        <v>27910</v>
      </c>
      <c r="O454" s="2" t="s">
        <v>885</v>
      </c>
      <c r="P454" s="2" t="str">
        <f>_xlfn.XLOOKUP($O454,DASHBOARD!$L$2:$L$150,DASHBOARD!M$2:M$150,"",0)</f>
        <v>Slovenia</v>
      </c>
      <c r="Q454" s="2" t="str">
        <f>_xlfn.XLOOKUP($O454,DASHBOARD!$L$2:$L$150,DASHBOARD!N$2:N$150,"",0)</f>
        <v>Europe</v>
      </c>
      <c r="R454" s="2" t="str">
        <f>_xlfn.XLOOKUP($O454,DASHBOARD!$L$2:$L$150,DASHBOARD!O$2:O$150,"",0)</f>
        <v>Eurasia</v>
      </c>
      <c r="S454" s="2">
        <v>6</v>
      </c>
      <c r="X454" s="2" t="str">
        <f t="shared" si="69"/>
        <v/>
      </c>
      <c r="Y454" s="6">
        <f>_xlfn.XLOOKUP($F454,$AD$443:$AD$464,$AE$443:$AE$464,0,0)</f>
        <v>6160000</v>
      </c>
      <c r="Z454" s="43">
        <f t="shared" si="70"/>
        <v>0.12967295491382927</v>
      </c>
      <c r="AC454" s="1">
        <v>12</v>
      </c>
      <c r="AD454" s="2" t="s">
        <v>964</v>
      </c>
      <c r="AE454" s="6">
        <v>720046</v>
      </c>
      <c r="BF454" s="2">
        <v>12</v>
      </c>
      <c r="BG454" s="2" t="s">
        <v>980</v>
      </c>
      <c r="BH454" s="2">
        <v>28</v>
      </c>
      <c r="BI454" s="2">
        <v>26</v>
      </c>
      <c r="BJ454" s="2">
        <v>512</v>
      </c>
      <c r="BK454" s="61">
        <v>1</v>
      </c>
      <c r="BP454" s="2">
        <v>6.4</v>
      </c>
      <c r="BQ454" s="2">
        <v>-0.2</v>
      </c>
      <c r="BR454" s="2">
        <v>27</v>
      </c>
      <c r="BS454" s="2">
        <v>7</v>
      </c>
      <c r="BT454" s="2">
        <v>12</v>
      </c>
      <c r="BU454" s="2">
        <v>5</v>
      </c>
      <c r="BV454" s="2">
        <v>12</v>
      </c>
      <c r="BX454" s="2">
        <v>207</v>
      </c>
      <c r="BY454" s="2">
        <v>2</v>
      </c>
      <c r="BZ454" s="2">
        <v>6</v>
      </c>
    </row>
    <row r="455" spans="2:78" x14ac:dyDescent="0.2">
      <c r="B455" s="1" t="s">
        <v>130</v>
      </c>
      <c r="C455" s="1" t="s">
        <v>788</v>
      </c>
      <c r="E455" s="2">
        <v>9</v>
      </c>
      <c r="F455" s="2" t="s">
        <v>810</v>
      </c>
      <c r="G455" s="2" t="s">
        <v>556</v>
      </c>
      <c r="H455" s="4" t="s">
        <v>597</v>
      </c>
      <c r="I455" s="16">
        <f>_xlfn.XLOOKUP($H455,DASHBOARD!$I$2:$I$27,DASHBOARD!$J$2:$J$27,"",0)</f>
        <v>74</v>
      </c>
      <c r="J455" s="23">
        <f>I455/DASHBOARD!$C$3</f>
        <v>1.8796037592075185</v>
      </c>
      <c r="K455" s="2">
        <v>185</v>
      </c>
      <c r="L455" s="26">
        <f>K455/DASHBOARD!$C$4</f>
        <v>83.900226757369609</v>
      </c>
      <c r="M455" s="26">
        <f t="shared" si="68"/>
        <v>23.748190537476248</v>
      </c>
      <c r="N455" s="5">
        <v>30088</v>
      </c>
      <c r="O455" s="2" t="s">
        <v>811</v>
      </c>
      <c r="P455" s="2" t="str">
        <f>_xlfn.XLOOKUP($O455,DASHBOARD!$L$2:$L$150,DASHBOARD!M$2:M$150,"",0)</f>
        <v>Belgium</v>
      </c>
      <c r="Q455" s="2" t="str">
        <f>_xlfn.XLOOKUP($O455,DASHBOARD!$L$2:$L$150,DASHBOARD!N$2:N$150,"",0)</f>
        <v>Europe</v>
      </c>
      <c r="R455" s="2" t="str">
        <f>_xlfn.XLOOKUP($O455,DASHBOARD!$L$2:$L$150,DASHBOARD!O$2:O$150,"",0)</f>
        <v>Eurasia</v>
      </c>
      <c r="S455" s="2">
        <v>3</v>
      </c>
      <c r="X455" s="2" t="str">
        <f t="shared" si="69"/>
        <v/>
      </c>
      <c r="Y455" s="6">
        <f>_xlfn.XLOOKUP($F455,$AD$443:$AD$464,$AE$443:$AE$464,0,0)</f>
        <v>1545441</v>
      </c>
      <c r="Z455" s="43">
        <f t="shared" si="70"/>
        <v>3.2532776155029745E-2</v>
      </c>
      <c r="AC455" s="1">
        <v>13</v>
      </c>
      <c r="AD455" s="2" t="s">
        <v>951</v>
      </c>
      <c r="AE455" s="6">
        <v>695046</v>
      </c>
      <c r="BF455" s="2">
        <v>13</v>
      </c>
      <c r="BG455" s="2" t="s">
        <v>975</v>
      </c>
      <c r="BH455" s="2">
        <v>30</v>
      </c>
      <c r="BI455" s="2">
        <v>54</v>
      </c>
      <c r="BJ455" s="2">
        <v>484</v>
      </c>
      <c r="BL455" s="61">
        <v>0.08</v>
      </c>
      <c r="BM455" s="61">
        <v>0.83</v>
      </c>
      <c r="BN455" s="61">
        <v>0.1</v>
      </c>
      <c r="BP455" s="2">
        <v>2.6</v>
      </c>
      <c r="BQ455" s="2">
        <v>-4.4000000000000004</v>
      </c>
      <c r="BR455" s="2">
        <v>13</v>
      </c>
      <c r="BS455" s="2">
        <v>9</v>
      </c>
      <c r="BT455" s="2">
        <v>26</v>
      </c>
      <c r="BU455" s="2">
        <v>6</v>
      </c>
      <c r="BV455" s="2">
        <v>16</v>
      </c>
      <c r="BX455" s="2">
        <v>36</v>
      </c>
      <c r="BY455" s="2">
        <v>3</v>
      </c>
      <c r="BZ455" s="2">
        <v>3</v>
      </c>
    </row>
    <row r="456" spans="2:78" x14ac:dyDescent="0.2">
      <c r="B456" s="1" t="s">
        <v>130</v>
      </c>
      <c r="C456" s="1" t="s">
        <v>788</v>
      </c>
      <c r="E456" s="2">
        <v>3</v>
      </c>
      <c r="F456" s="2" t="s">
        <v>961</v>
      </c>
      <c r="G456" s="2" t="s">
        <v>570</v>
      </c>
      <c r="H456" s="4" t="s">
        <v>604</v>
      </c>
      <c r="I456" s="16">
        <f>_xlfn.XLOOKUP($H456,DASHBOARD!$I$2:$I$27,DASHBOARD!$J$2:$J$27,"",0)</f>
        <v>79</v>
      </c>
      <c r="J456" s="23">
        <f>I456/DASHBOARD!$C$3</f>
        <v>2.0066040132080265</v>
      </c>
      <c r="K456" s="2">
        <v>225</v>
      </c>
      <c r="L456" s="26">
        <f>K456/DASHBOARD!$C$4</f>
        <v>102.0408163265306</v>
      </c>
      <c r="M456" s="26">
        <f t="shared" si="68"/>
        <v>25.34256513052264</v>
      </c>
      <c r="N456" s="5">
        <v>26674</v>
      </c>
      <c r="O456" s="2" t="s">
        <v>557</v>
      </c>
      <c r="P456" s="2" t="str">
        <f>_xlfn.XLOOKUP($O456,DASHBOARD!$L$2:$L$150,DASHBOARD!M$2:M$150,"",0)</f>
        <v>United States</v>
      </c>
      <c r="Q456" s="2" t="str">
        <f>_xlfn.XLOOKUP($O456,DASHBOARD!$L$2:$L$150,DASHBOARD!N$2:N$150,"",0)</f>
        <v>North America</v>
      </c>
      <c r="R456" s="2" t="str">
        <f>_xlfn.XLOOKUP($O456,DASHBOARD!$L$2:$L$150,DASHBOARD!O$2:O$150,"",0)</f>
        <v>Americas</v>
      </c>
      <c r="S456" s="2">
        <v>10</v>
      </c>
      <c r="U456" s="2" t="s">
        <v>855</v>
      </c>
      <c r="V456" s="2" t="s">
        <v>855</v>
      </c>
      <c r="X456" s="2" t="str">
        <f t="shared" si="69"/>
        <v/>
      </c>
      <c r="Y456" s="6">
        <f>_xlfn.XLOOKUP($F456,$AD$443:$AD$464,$AE$443:$AE$464,0,0)</f>
        <v>0</v>
      </c>
      <c r="Z456" s="43">
        <f t="shared" si="70"/>
        <v>0</v>
      </c>
      <c r="AC456" s="1">
        <v>14</v>
      </c>
      <c r="AD456" s="2" t="s">
        <v>954</v>
      </c>
      <c r="AE456" s="6">
        <v>620046</v>
      </c>
      <c r="BF456" s="2">
        <v>14</v>
      </c>
      <c r="BG456" s="2" t="s">
        <v>973</v>
      </c>
      <c r="BH456" s="2">
        <v>27</v>
      </c>
      <c r="BI456" s="2">
        <v>36</v>
      </c>
      <c r="BJ456" s="2">
        <v>261</v>
      </c>
      <c r="BL456" s="61">
        <v>0.14000000000000001</v>
      </c>
      <c r="BM456" s="61">
        <v>0.77</v>
      </c>
      <c r="BN456" s="61">
        <v>0.09</v>
      </c>
      <c r="BP456" s="2">
        <v>-5</v>
      </c>
      <c r="BQ456" s="2">
        <v>-12.3</v>
      </c>
      <c r="BR456" s="2">
        <v>6</v>
      </c>
      <c r="BS456" s="2">
        <v>2</v>
      </c>
      <c r="BT456" s="2">
        <v>7</v>
      </c>
      <c r="BU456" s="2">
        <v>3</v>
      </c>
      <c r="BV456" s="2">
        <v>7</v>
      </c>
      <c r="BX456" s="2">
        <v>29</v>
      </c>
      <c r="BY456" s="2">
        <v>0</v>
      </c>
      <c r="BZ456" s="2">
        <v>8</v>
      </c>
    </row>
    <row r="457" spans="2:78" x14ac:dyDescent="0.2">
      <c r="B457" s="1" t="s">
        <v>130</v>
      </c>
      <c r="C457" s="1" t="s">
        <v>788</v>
      </c>
      <c r="E457" s="2">
        <v>31</v>
      </c>
      <c r="F457" s="2" t="s">
        <v>962</v>
      </c>
      <c r="G457" s="2" t="s">
        <v>566</v>
      </c>
      <c r="H457" s="4" t="s">
        <v>604</v>
      </c>
      <c r="I457" s="16">
        <f>_xlfn.XLOOKUP($H457,DASHBOARD!$I$2:$I$27,DASHBOARD!$J$2:$J$27,"",0)</f>
        <v>79</v>
      </c>
      <c r="J457" s="23">
        <f>I457/DASHBOARD!$C$3</f>
        <v>2.0066040132080265</v>
      </c>
      <c r="K457" s="2">
        <v>250</v>
      </c>
      <c r="L457" s="26">
        <f>K457/DASHBOARD!$C$4</f>
        <v>113.37868480725623</v>
      </c>
      <c r="M457" s="26">
        <f t="shared" si="68"/>
        <v>28.158405700580715</v>
      </c>
      <c r="N457" s="5">
        <v>27356</v>
      </c>
      <c r="O457" s="2" t="s">
        <v>557</v>
      </c>
      <c r="P457" s="2" t="str">
        <f>_xlfn.XLOOKUP($O457,DASHBOARD!$L$2:$L$150,DASHBOARD!M$2:M$150,"",0)</f>
        <v>United States</v>
      </c>
      <c r="Q457" s="2" t="str">
        <f>_xlfn.XLOOKUP($O457,DASHBOARD!$L$2:$L$150,DASHBOARD!N$2:N$150,"",0)</f>
        <v>North America</v>
      </c>
      <c r="R457" s="2" t="str">
        <f>_xlfn.XLOOKUP($O457,DASHBOARD!$L$2:$L$150,DASHBOARD!O$2:O$150,"",0)</f>
        <v>Americas</v>
      </c>
      <c r="S457" s="2">
        <v>8</v>
      </c>
      <c r="U457" s="2" t="s">
        <v>963</v>
      </c>
      <c r="V457" s="2" t="s">
        <v>963</v>
      </c>
      <c r="X457" s="2" t="str">
        <f t="shared" si="69"/>
        <v/>
      </c>
      <c r="Y457" s="6">
        <f>_xlfn.XLOOKUP($F457,$AD$443:$AD$464,$AE$443:$AE$464,0,0)</f>
        <v>5462500</v>
      </c>
      <c r="Z457" s="43">
        <f t="shared" si="70"/>
        <v>0.1149900188663624</v>
      </c>
      <c r="AC457" s="1">
        <v>15</v>
      </c>
      <c r="AD457" s="2" t="s">
        <v>966</v>
      </c>
      <c r="AE457" s="11">
        <v>385277</v>
      </c>
      <c r="BF457" s="2">
        <v>15</v>
      </c>
      <c r="BG457" s="2" t="s">
        <v>986</v>
      </c>
      <c r="BH457" s="2">
        <v>31</v>
      </c>
      <c r="BI457" s="2">
        <v>21</v>
      </c>
      <c r="BJ457" s="2">
        <v>222</v>
      </c>
      <c r="BO457" s="61">
        <v>1</v>
      </c>
      <c r="BP457" s="2">
        <v>-8.1</v>
      </c>
      <c r="BQ457" s="2">
        <v>-15.4</v>
      </c>
      <c r="BR457" s="2">
        <v>6</v>
      </c>
      <c r="BS457" s="2">
        <v>3</v>
      </c>
      <c r="BT457" s="2">
        <v>17</v>
      </c>
      <c r="BU457" s="2">
        <v>3</v>
      </c>
      <c r="BV457" s="2">
        <v>14</v>
      </c>
      <c r="BX457" s="2">
        <v>10</v>
      </c>
      <c r="BY457" s="2">
        <v>2</v>
      </c>
      <c r="BZ457" s="2">
        <v>2</v>
      </c>
    </row>
    <row r="458" spans="2:78" x14ac:dyDescent="0.2">
      <c r="B458" s="1" t="s">
        <v>130</v>
      </c>
      <c r="C458" s="1" t="s">
        <v>788</v>
      </c>
      <c r="E458" s="2">
        <v>14</v>
      </c>
      <c r="F458" s="2" t="s">
        <v>925</v>
      </c>
      <c r="G458" s="2" t="s">
        <v>556</v>
      </c>
      <c r="H458" s="4" t="s">
        <v>598</v>
      </c>
      <c r="I458" s="16">
        <f>_xlfn.XLOOKUP($H458,DASHBOARD!$I$2:$I$27,DASHBOARD!$J$2:$J$27,"",0)</f>
        <v>75</v>
      </c>
      <c r="J458" s="23">
        <f>I458/DASHBOARD!$C$3</f>
        <v>1.9050038100076201</v>
      </c>
      <c r="K458" s="2">
        <v>205</v>
      </c>
      <c r="L458" s="26">
        <f>K458/DASHBOARD!$C$4</f>
        <v>92.970521541950106</v>
      </c>
      <c r="M458" s="26">
        <f t="shared" si="68"/>
        <v>25.618492476694374</v>
      </c>
      <c r="N458" s="5">
        <v>30137</v>
      </c>
      <c r="O458" s="2" t="s">
        <v>885</v>
      </c>
      <c r="P458" s="2" t="str">
        <f>_xlfn.XLOOKUP($O458,DASHBOARD!$L$2:$L$150,DASHBOARD!M$2:M$150,"",0)</f>
        <v>Slovenia</v>
      </c>
      <c r="Q458" s="2" t="str">
        <f>_xlfn.XLOOKUP($O458,DASHBOARD!$L$2:$L$150,DASHBOARD!N$2:N$150,"",0)</f>
        <v>Europe</v>
      </c>
      <c r="R458" s="2" t="str">
        <f>_xlfn.XLOOKUP($O458,DASHBOARD!$L$2:$L$150,DASHBOARD!O$2:O$150,"",0)</f>
        <v>Eurasia</v>
      </c>
      <c r="S458" s="2" t="s">
        <v>563</v>
      </c>
      <c r="X458" s="2" t="str">
        <f t="shared" si="69"/>
        <v/>
      </c>
      <c r="Y458" s="6">
        <f>_xlfn.XLOOKUP($F458,$AD$443:$AD$464,$AE$443:$AE$464,0,0)</f>
        <v>841680</v>
      </c>
      <c r="Z458" s="43">
        <f t="shared" si="70"/>
        <v>1.7718041021407761E-2</v>
      </c>
      <c r="AC458" s="1">
        <v>16</v>
      </c>
      <c r="AD458" s="2" t="s">
        <v>953</v>
      </c>
      <c r="AE458" s="12">
        <v>385277</v>
      </c>
      <c r="BF458" s="2">
        <v>16</v>
      </c>
      <c r="BG458" s="2" t="s">
        <v>982</v>
      </c>
      <c r="BH458" s="2">
        <v>18</v>
      </c>
      <c r="BI458" s="2">
        <v>34</v>
      </c>
      <c r="BJ458" s="2">
        <v>159</v>
      </c>
      <c r="BN458" s="61">
        <v>0.06</v>
      </c>
      <c r="BO458" s="61">
        <v>0.94</v>
      </c>
      <c r="BP458" s="2">
        <v>-12.9</v>
      </c>
      <c r="BQ458" s="2">
        <v>-20.3</v>
      </c>
      <c r="BR458" s="2">
        <v>3</v>
      </c>
      <c r="BS458" s="2">
        <v>6</v>
      </c>
      <c r="BT458" s="2">
        <v>18</v>
      </c>
      <c r="BU458" s="2">
        <v>2</v>
      </c>
      <c r="BV458" s="2">
        <v>11</v>
      </c>
      <c r="BX458" s="2">
        <v>16</v>
      </c>
      <c r="BY458" s="2">
        <v>2</v>
      </c>
      <c r="BZ458" s="2">
        <v>10</v>
      </c>
    </row>
    <row r="459" spans="2:78" x14ac:dyDescent="0.2">
      <c r="B459" s="1" t="s">
        <v>130</v>
      </c>
      <c r="C459" s="1" t="s">
        <v>788</v>
      </c>
      <c r="E459" s="2">
        <v>11</v>
      </c>
      <c r="F459" s="2" t="s">
        <v>964</v>
      </c>
      <c r="G459" s="2" t="s">
        <v>556</v>
      </c>
      <c r="H459" s="4" t="s">
        <v>1153</v>
      </c>
      <c r="I459" s="16">
        <f>_xlfn.XLOOKUP($H459,DASHBOARD!$I$2:$I$27,DASHBOARD!$J$2:$J$27,"",0)</f>
        <v>70</v>
      </c>
      <c r="J459" s="23">
        <f>I459/DASHBOARD!$C$3</f>
        <v>1.7780035560071121</v>
      </c>
      <c r="K459" s="2">
        <v>185</v>
      </c>
      <c r="L459" s="26">
        <f>K459/DASHBOARD!$C$4</f>
        <v>83.900226757369609</v>
      </c>
      <c r="M459" s="26">
        <f t="shared" si="68"/>
        <v>26.539814568004068</v>
      </c>
      <c r="N459" s="5">
        <v>28982</v>
      </c>
      <c r="O459" s="2" t="s">
        <v>557</v>
      </c>
      <c r="P459" s="2" t="str">
        <f>_xlfn.XLOOKUP($O459,DASHBOARD!$L$2:$L$150,DASHBOARD!M$2:M$150,"",0)</f>
        <v>United States</v>
      </c>
      <c r="Q459" s="2" t="str">
        <f>_xlfn.XLOOKUP($O459,DASHBOARD!$L$2:$L$150,DASHBOARD!N$2:N$150,"",0)</f>
        <v>North America</v>
      </c>
      <c r="R459" s="2" t="str">
        <f>_xlfn.XLOOKUP($O459,DASHBOARD!$L$2:$L$150,DASHBOARD!O$2:O$150,"",0)</f>
        <v>Americas</v>
      </c>
      <c r="S459" s="2">
        <v>2</v>
      </c>
      <c r="U459" s="2" t="s">
        <v>965</v>
      </c>
      <c r="V459" s="2" t="s">
        <v>965</v>
      </c>
      <c r="X459" s="2" t="str">
        <f t="shared" si="69"/>
        <v/>
      </c>
      <c r="Y459" s="6">
        <f>_xlfn.XLOOKUP($F459,$AD$443:$AD$464,$AE$443:$AE$464,0,0)</f>
        <v>720046</v>
      </c>
      <c r="Z459" s="43">
        <f t="shared" si="70"/>
        <v>1.5157547482773231E-2</v>
      </c>
      <c r="AC459" s="1">
        <v>17</v>
      </c>
      <c r="AE459" s="6"/>
      <c r="BF459" s="2">
        <v>17</v>
      </c>
      <c r="BG459" s="2" t="s">
        <v>972</v>
      </c>
      <c r="BH459" s="2">
        <v>33</v>
      </c>
      <c r="BI459" s="2">
        <v>3</v>
      </c>
      <c r="BJ459" s="2">
        <v>23</v>
      </c>
      <c r="BK459" s="61">
        <v>0.68</v>
      </c>
      <c r="BL459" s="61">
        <v>0.33</v>
      </c>
      <c r="BP459" s="2">
        <v>38.5</v>
      </c>
      <c r="BQ459" s="2">
        <v>32.1</v>
      </c>
      <c r="BR459" s="2">
        <v>0</v>
      </c>
      <c r="BS459" s="2">
        <v>0</v>
      </c>
      <c r="BT459" s="2">
        <v>1</v>
      </c>
      <c r="BU459" s="2">
        <v>0</v>
      </c>
      <c r="BV459" s="2">
        <v>0</v>
      </c>
      <c r="BX459" s="2">
        <v>2</v>
      </c>
      <c r="BY459" s="2">
        <v>0</v>
      </c>
      <c r="BZ459" s="2">
        <v>0</v>
      </c>
    </row>
    <row r="460" spans="2:78" x14ac:dyDescent="0.2">
      <c r="B460" s="1" t="s">
        <v>130</v>
      </c>
      <c r="C460" s="1" t="s">
        <v>788</v>
      </c>
      <c r="H460" s="4"/>
      <c r="N460" s="5"/>
      <c r="X460" s="2" t="str">
        <f t="shared" si="69"/>
        <v/>
      </c>
      <c r="Y460" s="6">
        <f>_xlfn.XLOOKUP($F460,$AD$443:$AD$464,$AE$443:$AE$464,0,0)</f>
        <v>0</v>
      </c>
      <c r="Z460" s="43">
        <f t="shared" si="70"/>
        <v>0</v>
      </c>
      <c r="AC460" s="1">
        <v>18</v>
      </c>
      <c r="AE460" s="6"/>
    </row>
    <row r="461" spans="2:78" x14ac:dyDescent="0.2">
      <c r="B461" s="1" t="s">
        <v>130</v>
      </c>
      <c r="C461" s="1" t="s">
        <v>788</v>
      </c>
      <c r="H461" s="4"/>
      <c r="N461" s="5"/>
      <c r="X461" s="2" t="str">
        <f t="shared" si="69"/>
        <v/>
      </c>
      <c r="Y461" s="6">
        <f>_xlfn.XLOOKUP($F461,$AD$443:$AD$464,$AE$443:$AE$464,0,0)</f>
        <v>0</v>
      </c>
      <c r="Z461" s="43">
        <f t="shared" si="70"/>
        <v>0</v>
      </c>
      <c r="AC461" s="1">
        <v>19</v>
      </c>
      <c r="AE461" s="6"/>
    </row>
    <row r="462" spans="2:78" x14ac:dyDescent="0.2">
      <c r="B462" s="1" t="s">
        <v>130</v>
      </c>
      <c r="C462" s="1" t="s">
        <v>788</v>
      </c>
      <c r="H462" s="4"/>
      <c r="N462" s="5"/>
      <c r="X462" s="2" t="str">
        <f t="shared" si="69"/>
        <v/>
      </c>
      <c r="Y462" s="6">
        <f>_xlfn.XLOOKUP($F462,$AD$443:$AD$464,$AE$443:$AE$464,0,0)</f>
        <v>0</v>
      </c>
      <c r="Z462" s="43">
        <f t="shared" si="70"/>
        <v>0</v>
      </c>
      <c r="AC462" s="1">
        <v>20</v>
      </c>
      <c r="AE462" s="6"/>
    </row>
    <row r="463" spans="2:78" x14ac:dyDescent="0.2">
      <c r="B463" s="1" t="s">
        <v>130</v>
      </c>
      <c r="C463" s="1" t="s">
        <v>788</v>
      </c>
      <c r="H463" s="4"/>
      <c r="N463" s="5"/>
      <c r="X463" s="2" t="str">
        <f t="shared" si="69"/>
        <v/>
      </c>
      <c r="Y463" s="6">
        <f>_xlfn.XLOOKUP($F463,$AD$443:$AD$464,$AE$443:$AE$464,0,0)</f>
        <v>0</v>
      </c>
      <c r="Z463" s="43">
        <f t="shared" si="70"/>
        <v>0</v>
      </c>
      <c r="AC463" s="1">
        <v>21</v>
      </c>
    </row>
    <row r="464" spans="2:78" x14ac:dyDescent="0.2">
      <c r="B464" s="1" t="s">
        <v>130</v>
      </c>
      <c r="C464" s="1" t="s">
        <v>788</v>
      </c>
      <c r="H464" s="4"/>
      <c r="N464" s="5"/>
      <c r="X464" s="2" t="str">
        <f t="shared" si="69"/>
        <v/>
      </c>
      <c r="Y464" s="6">
        <f>_xlfn.XLOOKUP($F464,$AD$443:$AD$464,$AE$443:$AE$464,0,0)</f>
        <v>0</v>
      </c>
      <c r="Z464" s="43">
        <f t="shared" si="70"/>
        <v>0</v>
      </c>
      <c r="AC464" s="1">
        <v>22</v>
      </c>
    </row>
    <row r="465" spans="1:31" x14ac:dyDescent="0.2">
      <c r="D465" s="1"/>
      <c r="E465" s="1"/>
      <c r="F465" s="1">
        <f>$F441</f>
        <v>0</v>
      </c>
      <c r="G465" s="1"/>
      <c r="H465" s="1"/>
      <c r="I465" s="36"/>
      <c r="J465" s="36"/>
      <c r="K465" s="1"/>
      <c r="L465" s="1"/>
      <c r="M465" s="1"/>
      <c r="N465" s="1"/>
      <c r="O465" s="1"/>
      <c r="P465" s="1"/>
      <c r="Q465" s="1"/>
      <c r="R465" s="1"/>
      <c r="S465" s="1"/>
      <c r="T465" s="1"/>
      <c r="U465" s="1"/>
      <c r="V465" s="1"/>
      <c r="W465" s="1"/>
      <c r="X465" s="1"/>
      <c r="Y465" s="37">
        <f>SUM(Y443:Y464)</f>
        <v>47504123</v>
      </c>
      <c r="Z465" s="41">
        <f>SUM(Z443:Z464)</f>
        <v>0.99999999999999978</v>
      </c>
      <c r="AA465" s="1"/>
      <c r="AB465" s="1"/>
      <c r="AD465" s="37">
        <f>AE465-Y465</f>
        <v>0</v>
      </c>
      <c r="AE465" s="37">
        <f>SUM(AE443:AE464)-AE457</f>
        <v>47504123</v>
      </c>
    </row>
    <row r="468" spans="1:31" ht="17" thickBot="1" x14ac:dyDescent="0.25"/>
    <row r="469" spans="1:31" ht="17" thickBot="1" x14ac:dyDescent="0.25">
      <c r="A469" s="3">
        <v>19</v>
      </c>
      <c r="B469" s="1" t="str">
        <f>B$1</f>
        <v>YEAR</v>
      </c>
      <c r="C469" s="1" t="str">
        <f>C$1</f>
        <v>TEAM</v>
      </c>
      <c r="E469" s="1" t="str">
        <f t="shared" ref="E469:Y469" si="71">E$1</f>
        <v>NUMBER</v>
      </c>
      <c r="F469" s="1" t="str">
        <f t="shared" si="71"/>
        <v>PLAYER</v>
      </c>
      <c r="G469" s="1" t="str">
        <f t="shared" si="71"/>
        <v>POS</v>
      </c>
      <c r="H469" s="1" t="str">
        <f t="shared" si="71"/>
        <v>HEIGHT</v>
      </c>
      <c r="I469" s="1" t="str">
        <f t="shared" si="71"/>
        <v>HEIGHT (IN)</v>
      </c>
      <c r="J469" s="1" t="str">
        <f t="shared" si="71"/>
        <v>HEIGHT (M)</v>
      </c>
      <c r="K469" s="1" t="str">
        <f t="shared" si="71"/>
        <v>WEIGHT (LBS)</v>
      </c>
      <c r="L469" s="1" t="str">
        <f t="shared" si="71"/>
        <v>WEIGHT (KG)</v>
      </c>
      <c r="M469" s="1" t="str">
        <f t="shared" si="71"/>
        <v>BMI</v>
      </c>
      <c r="N469" s="1" t="str">
        <f t="shared" si="71"/>
        <v>BIRTH DATE</v>
      </c>
      <c r="O469" s="1" t="str">
        <f t="shared" si="71"/>
        <v>NATION</v>
      </c>
      <c r="P469" s="1" t="str">
        <f t="shared" si="71"/>
        <v>COUNTRY</v>
      </c>
      <c r="Q469" s="1" t="str">
        <f t="shared" si="71"/>
        <v>CONTINENT</v>
      </c>
      <c r="R469" s="1" t="str">
        <f t="shared" si="71"/>
        <v>GLOBAL REGION</v>
      </c>
      <c r="S469" s="1" t="str">
        <f t="shared" si="71"/>
        <v>EXPERIENCE</v>
      </c>
      <c r="T469" s="1"/>
      <c r="U469" s="1" t="str">
        <f t="shared" si="71"/>
        <v>COLLEGE</v>
      </c>
      <c r="V469" s="1" t="str">
        <f t="shared" si="71"/>
        <v>COLLEGE1</v>
      </c>
      <c r="W469" s="1" t="str">
        <f t="shared" si="71"/>
        <v>COLLEGE2</v>
      </c>
      <c r="X469" s="1" t="str">
        <f t="shared" si="71"/>
        <v>TRANSFER</v>
      </c>
      <c r="Y469" s="1" t="str">
        <f t="shared" si="71"/>
        <v>SALARY</v>
      </c>
      <c r="Z469" s="1" t="s">
        <v>1265</v>
      </c>
      <c r="AC469" s="1" t="str">
        <f>AC$1</f>
        <v>Rk</v>
      </c>
      <c r="AD469" s="1" t="str">
        <f>AD$1</f>
        <v>PLAYER</v>
      </c>
      <c r="AE469" s="1" t="str">
        <f>AE$1</f>
        <v>SALARY</v>
      </c>
    </row>
    <row r="470" spans="1:31" ht="17" thickBot="1" x14ac:dyDescent="0.25">
      <c r="A470" s="3" t="s">
        <v>931</v>
      </c>
      <c r="B470" s="1" t="s">
        <v>136</v>
      </c>
      <c r="C470" s="1" t="s">
        <v>931</v>
      </c>
      <c r="E470" s="2">
        <v>7</v>
      </c>
      <c r="F470" s="2" t="s">
        <v>967</v>
      </c>
      <c r="G470" s="2" t="s">
        <v>556</v>
      </c>
      <c r="H470" s="4" t="s">
        <v>596</v>
      </c>
      <c r="I470" s="16">
        <f>_xlfn.XLOOKUP($H470,DASHBOARD!$I$2:$I$27,DASHBOARD!$J$2:$J$27,"",0)</f>
        <v>71</v>
      </c>
      <c r="J470" s="23">
        <f>I470/DASHBOARD!$C$3</f>
        <v>1.8034036068072137</v>
      </c>
      <c r="K470" s="2">
        <v>160</v>
      </c>
      <c r="L470" s="26">
        <f>K470/DASHBOARD!$C$4</f>
        <v>72.562358276643991</v>
      </c>
      <c r="M470" s="26">
        <f t="shared" ref="M470:M486" si="72">L470/(J470^2)</f>
        <v>22.311333145305998</v>
      </c>
      <c r="N470" s="5">
        <v>27255</v>
      </c>
      <c r="O470" s="2" t="s">
        <v>557</v>
      </c>
      <c r="P470" s="2" t="str">
        <f>_xlfn.XLOOKUP($O470,DASHBOARD!$L$2:$L$150,DASHBOARD!M$2:M$150,"",0)</f>
        <v>United States</v>
      </c>
      <c r="Q470" s="2" t="str">
        <f>_xlfn.XLOOKUP($O470,DASHBOARD!$L$2:$L$150,DASHBOARD!N$2:N$150,"",0)</f>
        <v>North America</v>
      </c>
      <c r="R470" s="2" t="str">
        <f>_xlfn.XLOOKUP($O470,DASHBOARD!$L$2:$L$150,DASHBOARD!O$2:O$150,"",0)</f>
        <v>Americas</v>
      </c>
      <c r="S470" s="2">
        <v>4</v>
      </c>
      <c r="U470" s="2" t="s">
        <v>859</v>
      </c>
      <c r="V470" s="2" t="s">
        <v>859</v>
      </c>
      <c r="X470" s="2" t="str">
        <f t="shared" ref="X470:X491" si="73">IF(W470="","","X")</f>
        <v/>
      </c>
      <c r="Y470" s="6">
        <f>_xlfn.XLOOKUP($F470,$AD$470:$AD$491,$AE$470:$AE$491,0,0)</f>
        <v>3900000</v>
      </c>
      <c r="Z470" s="43">
        <f>Y470/$Y$492</f>
        <v>7.2975171937925298E-2</v>
      </c>
      <c r="AC470" s="1">
        <v>1</v>
      </c>
      <c r="AD470" s="2" t="s">
        <v>977</v>
      </c>
      <c r="AE470" s="6">
        <v>6500000</v>
      </c>
    </row>
    <row r="471" spans="1:31" x14ac:dyDescent="0.2">
      <c r="B471" s="1" t="s">
        <v>136</v>
      </c>
      <c r="C471" s="1" t="s">
        <v>931</v>
      </c>
      <c r="E471" s="2">
        <v>1</v>
      </c>
      <c r="F471" s="2" t="s">
        <v>968</v>
      </c>
      <c r="G471" s="2" t="s">
        <v>556</v>
      </c>
      <c r="H471" s="4" t="s">
        <v>598</v>
      </c>
      <c r="I471" s="16">
        <f>_xlfn.XLOOKUP($H471,DASHBOARD!$I$2:$I$27,DASHBOARD!$J$2:$J$27,"",0)</f>
        <v>75</v>
      </c>
      <c r="J471" s="23">
        <f>I471/DASHBOARD!$C$3</f>
        <v>1.9050038100076201</v>
      </c>
      <c r="K471" s="2">
        <v>202</v>
      </c>
      <c r="L471" s="26">
        <f>K471/DASHBOARD!$C$4</f>
        <v>91.609977324263042</v>
      </c>
      <c r="M471" s="26">
        <f t="shared" si="72"/>
        <v>25.243587708742755</v>
      </c>
      <c r="N471" s="5">
        <v>28028</v>
      </c>
      <c r="O471" s="2" t="s">
        <v>557</v>
      </c>
      <c r="P471" s="2" t="str">
        <f>_xlfn.XLOOKUP($O471,DASHBOARD!$L$2:$L$150,DASHBOARD!M$2:M$150,"",0)</f>
        <v>United States</v>
      </c>
      <c r="Q471" s="2" t="str">
        <f>_xlfn.XLOOKUP($O471,DASHBOARD!$L$2:$L$150,DASHBOARD!N$2:N$150,"",0)</f>
        <v>North America</v>
      </c>
      <c r="R471" s="2" t="str">
        <f>_xlfn.XLOOKUP($O471,DASHBOARD!$L$2:$L$150,DASHBOARD!O$2:O$150,"",0)</f>
        <v>Americas</v>
      </c>
      <c r="S471" s="2">
        <v>6</v>
      </c>
      <c r="U471" s="2" t="s">
        <v>969</v>
      </c>
      <c r="V471" s="2" t="s">
        <v>969</v>
      </c>
      <c r="X471" s="2" t="str">
        <f t="shared" si="73"/>
        <v/>
      </c>
      <c r="Y471" s="6">
        <f>_xlfn.XLOOKUP($F471,$AD$470:$AD$491,$AE$470:$AE$491,0,0)</f>
        <v>5000600</v>
      </c>
      <c r="Z471" s="43">
        <f t="shared" ref="Z471:Z491" si="74">Y471/$Y$492</f>
        <v>9.3569139690458783E-2</v>
      </c>
      <c r="AC471" s="1">
        <v>2</v>
      </c>
      <c r="AD471" s="2" t="s">
        <v>987</v>
      </c>
      <c r="AE471" s="6">
        <v>6266666</v>
      </c>
    </row>
    <row r="472" spans="1:31" x14ac:dyDescent="0.2">
      <c r="B472" s="1" t="s">
        <v>136</v>
      </c>
      <c r="C472" s="1" t="s">
        <v>931</v>
      </c>
      <c r="E472" s="2">
        <v>41</v>
      </c>
      <c r="F472" s="2" t="s">
        <v>970</v>
      </c>
      <c r="G472" s="2" t="s">
        <v>552</v>
      </c>
      <c r="H472" s="4" t="s">
        <v>1149</v>
      </c>
      <c r="I472" s="16">
        <f>_xlfn.XLOOKUP($H472,DASHBOARD!$I$2:$I$27,DASHBOARD!$J$2:$J$27,"",0)</f>
        <v>83</v>
      </c>
      <c r="J472" s="23">
        <f>I472/DASHBOARD!$C$3</f>
        <v>2.1082042164084331</v>
      </c>
      <c r="K472" s="2">
        <v>215</v>
      </c>
      <c r="L472" s="26">
        <f>K472/DASHBOARD!$C$4</f>
        <v>97.505668934240362</v>
      </c>
      <c r="M472" s="26">
        <f t="shared" si="72"/>
        <v>21.938377787850026</v>
      </c>
      <c r="N472" s="5">
        <v>25042</v>
      </c>
      <c r="O472" s="2" t="s">
        <v>557</v>
      </c>
      <c r="P472" s="2" t="str">
        <f>_xlfn.XLOOKUP($O472,DASHBOARD!$L$2:$L$150,DASHBOARD!M$2:M$150,"",0)</f>
        <v>United States</v>
      </c>
      <c r="Q472" s="2" t="str">
        <f>_xlfn.XLOOKUP($O472,DASHBOARD!$L$2:$L$150,DASHBOARD!N$2:N$150,"",0)</f>
        <v>North America</v>
      </c>
      <c r="R472" s="2" t="str">
        <f>_xlfn.XLOOKUP($O472,DASHBOARD!$L$2:$L$150,DASHBOARD!O$2:O$150,"",0)</f>
        <v>Americas</v>
      </c>
      <c r="S472" s="2">
        <v>13</v>
      </c>
      <c r="U472" s="2" t="s">
        <v>971</v>
      </c>
      <c r="V472" s="2" t="s">
        <v>971</v>
      </c>
      <c r="X472" s="2" t="str">
        <f t="shared" si="73"/>
        <v/>
      </c>
      <c r="Y472" s="6">
        <f>_xlfn.XLOOKUP($F472,$AD$470:$AD$491,$AE$470:$AE$491,0,0)</f>
        <v>4000000</v>
      </c>
      <c r="Z472" s="43">
        <f t="shared" si="74"/>
        <v>7.4846330192743893E-2</v>
      </c>
      <c r="AC472" s="1">
        <v>3</v>
      </c>
      <c r="AD472" s="2" t="s">
        <v>988</v>
      </c>
      <c r="AE472" s="6">
        <v>5500000</v>
      </c>
    </row>
    <row r="473" spans="1:31" x14ac:dyDescent="0.2">
      <c r="B473" s="1" t="s">
        <v>136</v>
      </c>
      <c r="C473" s="1" t="s">
        <v>931</v>
      </c>
      <c r="E473" s="2">
        <v>44</v>
      </c>
      <c r="F473" s="2" t="s">
        <v>972</v>
      </c>
      <c r="G473" s="2" t="s">
        <v>576</v>
      </c>
      <c r="H473" s="4" t="s">
        <v>601</v>
      </c>
      <c r="I473" s="16">
        <f>_xlfn.XLOOKUP($H473,DASHBOARD!$I$2:$I$27,DASHBOARD!$J$2:$J$27,"",0)</f>
        <v>77</v>
      </c>
      <c r="J473" s="23">
        <f>I473/DASHBOARD!$C$3</f>
        <v>1.9558039116078234</v>
      </c>
      <c r="K473" s="2">
        <v>183</v>
      </c>
      <c r="L473" s="26">
        <f>K473/DASHBOARD!$C$4</f>
        <v>82.993197278911566</v>
      </c>
      <c r="M473" s="26">
        <f t="shared" si="72"/>
        <v>21.69660963120279</v>
      </c>
      <c r="N473" s="5">
        <v>25705</v>
      </c>
      <c r="O473" s="2" t="s">
        <v>557</v>
      </c>
      <c r="P473" s="2" t="str">
        <f>_xlfn.XLOOKUP($O473,DASHBOARD!$L$2:$L$150,DASHBOARD!M$2:M$150,"",0)</f>
        <v>United States</v>
      </c>
      <c r="Q473" s="2" t="str">
        <f>_xlfn.XLOOKUP($O473,DASHBOARD!$L$2:$L$150,DASHBOARD!N$2:N$150,"",0)</f>
        <v>North America</v>
      </c>
      <c r="R473" s="2" t="str">
        <f>_xlfn.XLOOKUP($O473,DASHBOARD!$L$2:$L$150,DASHBOARD!O$2:O$150,"",0)</f>
        <v>Americas</v>
      </c>
      <c r="S473" s="2">
        <v>11</v>
      </c>
      <c r="U473" s="2" t="s">
        <v>636</v>
      </c>
      <c r="V473" s="2" t="s">
        <v>636</v>
      </c>
      <c r="X473" s="2" t="str">
        <f t="shared" si="73"/>
        <v/>
      </c>
      <c r="Y473" s="6">
        <f>_xlfn.XLOOKUP($F473,$AD$470:$AD$491,$AE$470:$AE$491,0,0)</f>
        <v>2956250</v>
      </c>
      <c r="Z473" s="43">
        <f t="shared" si="74"/>
        <v>5.5316115908074788E-2</v>
      </c>
      <c r="AC473" s="1">
        <v>4</v>
      </c>
      <c r="AD473" s="2" t="s">
        <v>968</v>
      </c>
      <c r="AE473" s="6">
        <v>5000600</v>
      </c>
    </row>
    <row r="474" spans="1:31" x14ac:dyDescent="0.2">
      <c r="B474" s="1" t="s">
        <v>136</v>
      </c>
      <c r="C474" s="1" t="s">
        <v>931</v>
      </c>
      <c r="E474" s="2">
        <v>24</v>
      </c>
      <c r="F474" s="2" t="s">
        <v>973</v>
      </c>
      <c r="G474" s="2" t="s">
        <v>570</v>
      </c>
      <c r="H474" s="4" t="s">
        <v>600</v>
      </c>
      <c r="I474" s="16">
        <f>_xlfn.XLOOKUP($H474,DASHBOARD!$I$2:$I$27,DASHBOARD!$J$2:$J$27,"",0)</f>
        <v>80</v>
      </c>
      <c r="J474" s="23">
        <f>I474/DASHBOARD!$C$3</f>
        <v>2.0320040640081283</v>
      </c>
      <c r="K474" s="2">
        <v>220</v>
      </c>
      <c r="L474" s="26">
        <f>K474/DASHBOARD!$C$4</f>
        <v>99.773242630385482</v>
      </c>
      <c r="M474" s="26">
        <f t="shared" si="72"/>
        <v>24.163783871882082</v>
      </c>
      <c r="N474" s="5">
        <v>27861</v>
      </c>
      <c r="O474" s="2" t="s">
        <v>557</v>
      </c>
      <c r="P474" s="2" t="str">
        <f>_xlfn.XLOOKUP($O474,DASHBOARD!$L$2:$L$150,DASHBOARD!M$2:M$150,"",0)</f>
        <v>United States</v>
      </c>
      <c r="Q474" s="2" t="str">
        <f>_xlfn.XLOOKUP($O474,DASHBOARD!$L$2:$L$150,DASHBOARD!N$2:N$150,"",0)</f>
        <v>North America</v>
      </c>
      <c r="R474" s="2" t="str">
        <f>_xlfn.XLOOKUP($O474,DASHBOARD!$L$2:$L$150,DASHBOARD!O$2:O$150,"",0)</f>
        <v>Americas</v>
      </c>
      <c r="S474" s="2">
        <v>2</v>
      </c>
      <c r="U474" s="2" t="s">
        <v>974</v>
      </c>
      <c r="V474" s="2" t="s">
        <v>974</v>
      </c>
      <c r="X474" s="2" t="str">
        <f t="shared" si="73"/>
        <v/>
      </c>
      <c r="Y474" s="6">
        <f>_xlfn.XLOOKUP($F474,$AD$470:$AD$491,$AE$470:$AE$491,0,0)</f>
        <v>638679</v>
      </c>
      <c r="Z474" s="43">
        <f t="shared" si="74"/>
        <v>1.1950694830292869E-2</v>
      </c>
      <c r="AC474" s="1">
        <v>5</v>
      </c>
      <c r="AD474" s="2" t="s">
        <v>991</v>
      </c>
      <c r="AE474" s="6">
        <v>5000000</v>
      </c>
    </row>
    <row r="475" spans="1:31" x14ac:dyDescent="0.2">
      <c r="B475" s="1" t="s">
        <v>136</v>
      </c>
      <c r="C475" s="1" t="s">
        <v>931</v>
      </c>
      <c r="E475" s="2">
        <v>8</v>
      </c>
      <c r="F475" s="2" t="s">
        <v>975</v>
      </c>
      <c r="G475" s="2" t="s">
        <v>570</v>
      </c>
      <c r="H475" s="4" t="s">
        <v>604</v>
      </c>
      <c r="I475" s="16">
        <f>_xlfn.XLOOKUP($H475,DASHBOARD!$I$2:$I$27,DASHBOARD!$J$2:$J$27,"",0)</f>
        <v>79</v>
      </c>
      <c r="J475" s="23">
        <f>I475/DASHBOARD!$C$3</f>
        <v>2.0066040132080265</v>
      </c>
      <c r="K475" s="2">
        <v>220</v>
      </c>
      <c r="L475" s="26">
        <f>K475/DASHBOARD!$C$4</f>
        <v>99.773242630385482</v>
      </c>
      <c r="M475" s="26">
        <f t="shared" si="72"/>
        <v>24.779397016511027</v>
      </c>
      <c r="N475" s="5">
        <v>26868</v>
      </c>
      <c r="O475" s="2" t="s">
        <v>557</v>
      </c>
      <c r="P475" s="2" t="str">
        <f>_xlfn.XLOOKUP($O475,DASHBOARD!$L$2:$L$150,DASHBOARD!M$2:M$150,"",0)</f>
        <v>United States</v>
      </c>
      <c r="Q475" s="2" t="str">
        <f>_xlfn.XLOOKUP($O475,DASHBOARD!$L$2:$L$150,DASHBOARD!N$2:N$150,"",0)</f>
        <v>North America</v>
      </c>
      <c r="R475" s="2" t="str">
        <f>_xlfn.XLOOKUP($O475,DASHBOARD!$L$2:$L$150,DASHBOARD!O$2:O$150,"",0)</f>
        <v>Americas</v>
      </c>
      <c r="S475" s="2">
        <v>6</v>
      </c>
      <c r="U475" s="2" t="s">
        <v>976</v>
      </c>
      <c r="V475" s="2" t="s">
        <v>976</v>
      </c>
      <c r="X475" s="2" t="str">
        <f t="shared" si="73"/>
        <v/>
      </c>
      <c r="Y475" s="6">
        <f>_xlfn.XLOOKUP($F475,$AD$470:$AD$491,$AE$470:$AE$491,0,0)</f>
        <v>813679</v>
      </c>
      <c r="Z475" s="43">
        <f t="shared" si="74"/>
        <v>1.5225221776225414E-2</v>
      </c>
      <c r="AC475" s="1">
        <v>6</v>
      </c>
      <c r="AD475" s="2" t="s">
        <v>986</v>
      </c>
      <c r="AE475" s="6">
        <v>4200000</v>
      </c>
    </row>
    <row r="476" spans="1:31" x14ac:dyDescent="0.2">
      <c r="B476" s="1" t="s">
        <v>136</v>
      </c>
      <c r="C476" s="1" t="s">
        <v>931</v>
      </c>
      <c r="E476" s="2">
        <v>32</v>
      </c>
      <c r="F476" s="2" t="s">
        <v>977</v>
      </c>
      <c r="G476" s="2" t="s">
        <v>576</v>
      </c>
      <c r="H476" s="4" t="s">
        <v>599</v>
      </c>
      <c r="I476" s="16">
        <f>_xlfn.XLOOKUP($H476,DASHBOARD!$I$2:$I$27,DASHBOARD!$J$2:$J$27,"",0)</f>
        <v>78</v>
      </c>
      <c r="J476" s="23">
        <f>I476/DASHBOARD!$C$3</f>
        <v>1.981203962407925</v>
      </c>
      <c r="K476" s="2">
        <v>185</v>
      </c>
      <c r="L476" s="26">
        <f>K476/DASHBOARD!$C$4</f>
        <v>83.900226757369609</v>
      </c>
      <c r="M476" s="26">
        <f t="shared" si="72"/>
        <v>21.374932837478621</v>
      </c>
      <c r="N476" s="5">
        <v>28535</v>
      </c>
      <c r="O476" s="2" t="s">
        <v>557</v>
      </c>
      <c r="P476" s="2" t="str">
        <f>_xlfn.XLOOKUP($O476,DASHBOARD!$L$2:$L$150,DASHBOARD!M$2:M$150,"",0)</f>
        <v>United States</v>
      </c>
      <c r="Q476" s="2" t="str">
        <f>_xlfn.XLOOKUP($O476,DASHBOARD!$L$2:$L$150,DASHBOARD!N$2:N$150,"",0)</f>
        <v>North America</v>
      </c>
      <c r="R476" s="2" t="str">
        <f>_xlfn.XLOOKUP($O476,DASHBOARD!$L$2:$L$150,DASHBOARD!O$2:O$150,"",0)</f>
        <v>Americas</v>
      </c>
      <c r="S476" s="2">
        <v>4</v>
      </c>
      <c r="U476" s="2" t="s">
        <v>817</v>
      </c>
      <c r="V476" s="2" t="s">
        <v>817</v>
      </c>
      <c r="X476" s="2" t="str">
        <f t="shared" si="73"/>
        <v/>
      </c>
      <c r="Y476" s="6">
        <f>_xlfn.XLOOKUP($F476,$AD$470:$AD$491,$AE$470:$AE$491,0,0)</f>
        <v>6500000</v>
      </c>
      <c r="Z476" s="43">
        <f t="shared" si="74"/>
        <v>0.12162528656320883</v>
      </c>
      <c r="AC476" s="1">
        <v>7</v>
      </c>
      <c r="AD476" s="2" t="s">
        <v>970</v>
      </c>
      <c r="AE476" s="6">
        <v>4000000</v>
      </c>
    </row>
    <row r="477" spans="1:31" x14ac:dyDescent="0.2">
      <c r="B477" s="1" t="s">
        <v>136</v>
      </c>
      <c r="C477" s="1" t="s">
        <v>931</v>
      </c>
      <c r="E477" s="2">
        <v>10</v>
      </c>
      <c r="F477" s="2" t="s">
        <v>978</v>
      </c>
      <c r="G477" s="2" t="s">
        <v>576</v>
      </c>
      <c r="H477" s="4" t="s">
        <v>597</v>
      </c>
      <c r="I477" s="16">
        <f>_xlfn.XLOOKUP($H477,DASHBOARD!$I$2:$I$27,DASHBOARD!$J$2:$J$27,"",0)</f>
        <v>74</v>
      </c>
      <c r="J477" s="23">
        <f>I477/DASHBOARD!$C$3</f>
        <v>1.8796037592075185</v>
      </c>
      <c r="K477" s="2">
        <v>170</v>
      </c>
      <c r="L477" s="26">
        <f>K477/DASHBOARD!$C$4</f>
        <v>77.097505668934232</v>
      </c>
      <c r="M477" s="26">
        <f t="shared" si="72"/>
        <v>21.822661574978174</v>
      </c>
      <c r="N477" s="5">
        <v>25905</v>
      </c>
      <c r="O477" s="2" t="s">
        <v>557</v>
      </c>
      <c r="P477" s="2" t="str">
        <f>_xlfn.XLOOKUP($O477,DASHBOARD!$L$2:$L$150,DASHBOARD!M$2:M$150,"",0)</f>
        <v>United States</v>
      </c>
      <c r="Q477" s="2" t="str">
        <f>_xlfn.XLOOKUP($O477,DASHBOARD!$L$2:$L$150,DASHBOARD!N$2:N$150,"",0)</f>
        <v>North America</v>
      </c>
      <c r="R477" s="2" t="str">
        <f>_xlfn.XLOOKUP($O477,DASHBOARD!$L$2:$L$150,DASHBOARD!O$2:O$150,"",0)</f>
        <v>Americas</v>
      </c>
      <c r="S477" s="2">
        <v>10</v>
      </c>
      <c r="U477" s="2" t="s">
        <v>979</v>
      </c>
      <c r="V477" s="2" t="s">
        <v>1250</v>
      </c>
      <c r="W477" s="2" t="s">
        <v>1251</v>
      </c>
      <c r="X477" s="2" t="str">
        <f t="shared" si="73"/>
        <v>X</v>
      </c>
      <c r="Y477" s="6">
        <f>_xlfn.XLOOKUP($F477,$AD$470:$AD$491,$AE$470:$AE$491,0,0)</f>
        <v>3000000</v>
      </c>
      <c r="Z477" s="43">
        <f t="shared" si="74"/>
        <v>5.613474764455792E-2</v>
      </c>
      <c r="AC477" s="1">
        <v>8</v>
      </c>
      <c r="AD477" s="2" t="s">
        <v>967</v>
      </c>
      <c r="AE477" s="6">
        <v>3900000</v>
      </c>
    </row>
    <row r="478" spans="1:31" x14ac:dyDescent="0.2">
      <c r="B478" s="1" t="s">
        <v>136</v>
      </c>
      <c r="C478" s="1" t="s">
        <v>931</v>
      </c>
      <c r="E478" s="2">
        <v>7</v>
      </c>
      <c r="F478" s="2" t="s">
        <v>980</v>
      </c>
      <c r="G478" s="2" t="s">
        <v>556</v>
      </c>
      <c r="H478" s="4" t="s">
        <v>597</v>
      </c>
      <c r="I478" s="16">
        <f>_xlfn.XLOOKUP($H478,DASHBOARD!$I$2:$I$27,DASHBOARD!$J$2:$J$27,"",0)</f>
        <v>74</v>
      </c>
      <c r="J478" s="23">
        <f>I478/DASHBOARD!$C$3</f>
        <v>1.8796037592075185</v>
      </c>
      <c r="K478" s="2">
        <v>188</v>
      </c>
      <c r="L478" s="26">
        <f>K478/DASHBOARD!$C$4</f>
        <v>85.260770975056687</v>
      </c>
      <c r="M478" s="26">
        <f t="shared" si="72"/>
        <v>24.133296329975863</v>
      </c>
      <c r="N478" s="5">
        <v>27568</v>
      </c>
      <c r="O478" s="2" t="s">
        <v>557</v>
      </c>
      <c r="P478" s="2" t="str">
        <f>_xlfn.XLOOKUP($O478,DASHBOARD!$L$2:$L$150,DASHBOARD!M$2:M$150,"",0)</f>
        <v>United States</v>
      </c>
      <c r="Q478" s="2" t="str">
        <f>_xlfn.XLOOKUP($O478,DASHBOARD!$L$2:$L$150,DASHBOARD!N$2:N$150,"",0)</f>
        <v>North America</v>
      </c>
      <c r="R478" s="2" t="str">
        <f>_xlfn.XLOOKUP($O478,DASHBOARD!$L$2:$L$150,DASHBOARD!O$2:O$150,"",0)</f>
        <v>Americas</v>
      </c>
      <c r="S478" s="2">
        <v>2</v>
      </c>
      <c r="U478" s="2" t="s">
        <v>981</v>
      </c>
      <c r="V478" s="2" t="s">
        <v>981</v>
      </c>
      <c r="X478" s="2" t="str">
        <f t="shared" si="73"/>
        <v/>
      </c>
      <c r="Y478" s="6">
        <f>_xlfn.XLOOKUP($F478,$AD$470:$AD$491,$AE$470:$AE$491,0,0)</f>
        <v>0</v>
      </c>
      <c r="Z478" s="43">
        <f t="shared" si="74"/>
        <v>0</v>
      </c>
      <c r="AC478" s="1">
        <v>9</v>
      </c>
      <c r="AD478" s="2" t="s">
        <v>982</v>
      </c>
      <c r="AE478" s="6">
        <v>3595800</v>
      </c>
    </row>
    <row r="479" spans="1:31" x14ac:dyDescent="0.2">
      <c r="B479" s="1" t="s">
        <v>136</v>
      </c>
      <c r="C479" s="1" t="s">
        <v>931</v>
      </c>
      <c r="E479" s="2">
        <v>31</v>
      </c>
      <c r="F479" s="2" t="s">
        <v>982</v>
      </c>
      <c r="G479" s="2" t="s">
        <v>552</v>
      </c>
      <c r="H479" s="4" t="s">
        <v>1151</v>
      </c>
      <c r="I479" s="16">
        <f>_xlfn.XLOOKUP($H479,DASHBOARD!$I$2:$I$27,DASHBOARD!$J$2:$J$27,"",0)</f>
        <v>85</v>
      </c>
      <c r="J479" s="23">
        <f>I479/DASHBOARD!$C$3</f>
        <v>2.1590043180086362</v>
      </c>
      <c r="K479" s="2">
        <v>250</v>
      </c>
      <c r="L479" s="26">
        <f>K479/DASHBOARD!$C$4</f>
        <v>113.37868480725623</v>
      </c>
      <c r="M479" s="26">
        <f t="shared" si="72"/>
        <v>24.323406225235185</v>
      </c>
      <c r="N479" s="5">
        <v>31218</v>
      </c>
      <c r="O479" s="2" t="s">
        <v>553</v>
      </c>
      <c r="P479" s="2" t="str">
        <f>_xlfn.XLOOKUP($O479,DASHBOARD!$L$2:$L$150,DASHBOARD!M$2:M$150,"",0)</f>
        <v>Serbia</v>
      </c>
      <c r="Q479" s="2" t="str">
        <f>_xlfn.XLOOKUP($O479,DASHBOARD!$L$2:$L$150,DASHBOARD!N$2:N$150,"",0)</f>
        <v>Europe</v>
      </c>
      <c r="R479" s="2" t="str">
        <f>_xlfn.XLOOKUP($O479,DASHBOARD!$L$2:$L$150,DASHBOARD!O$2:O$150,"",0)</f>
        <v>Eurasia</v>
      </c>
      <c r="S479" s="2" t="s">
        <v>563</v>
      </c>
      <c r="X479" s="2" t="str">
        <f t="shared" si="73"/>
        <v/>
      </c>
      <c r="Y479" s="6">
        <f>_xlfn.XLOOKUP($F479,$AD$470:$AD$491,$AE$470:$AE$491,0,0)</f>
        <v>3595800</v>
      </c>
      <c r="Z479" s="43">
        <f t="shared" si="74"/>
        <v>6.7283108526767124E-2</v>
      </c>
      <c r="AC479" s="1">
        <v>10</v>
      </c>
      <c r="AD479" s="2" t="s">
        <v>978</v>
      </c>
      <c r="AE479" s="6">
        <v>3000000</v>
      </c>
    </row>
    <row r="480" spans="1:31" x14ac:dyDescent="0.2">
      <c r="B480" s="1" t="s">
        <v>136</v>
      </c>
      <c r="C480" s="1" t="s">
        <v>931</v>
      </c>
      <c r="E480" s="2">
        <v>13</v>
      </c>
      <c r="F480" s="2" t="s">
        <v>983</v>
      </c>
      <c r="G480" s="2" t="s">
        <v>566</v>
      </c>
      <c r="H480" s="4" t="s">
        <v>1149</v>
      </c>
      <c r="I480" s="16">
        <f>_xlfn.XLOOKUP($H480,DASHBOARD!$I$2:$I$27,DASHBOARD!$J$2:$J$27,"",0)</f>
        <v>83</v>
      </c>
      <c r="J480" s="23">
        <f>I480/DASHBOARD!$C$3</f>
        <v>2.1082042164084331</v>
      </c>
      <c r="K480" s="2">
        <v>249</v>
      </c>
      <c r="L480" s="26">
        <f>K480/DASHBOARD!$C$4</f>
        <v>112.92517006802721</v>
      </c>
      <c r="M480" s="26">
        <f t="shared" si="72"/>
        <v>25.407702647323983</v>
      </c>
      <c r="N480" s="5">
        <v>29001</v>
      </c>
      <c r="O480" s="2" t="s">
        <v>984</v>
      </c>
      <c r="P480" s="2" t="str">
        <f>_xlfn.XLOOKUP($O480,DASHBOARD!$L$2:$L$150,DASHBOARD!M$2:M$150,"",0)</f>
        <v>Turkey</v>
      </c>
      <c r="Q480" s="2" t="str">
        <f>_xlfn.XLOOKUP($O480,DASHBOARD!$L$2:$L$150,DASHBOARD!N$2:N$150,"",0)</f>
        <v>Asia + Europe</v>
      </c>
      <c r="R480" s="2" t="str">
        <f>_xlfn.XLOOKUP($O480,DASHBOARD!$L$2:$L$150,DASHBOARD!O$2:O$150,"",0)</f>
        <v>Eurasia</v>
      </c>
      <c r="S480" s="2">
        <v>1</v>
      </c>
      <c r="X480" s="2" t="str">
        <f t="shared" si="73"/>
        <v/>
      </c>
      <c r="Y480" s="6">
        <f>_xlfn.XLOOKUP($F480,$AD$470:$AD$491,$AE$470:$AE$491,0,0)</f>
        <v>1100000</v>
      </c>
      <c r="Z480" s="43">
        <f t="shared" si="74"/>
        <v>2.0582740803004571E-2</v>
      </c>
      <c r="AC480" s="1">
        <v>11</v>
      </c>
      <c r="AD480" s="2" t="s">
        <v>972</v>
      </c>
      <c r="AE480" s="6">
        <v>2956250</v>
      </c>
    </row>
    <row r="481" spans="1:31" x14ac:dyDescent="0.2">
      <c r="B481" s="1" t="s">
        <v>136</v>
      </c>
      <c r="C481" s="1" t="s">
        <v>931</v>
      </c>
      <c r="E481" s="2">
        <v>22</v>
      </c>
      <c r="F481" s="2" t="s">
        <v>985</v>
      </c>
      <c r="G481" s="2" t="s">
        <v>570</v>
      </c>
      <c r="H481" s="4" t="s">
        <v>602</v>
      </c>
      <c r="I481" s="16">
        <f>_xlfn.XLOOKUP($H481,DASHBOARD!$I$2:$I$27,DASHBOARD!$J$2:$J$27,"",0)</f>
        <v>81</v>
      </c>
      <c r="J481" s="23">
        <f>I481/DASHBOARD!$C$3</f>
        <v>2.0574041148082296</v>
      </c>
      <c r="K481" s="2">
        <v>212</v>
      </c>
      <c r="L481" s="26">
        <f>K481/DASHBOARD!$C$4</f>
        <v>96.145124716553283</v>
      </c>
      <c r="M481" s="26">
        <f t="shared" si="72"/>
        <v>22.713709078001976</v>
      </c>
      <c r="N481" s="5">
        <v>29279</v>
      </c>
      <c r="O481" s="2" t="s">
        <v>557</v>
      </c>
      <c r="P481" s="2" t="str">
        <f>_xlfn.XLOOKUP($O481,DASHBOARD!$L$2:$L$150,DASHBOARD!M$2:M$150,"",0)</f>
        <v>United States</v>
      </c>
      <c r="Q481" s="2" t="str">
        <f>_xlfn.XLOOKUP($O481,DASHBOARD!$L$2:$L$150,DASHBOARD!N$2:N$150,"",0)</f>
        <v>North America</v>
      </c>
      <c r="R481" s="2" t="str">
        <f>_xlfn.XLOOKUP($O481,DASHBOARD!$L$2:$L$150,DASHBOARD!O$2:O$150,"",0)</f>
        <v>Americas</v>
      </c>
      <c r="S481" s="2">
        <v>1</v>
      </c>
      <c r="U481" s="2" t="s">
        <v>676</v>
      </c>
      <c r="V481" s="2" t="s">
        <v>676</v>
      </c>
      <c r="X481" s="2" t="str">
        <f t="shared" si="73"/>
        <v/>
      </c>
      <c r="Y481" s="6">
        <f>_xlfn.XLOOKUP($F481,$AD$470:$AD$491,$AE$470:$AE$491,0,0)</f>
        <v>971160</v>
      </c>
      <c r="Z481" s="43">
        <f t="shared" si="74"/>
        <v>1.8171940507496289E-2</v>
      </c>
      <c r="AC481" s="1">
        <v>12</v>
      </c>
      <c r="AD481" s="2" t="s">
        <v>983</v>
      </c>
      <c r="AE481" s="6">
        <v>1100000</v>
      </c>
    </row>
    <row r="482" spans="1:31" x14ac:dyDescent="0.2">
      <c r="B482" s="1" t="s">
        <v>136</v>
      </c>
      <c r="C482" s="1" t="s">
        <v>931</v>
      </c>
      <c r="E482" s="2">
        <v>39</v>
      </c>
      <c r="F482" s="2" t="s">
        <v>986</v>
      </c>
      <c r="G482" s="2" t="s">
        <v>552</v>
      </c>
      <c r="H482" s="4" t="s">
        <v>1151</v>
      </c>
      <c r="I482" s="16">
        <f>_xlfn.XLOOKUP($H482,DASHBOARD!$I$2:$I$27,DASHBOARD!$J$2:$J$27,"",0)</f>
        <v>85</v>
      </c>
      <c r="J482" s="23">
        <f>I482/DASHBOARD!$C$3</f>
        <v>2.1590043180086362</v>
      </c>
      <c r="K482" s="2">
        <v>257</v>
      </c>
      <c r="L482" s="26">
        <f>K482/DASHBOARD!$C$4</f>
        <v>116.55328798185941</v>
      </c>
      <c r="M482" s="26">
        <f t="shared" si="72"/>
        <v>25.00446159954177</v>
      </c>
      <c r="N482" s="5">
        <v>26398</v>
      </c>
      <c r="O482" s="2" t="s">
        <v>553</v>
      </c>
      <c r="P482" s="2" t="str">
        <f>_xlfn.XLOOKUP($O482,DASHBOARD!$L$2:$L$150,DASHBOARD!M$2:M$150,"",0)</f>
        <v>Serbia</v>
      </c>
      <c r="Q482" s="2" t="str">
        <f>_xlfn.XLOOKUP($O482,DASHBOARD!$L$2:$L$150,DASHBOARD!N$2:N$150,"",0)</f>
        <v>Europe</v>
      </c>
      <c r="R482" s="2" t="str">
        <f>_xlfn.XLOOKUP($O482,DASHBOARD!$L$2:$L$150,DASHBOARD!O$2:O$150,"",0)</f>
        <v>Eurasia</v>
      </c>
      <c r="S482" s="2">
        <v>2</v>
      </c>
      <c r="X482" s="2" t="str">
        <f t="shared" si="73"/>
        <v/>
      </c>
      <c r="Y482" s="6">
        <f>_xlfn.XLOOKUP($F482,$AD$470:$AD$491,$AE$470:$AE$491,0,0)</f>
        <v>4200000</v>
      </c>
      <c r="Z482" s="43">
        <f t="shared" si="74"/>
        <v>7.8588646702381096E-2</v>
      </c>
      <c r="AC482" s="1">
        <v>13</v>
      </c>
      <c r="AD482" s="2" t="s">
        <v>985</v>
      </c>
      <c r="AE482" s="6">
        <v>971160</v>
      </c>
    </row>
    <row r="483" spans="1:31" x14ac:dyDescent="0.2">
      <c r="B483" s="1" t="s">
        <v>136</v>
      </c>
      <c r="C483" s="1" t="s">
        <v>931</v>
      </c>
      <c r="E483" s="2">
        <v>5</v>
      </c>
      <c r="F483" s="2" t="s">
        <v>987</v>
      </c>
      <c r="G483" s="2" t="s">
        <v>576</v>
      </c>
      <c r="H483" s="4" t="s">
        <v>601</v>
      </c>
      <c r="I483" s="16">
        <f>_xlfn.XLOOKUP($H483,DASHBOARD!$I$2:$I$27,DASHBOARD!$J$2:$J$27,"",0)</f>
        <v>77</v>
      </c>
      <c r="J483" s="23">
        <f>I483/DASHBOARD!$C$3</f>
        <v>1.9558039116078234</v>
      </c>
      <c r="K483" s="2">
        <v>200</v>
      </c>
      <c r="L483" s="26">
        <f>K483/DASHBOARD!$C$4</f>
        <v>90.702947845804985</v>
      </c>
      <c r="M483" s="26">
        <f t="shared" si="72"/>
        <v>23.712141673445672</v>
      </c>
      <c r="N483" s="5">
        <v>26748</v>
      </c>
      <c r="O483" s="2" t="s">
        <v>557</v>
      </c>
      <c r="P483" s="2" t="str">
        <f>_xlfn.XLOOKUP($O483,DASHBOARD!$L$2:$L$150,DASHBOARD!M$2:M$150,"",0)</f>
        <v>United States</v>
      </c>
      <c r="Q483" s="2" t="str">
        <f>_xlfn.XLOOKUP($O483,DASHBOARD!$L$2:$L$150,DASHBOARD!N$2:N$150,"",0)</f>
        <v>North America</v>
      </c>
      <c r="R483" s="2" t="str">
        <f>_xlfn.XLOOKUP($O483,DASHBOARD!$L$2:$L$150,DASHBOARD!O$2:O$150,"",0)</f>
        <v>Americas</v>
      </c>
      <c r="S483" s="2">
        <v>8</v>
      </c>
      <c r="U483" s="2" t="s">
        <v>900</v>
      </c>
      <c r="V483" s="2" t="s">
        <v>900</v>
      </c>
      <c r="X483" s="2" t="str">
        <f t="shared" si="73"/>
        <v/>
      </c>
      <c r="Y483" s="6">
        <f>_xlfn.XLOOKUP($F483,$AD$470:$AD$491,$AE$470:$AE$491,0,0)</f>
        <v>6266666</v>
      </c>
      <c r="Z483" s="43">
        <f t="shared" si="74"/>
        <v>0.1172592381609104</v>
      </c>
      <c r="AC483" s="1">
        <v>14</v>
      </c>
      <c r="AD483" s="2" t="s">
        <v>975</v>
      </c>
      <c r="AE483" s="6">
        <v>813679</v>
      </c>
    </row>
    <row r="484" spans="1:31" x14ac:dyDescent="0.2">
      <c r="B484" s="1" t="s">
        <v>136</v>
      </c>
      <c r="C484" s="1" t="s">
        <v>931</v>
      </c>
      <c r="E484" s="2">
        <v>3</v>
      </c>
      <c r="F484" s="2" t="s">
        <v>988</v>
      </c>
      <c r="G484" s="2" t="s">
        <v>552</v>
      </c>
      <c r="H484" s="4" t="s">
        <v>602</v>
      </c>
      <c r="I484" s="16">
        <f>_xlfn.XLOOKUP($H484,DASHBOARD!$I$2:$I$27,DASHBOARD!$J$2:$J$27,"",0)</f>
        <v>81</v>
      </c>
      <c r="J484" s="23">
        <f>I484/DASHBOARD!$C$3</f>
        <v>2.0574041148082296</v>
      </c>
      <c r="K484" s="2">
        <v>240</v>
      </c>
      <c r="L484" s="26">
        <f>K484/DASHBOARD!$C$4</f>
        <v>108.84353741496598</v>
      </c>
      <c r="M484" s="26">
        <f t="shared" si="72"/>
        <v>25.713632918492802</v>
      </c>
      <c r="N484" s="5">
        <v>27282</v>
      </c>
      <c r="O484" s="2" t="s">
        <v>557</v>
      </c>
      <c r="P484" s="2" t="str">
        <f>_xlfn.XLOOKUP($O484,DASHBOARD!$L$2:$L$150,DASHBOARD!M$2:M$150,"",0)</f>
        <v>United States</v>
      </c>
      <c r="Q484" s="2" t="str">
        <f>_xlfn.XLOOKUP($O484,DASHBOARD!$L$2:$L$150,DASHBOARD!N$2:N$150,"",0)</f>
        <v>North America</v>
      </c>
      <c r="R484" s="2" t="str">
        <f>_xlfn.XLOOKUP($O484,DASHBOARD!$L$2:$L$150,DASHBOARD!O$2:O$150,"",0)</f>
        <v>Americas</v>
      </c>
      <c r="S484" s="2">
        <v>7</v>
      </c>
      <c r="U484" s="2" t="s">
        <v>989</v>
      </c>
      <c r="V484" s="2" t="s">
        <v>989</v>
      </c>
      <c r="X484" s="2" t="str">
        <f t="shared" si="73"/>
        <v/>
      </c>
      <c r="Y484" s="6">
        <f>_xlfn.XLOOKUP($F484,$AD$470:$AD$491,$AE$470:$AE$491,0,0)</f>
        <v>5500000</v>
      </c>
      <c r="Z484" s="43">
        <f t="shared" si="74"/>
        <v>0.10291370401502285</v>
      </c>
      <c r="AC484" s="1">
        <v>15</v>
      </c>
      <c r="AD484" s="2" t="s">
        <v>973</v>
      </c>
      <c r="AE484" s="6">
        <v>638679</v>
      </c>
    </row>
    <row r="485" spans="1:31" x14ac:dyDescent="0.2">
      <c r="B485" s="1" t="s">
        <v>136</v>
      </c>
      <c r="C485" s="1" t="s">
        <v>931</v>
      </c>
      <c r="E485" s="2">
        <v>30</v>
      </c>
      <c r="F485" s="2" t="s">
        <v>990</v>
      </c>
      <c r="G485" s="2" t="s">
        <v>566</v>
      </c>
      <c r="H485" s="4" t="s">
        <v>595</v>
      </c>
      <c r="I485" s="16">
        <f>_xlfn.XLOOKUP($H485,DASHBOARD!$I$2:$I$27,DASHBOARD!$J$2:$J$27,"",0)</f>
        <v>82</v>
      </c>
      <c r="J485" s="23">
        <f>I485/DASHBOARD!$C$3</f>
        <v>2.0828041656083314</v>
      </c>
      <c r="K485" s="2">
        <v>225</v>
      </c>
      <c r="L485" s="26">
        <f>K485/DASHBOARD!$C$4</f>
        <v>102.0408163265306</v>
      </c>
      <c r="M485" s="26">
        <f t="shared" si="72"/>
        <v>23.522151841105266</v>
      </c>
      <c r="N485" s="5">
        <v>27289</v>
      </c>
      <c r="O485" s="2" t="s">
        <v>557</v>
      </c>
      <c r="P485" s="2" t="str">
        <f>_xlfn.XLOOKUP($O485,DASHBOARD!$L$2:$L$150,DASHBOARD!M$2:M$150,"",0)</f>
        <v>United States</v>
      </c>
      <c r="Q485" s="2" t="str">
        <f>_xlfn.XLOOKUP($O485,DASHBOARD!$L$2:$L$150,DASHBOARD!N$2:N$150,"",0)</f>
        <v>North America</v>
      </c>
      <c r="R485" s="2" t="str">
        <f>_xlfn.XLOOKUP($O485,DASHBOARD!$L$2:$L$150,DASHBOARD!O$2:O$150,"",0)</f>
        <v>Americas</v>
      </c>
      <c r="S485" s="2">
        <v>8</v>
      </c>
      <c r="U485" s="2" t="s">
        <v>636</v>
      </c>
      <c r="V485" s="2" t="s">
        <v>636</v>
      </c>
      <c r="X485" s="2" t="str">
        <f t="shared" si="73"/>
        <v/>
      </c>
      <c r="Y485" s="6">
        <f>_xlfn.XLOOKUP($F485,$AD$470:$AD$491,$AE$470:$AE$491,0,0)</f>
        <v>0</v>
      </c>
      <c r="Z485" s="43">
        <f t="shared" si="74"/>
        <v>0</v>
      </c>
      <c r="AC485" s="1">
        <v>16</v>
      </c>
      <c r="AE485" s="6"/>
    </row>
    <row r="486" spans="1:31" x14ac:dyDescent="0.2">
      <c r="B486" s="1" t="s">
        <v>136</v>
      </c>
      <c r="C486" s="1" t="s">
        <v>931</v>
      </c>
      <c r="E486" s="2">
        <v>34</v>
      </c>
      <c r="F486" s="2" t="s">
        <v>991</v>
      </c>
      <c r="G486" s="2" t="s">
        <v>566</v>
      </c>
      <c r="H486" s="4" t="s">
        <v>604</v>
      </c>
      <c r="I486" s="16">
        <f>_xlfn.XLOOKUP($H486,DASHBOARD!$I$2:$I$27,DASHBOARD!$J$2:$J$27,"",0)</f>
        <v>79</v>
      </c>
      <c r="J486" s="23">
        <f>I486/DASHBOARD!$C$3</f>
        <v>2.0066040132080265</v>
      </c>
      <c r="K486" s="2">
        <v>245</v>
      </c>
      <c r="L486" s="26">
        <f>K486/DASHBOARD!$C$4</f>
        <v>111.11111111111111</v>
      </c>
      <c r="M486" s="26">
        <f t="shared" si="72"/>
        <v>27.595237586569102</v>
      </c>
      <c r="N486" s="5">
        <v>27002</v>
      </c>
      <c r="O486" s="2" t="s">
        <v>557</v>
      </c>
      <c r="P486" s="2" t="str">
        <f>_xlfn.XLOOKUP($O486,DASHBOARD!$L$2:$L$150,DASHBOARD!M$2:M$150,"",0)</f>
        <v>United States</v>
      </c>
      <c r="Q486" s="2" t="str">
        <f>_xlfn.XLOOKUP($O486,DASHBOARD!$L$2:$L$150,DASHBOARD!N$2:N$150,"",0)</f>
        <v>North America</v>
      </c>
      <c r="R486" s="2" t="str">
        <f>_xlfn.XLOOKUP($O486,DASHBOARD!$L$2:$L$150,DASHBOARD!O$2:O$150,"",0)</f>
        <v>Americas</v>
      </c>
      <c r="S486" s="2">
        <v>8</v>
      </c>
      <c r="U486" s="2" t="s">
        <v>580</v>
      </c>
      <c r="V486" s="2" t="s">
        <v>580</v>
      </c>
      <c r="X486" s="2" t="str">
        <f t="shared" si="73"/>
        <v/>
      </c>
      <c r="Y486" s="6">
        <f>_xlfn.XLOOKUP($F486,$AD$470:$AD$491,$AE$470:$AE$491,0,0)</f>
        <v>5000000</v>
      </c>
      <c r="Z486" s="43">
        <f t="shared" si="74"/>
        <v>9.3557912740929866E-2</v>
      </c>
      <c r="AC486" s="1">
        <v>17</v>
      </c>
      <c r="AE486" s="6"/>
    </row>
    <row r="487" spans="1:31" x14ac:dyDescent="0.2">
      <c r="B487" s="1" t="s">
        <v>136</v>
      </c>
      <c r="C487" s="1" t="s">
        <v>931</v>
      </c>
      <c r="H487" s="4"/>
      <c r="N487" s="5"/>
      <c r="X487" s="2" t="str">
        <f t="shared" si="73"/>
        <v/>
      </c>
      <c r="Y487" s="6">
        <f>_xlfn.XLOOKUP($F487,$AD$470:$AD$491,$AE$470:$AE$491,0,0)</f>
        <v>0</v>
      </c>
      <c r="Z487" s="43">
        <f t="shared" si="74"/>
        <v>0</v>
      </c>
      <c r="AC487" s="1">
        <v>18</v>
      </c>
      <c r="AE487" s="6"/>
    </row>
    <row r="488" spans="1:31" x14ac:dyDescent="0.2">
      <c r="B488" s="1" t="s">
        <v>136</v>
      </c>
      <c r="C488" s="1" t="s">
        <v>931</v>
      </c>
      <c r="H488" s="4"/>
      <c r="N488" s="5"/>
      <c r="X488" s="2" t="str">
        <f t="shared" si="73"/>
        <v/>
      </c>
      <c r="Y488" s="6">
        <f>_xlfn.XLOOKUP($F488,$AD$470:$AD$491,$AE$470:$AE$491,0,0)</f>
        <v>0</v>
      </c>
      <c r="Z488" s="43">
        <f t="shared" si="74"/>
        <v>0</v>
      </c>
      <c r="AC488" s="1">
        <v>19</v>
      </c>
      <c r="AE488" s="6"/>
    </row>
    <row r="489" spans="1:31" x14ac:dyDescent="0.2">
      <c r="B489" s="1" t="s">
        <v>136</v>
      </c>
      <c r="C489" s="1" t="s">
        <v>931</v>
      </c>
      <c r="H489" s="4"/>
      <c r="N489" s="5"/>
      <c r="X489" s="2" t="str">
        <f t="shared" si="73"/>
        <v/>
      </c>
      <c r="Y489" s="6">
        <f>_xlfn.XLOOKUP($F489,$AD$470:$AD$491,$AE$470:$AE$491,0,0)</f>
        <v>0</v>
      </c>
      <c r="Z489" s="43">
        <f t="shared" si="74"/>
        <v>0</v>
      </c>
      <c r="AC489" s="1">
        <v>20</v>
      </c>
      <c r="AE489" s="6"/>
    </row>
    <row r="490" spans="1:31" x14ac:dyDescent="0.2">
      <c r="B490" s="1" t="s">
        <v>136</v>
      </c>
      <c r="C490" s="1" t="s">
        <v>931</v>
      </c>
      <c r="H490" s="4"/>
      <c r="N490" s="5"/>
      <c r="X490" s="2" t="str">
        <f t="shared" si="73"/>
        <v/>
      </c>
      <c r="Y490" s="6">
        <f>_xlfn.XLOOKUP($F490,$AD$470:$AD$491,$AE$470:$AE$491,0,0)</f>
        <v>0</v>
      </c>
      <c r="Z490" s="43">
        <f t="shared" si="74"/>
        <v>0</v>
      </c>
      <c r="AC490" s="1">
        <v>21</v>
      </c>
    </row>
    <row r="491" spans="1:31" x14ac:dyDescent="0.2">
      <c r="B491" s="1" t="s">
        <v>136</v>
      </c>
      <c r="C491" s="1" t="s">
        <v>931</v>
      </c>
      <c r="H491" s="4"/>
      <c r="N491" s="5"/>
      <c r="X491" s="2" t="str">
        <f t="shared" si="73"/>
        <v/>
      </c>
      <c r="Y491" s="6">
        <f>_xlfn.XLOOKUP($F491,$AD$470:$AD$491,$AE$470:$AE$491,0,0)</f>
        <v>0</v>
      </c>
      <c r="Z491" s="43">
        <f t="shared" si="74"/>
        <v>0</v>
      </c>
      <c r="AC491" s="1">
        <v>22</v>
      </c>
    </row>
    <row r="492" spans="1:31" x14ac:dyDescent="0.2">
      <c r="D492" s="1"/>
      <c r="E492" s="1"/>
      <c r="F492" s="1">
        <f>$F468</f>
        <v>0</v>
      </c>
      <c r="G492" s="1"/>
      <c r="H492" s="1"/>
      <c r="I492" s="36"/>
      <c r="J492" s="36"/>
      <c r="K492" s="1"/>
      <c r="L492" s="1"/>
      <c r="M492" s="1"/>
      <c r="N492" s="1"/>
      <c r="O492" s="1"/>
      <c r="P492" s="1"/>
      <c r="Q492" s="1"/>
      <c r="R492" s="1"/>
      <c r="S492" s="1"/>
      <c r="T492" s="1"/>
      <c r="U492" s="1"/>
      <c r="V492" s="1"/>
      <c r="W492" s="1"/>
      <c r="X492" s="1"/>
      <c r="Y492" s="37">
        <f>SUM(Y470:Y491)</f>
        <v>53442834</v>
      </c>
      <c r="Z492" s="41">
        <f>SUM(Z470:Z491)</f>
        <v>1</v>
      </c>
      <c r="AA492" s="1"/>
      <c r="AB492" s="1"/>
      <c r="AD492" s="37">
        <f>AE492-Y492</f>
        <v>0</v>
      </c>
      <c r="AE492" s="37">
        <f>SUM(AE470:AE491)</f>
        <v>53442834</v>
      </c>
    </row>
    <row r="495" spans="1:31" ht="17" thickBot="1" x14ac:dyDescent="0.25"/>
    <row r="496" spans="1:31" ht="17" thickBot="1" x14ac:dyDescent="0.25">
      <c r="A496" s="3">
        <v>20</v>
      </c>
      <c r="B496" s="1" t="str">
        <f>B$1</f>
        <v>YEAR</v>
      </c>
      <c r="C496" s="1" t="str">
        <f>C$1</f>
        <v>TEAM</v>
      </c>
      <c r="E496" s="1" t="str">
        <f t="shared" ref="E496:Y496" si="75">E$1</f>
        <v>NUMBER</v>
      </c>
      <c r="F496" s="1" t="str">
        <f t="shared" si="75"/>
        <v>PLAYER</v>
      </c>
      <c r="G496" s="1" t="str">
        <f t="shared" si="75"/>
        <v>POS</v>
      </c>
      <c r="H496" s="1" t="str">
        <f t="shared" si="75"/>
        <v>HEIGHT</v>
      </c>
      <c r="I496" s="1" t="str">
        <f t="shared" si="75"/>
        <v>HEIGHT (IN)</v>
      </c>
      <c r="J496" s="1" t="str">
        <f t="shared" si="75"/>
        <v>HEIGHT (M)</v>
      </c>
      <c r="K496" s="1" t="str">
        <f t="shared" si="75"/>
        <v>WEIGHT (LBS)</v>
      </c>
      <c r="L496" s="1" t="str">
        <f t="shared" si="75"/>
        <v>WEIGHT (KG)</v>
      </c>
      <c r="M496" s="1" t="str">
        <f t="shared" si="75"/>
        <v>BMI</v>
      </c>
      <c r="N496" s="1" t="str">
        <f t="shared" si="75"/>
        <v>BIRTH DATE</v>
      </c>
      <c r="O496" s="1" t="str">
        <f t="shared" si="75"/>
        <v>NATION</v>
      </c>
      <c r="P496" s="1" t="str">
        <f t="shared" si="75"/>
        <v>COUNTRY</v>
      </c>
      <c r="Q496" s="1" t="str">
        <f t="shared" si="75"/>
        <v>CONTINENT</v>
      </c>
      <c r="R496" s="1" t="str">
        <f t="shared" si="75"/>
        <v>GLOBAL REGION</v>
      </c>
      <c r="S496" s="1" t="str">
        <f t="shared" si="75"/>
        <v>EXPERIENCE</v>
      </c>
      <c r="T496" s="1"/>
      <c r="U496" s="1" t="str">
        <f t="shared" si="75"/>
        <v>COLLEGE</v>
      </c>
      <c r="V496" s="1" t="str">
        <f t="shared" si="75"/>
        <v>COLLEGE1</v>
      </c>
      <c r="W496" s="1" t="str">
        <f t="shared" si="75"/>
        <v>COLLEGE2</v>
      </c>
      <c r="X496" s="1" t="str">
        <f t="shared" si="75"/>
        <v>TRANSFER</v>
      </c>
      <c r="Y496" s="1" t="str">
        <f t="shared" si="75"/>
        <v>SALARY</v>
      </c>
      <c r="Z496" s="1" t="s">
        <v>1265</v>
      </c>
      <c r="AC496" s="1" t="str">
        <f>AC$1</f>
        <v>Rk</v>
      </c>
      <c r="AD496" s="1" t="str">
        <f>AD$1</f>
        <v>PLAYER</v>
      </c>
      <c r="AE496" s="1" t="str">
        <f>AE$1</f>
        <v>SALARY</v>
      </c>
    </row>
    <row r="497" spans="1:31" ht="17" thickBot="1" x14ac:dyDescent="0.25">
      <c r="A497" s="3" t="s">
        <v>788</v>
      </c>
      <c r="B497" s="1" t="s">
        <v>143</v>
      </c>
      <c r="C497" s="1" t="s">
        <v>788</v>
      </c>
      <c r="E497" s="2">
        <v>34</v>
      </c>
      <c r="F497" s="2" t="s">
        <v>992</v>
      </c>
      <c r="G497" s="2" t="s">
        <v>552</v>
      </c>
      <c r="H497" s="4" t="s">
        <v>1149</v>
      </c>
      <c r="I497" s="16">
        <f>_xlfn.XLOOKUP($H497,DASHBOARD!$I$2:$I$27,DASHBOARD!$J$2:$J$27,"",0)</f>
        <v>83</v>
      </c>
      <c r="J497" s="23">
        <f>I497/DASHBOARD!$C$3</f>
        <v>2.1082042164084331</v>
      </c>
      <c r="K497" s="2">
        <v>290</v>
      </c>
      <c r="L497" s="26">
        <f>K497/DASHBOARD!$C$4</f>
        <v>131.51927437641723</v>
      </c>
      <c r="M497" s="26">
        <f t="shared" ref="M497:M511" si="76">L497/(J497^2)</f>
        <v>29.591300271983755</v>
      </c>
      <c r="N497" s="5">
        <v>27718</v>
      </c>
      <c r="O497" s="2" t="s">
        <v>894</v>
      </c>
      <c r="P497" s="2" t="str">
        <f>_xlfn.XLOOKUP($O497,DASHBOARD!$L$2:$L$150,DASHBOARD!M$2:M$150,"",0)</f>
        <v>China</v>
      </c>
      <c r="Q497" s="2" t="str">
        <f>_xlfn.XLOOKUP($O497,DASHBOARD!$L$2:$L$150,DASHBOARD!N$2:N$150,"",0)</f>
        <v>Asia</v>
      </c>
      <c r="R497" s="2" t="str">
        <f>_xlfn.XLOOKUP($O497,DASHBOARD!$L$2:$L$150,DASHBOARD!O$2:O$150,"",0)</f>
        <v>Eurasia</v>
      </c>
      <c r="S497" s="2">
        <v>1</v>
      </c>
      <c r="X497" s="2" t="str">
        <f t="shared" ref="X497:X518" si="77">IF(W497="","","X")</f>
        <v/>
      </c>
      <c r="Y497" s="6">
        <f>_xlfn.XLOOKUP($F497,$AD$497:$AD$518,$AE$497:$AE$518,0,0)</f>
        <v>512453</v>
      </c>
      <c r="Z497" s="43">
        <f>Y497/$Y$519</f>
        <v>9.6357341511152175E-3</v>
      </c>
      <c r="AC497" s="1">
        <v>1</v>
      </c>
      <c r="AD497" s="2" t="s">
        <v>801</v>
      </c>
      <c r="AE497" s="6">
        <v>12072500</v>
      </c>
    </row>
    <row r="498" spans="1:31" x14ac:dyDescent="0.2">
      <c r="B498" s="1" t="s">
        <v>143</v>
      </c>
      <c r="C498" s="1" t="s">
        <v>788</v>
      </c>
      <c r="E498" s="2">
        <v>12</v>
      </c>
      <c r="F498" s="2" t="s">
        <v>914</v>
      </c>
      <c r="G498" s="2" t="s">
        <v>570</v>
      </c>
      <c r="H498" s="4" t="s">
        <v>604</v>
      </c>
      <c r="I498" s="16">
        <f>_xlfn.XLOOKUP($H498,DASHBOARD!$I$2:$I$27,DASHBOARD!$J$2:$J$27,"",0)</f>
        <v>79</v>
      </c>
      <c r="J498" s="23">
        <f>I498/DASHBOARD!$C$3</f>
        <v>2.0066040132080265</v>
      </c>
      <c r="K498" s="2">
        <v>185</v>
      </c>
      <c r="L498" s="26">
        <f>K498/DASHBOARD!$C$4</f>
        <v>83.900226757369609</v>
      </c>
      <c r="M498" s="26">
        <f t="shared" si="76"/>
        <v>20.837220218429728</v>
      </c>
      <c r="N498" s="5">
        <v>26098</v>
      </c>
      <c r="O498" s="2" t="s">
        <v>557</v>
      </c>
      <c r="P498" s="2" t="str">
        <f>_xlfn.XLOOKUP($O498,DASHBOARD!$L$2:$L$150,DASHBOARD!M$2:M$150,"",0)</f>
        <v>United States</v>
      </c>
      <c r="Q498" s="2" t="str">
        <f>_xlfn.XLOOKUP($O498,DASHBOARD!$L$2:$L$150,DASHBOARD!N$2:N$150,"",0)</f>
        <v>North America</v>
      </c>
      <c r="R498" s="2" t="str">
        <f>_xlfn.XLOOKUP($O498,DASHBOARD!$L$2:$L$150,DASHBOARD!O$2:O$150,"",0)</f>
        <v>Americas</v>
      </c>
      <c r="S498" s="2">
        <v>6</v>
      </c>
      <c r="U498" s="2" t="s">
        <v>915</v>
      </c>
      <c r="V498" s="2" t="s">
        <v>915</v>
      </c>
      <c r="X498" s="2" t="str">
        <f t="shared" si="77"/>
        <v/>
      </c>
      <c r="Y498" s="6">
        <f>_xlfn.XLOOKUP($F498,$AD$497:$AD$518,$AE$497:$AE$518,0,0)</f>
        <v>3550000</v>
      </c>
      <c r="Z498" s="43">
        <f t="shared" ref="Z498:Z518" si="78">Y498/$Y$519</f>
        <v>6.6751206913529676E-2</v>
      </c>
      <c r="AC498" s="1">
        <v>2</v>
      </c>
      <c r="AD498" s="2" t="s">
        <v>1002</v>
      </c>
      <c r="AE498" s="6">
        <v>10500000</v>
      </c>
    </row>
    <row r="499" spans="1:31" x14ac:dyDescent="0.2">
      <c r="B499" s="1" t="s">
        <v>143</v>
      </c>
      <c r="C499" s="1" t="s">
        <v>788</v>
      </c>
      <c r="E499" s="2">
        <v>23</v>
      </c>
      <c r="F499" s="2" t="s">
        <v>951</v>
      </c>
      <c r="G499" s="2" t="s">
        <v>576</v>
      </c>
      <c r="H499" s="4" t="s">
        <v>601</v>
      </c>
      <c r="I499" s="16">
        <f>_xlfn.XLOOKUP($H499,DASHBOARD!$I$2:$I$27,DASHBOARD!$J$2:$J$27,"",0)</f>
        <v>77</v>
      </c>
      <c r="J499" s="23">
        <f>I499/DASHBOARD!$C$3</f>
        <v>1.9558039116078234</v>
      </c>
      <c r="K499" s="2">
        <v>220</v>
      </c>
      <c r="L499" s="26">
        <f>K499/DASHBOARD!$C$4</f>
        <v>99.773242630385482</v>
      </c>
      <c r="M499" s="26">
        <f t="shared" si="76"/>
        <v>26.083355840790237</v>
      </c>
      <c r="N499" s="5">
        <v>28854</v>
      </c>
      <c r="O499" s="2" t="s">
        <v>557</v>
      </c>
      <c r="P499" s="2" t="str">
        <f>_xlfn.XLOOKUP($O499,DASHBOARD!$L$2:$L$150,DASHBOARD!M$2:M$150,"",0)</f>
        <v>United States</v>
      </c>
      <c r="Q499" s="2" t="str">
        <f>_xlfn.XLOOKUP($O499,DASHBOARD!$L$2:$L$150,DASHBOARD!N$2:N$150,"",0)</f>
        <v>North America</v>
      </c>
      <c r="R499" s="2" t="str">
        <f>_xlfn.XLOOKUP($O499,DASHBOARD!$L$2:$L$150,DASHBOARD!O$2:O$150,"",0)</f>
        <v>Americas</v>
      </c>
      <c r="S499" s="2" t="s">
        <v>563</v>
      </c>
      <c r="U499" s="2" t="s">
        <v>952</v>
      </c>
      <c r="V499" s="2" t="s">
        <v>952</v>
      </c>
      <c r="X499" s="2" t="str">
        <f t="shared" si="77"/>
        <v/>
      </c>
      <c r="Y499" s="6">
        <f>_xlfn.XLOOKUP($F499,$AD$497:$AD$518,$AE$497:$AE$518,0,0)</f>
        <v>34946</v>
      </c>
      <c r="Z499" s="43">
        <f t="shared" si="78"/>
        <v>6.5709512022541069E-4</v>
      </c>
      <c r="AC499" s="1">
        <v>3</v>
      </c>
      <c r="AD499" s="2" t="s">
        <v>1004</v>
      </c>
      <c r="AE499" s="6">
        <v>9900000</v>
      </c>
    </row>
    <row r="500" spans="1:31" x14ac:dyDescent="0.2">
      <c r="B500" s="1" t="s">
        <v>143</v>
      </c>
      <c r="C500" s="1" t="s">
        <v>788</v>
      </c>
      <c r="E500" s="2">
        <v>10</v>
      </c>
      <c r="F500" s="2" t="s">
        <v>993</v>
      </c>
      <c r="G500" s="2" t="s">
        <v>556</v>
      </c>
      <c r="H500" s="4" t="s">
        <v>596</v>
      </c>
      <c r="I500" s="16">
        <f>_xlfn.XLOOKUP($H500,DASHBOARD!$I$2:$I$27,DASHBOARD!$J$2:$J$27,"",0)</f>
        <v>71</v>
      </c>
      <c r="J500" s="23">
        <f>I500/DASHBOARD!$C$3</f>
        <v>1.8034036068072137</v>
      </c>
      <c r="K500" s="2">
        <v>166</v>
      </c>
      <c r="L500" s="26">
        <f>K500/DASHBOARD!$C$4</f>
        <v>75.283446712018133</v>
      </c>
      <c r="M500" s="26">
        <f t="shared" si="76"/>
        <v>23.148008138254969</v>
      </c>
      <c r="N500" s="5">
        <v>28618</v>
      </c>
      <c r="O500" s="2" t="s">
        <v>557</v>
      </c>
      <c r="P500" s="2" t="str">
        <f>_xlfn.XLOOKUP($O500,DASHBOARD!$L$2:$L$150,DASHBOARD!M$2:M$150,"",0)</f>
        <v>United States</v>
      </c>
      <c r="Q500" s="2" t="str">
        <f>_xlfn.XLOOKUP($O500,DASHBOARD!$L$2:$L$150,DASHBOARD!N$2:N$150,"",0)</f>
        <v>North America</v>
      </c>
      <c r="R500" s="2" t="str">
        <f>_xlfn.XLOOKUP($O500,DASHBOARD!$L$2:$L$150,DASHBOARD!O$2:O$150,"",0)</f>
        <v>Americas</v>
      </c>
      <c r="S500" s="2">
        <v>1</v>
      </c>
      <c r="U500" s="2" t="s">
        <v>994</v>
      </c>
      <c r="V500" s="2" t="s">
        <v>994</v>
      </c>
      <c r="X500" s="2" t="str">
        <f t="shared" si="77"/>
        <v/>
      </c>
      <c r="Y500" s="6">
        <f>_xlfn.XLOOKUP($F500,$AD$497:$AD$518,$AE$497:$AE$518,0,0)</f>
        <v>1076400</v>
      </c>
      <c r="Z500" s="43">
        <f t="shared" si="78"/>
        <v>2.0239718062457279E-2</v>
      </c>
      <c r="AC500" s="1">
        <v>4</v>
      </c>
      <c r="AD500" s="2" t="s">
        <v>995</v>
      </c>
      <c r="AE500" s="6">
        <v>4546000</v>
      </c>
    </row>
    <row r="501" spans="1:31" x14ac:dyDescent="0.2">
      <c r="B501" s="1" t="s">
        <v>143</v>
      </c>
      <c r="C501" s="1" t="s">
        <v>788</v>
      </c>
      <c r="E501" s="2">
        <v>21</v>
      </c>
      <c r="F501" s="2" t="s">
        <v>801</v>
      </c>
      <c r="G501" s="2" t="s">
        <v>566</v>
      </c>
      <c r="H501" s="4" t="s">
        <v>1149</v>
      </c>
      <c r="I501" s="16">
        <f>_xlfn.XLOOKUP($H501,DASHBOARD!$I$2:$I$27,DASHBOARD!$J$2:$J$27,"",0)</f>
        <v>83</v>
      </c>
      <c r="J501" s="23">
        <f>I501/DASHBOARD!$C$3</f>
        <v>2.1082042164084331</v>
      </c>
      <c r="K501" s="2">
        <v>250</v>
      </c>
      <c r="L501" s="26">
        <f>K501/DASHBOARD!$C$4</f>
        <v>113.37868480725623</v>
      </c>
      <c r="M501" s="26">
        <f t="shared" si="76"/>
        <v>25.509741613779099</v>
      </c>
      <c r="N501" s="5">
        <v>27875</v>
      </c>
      <c r="O501" s="2" t="s">
        <v>802</v>
      </c>
      <c r="P501" s="2" t="str">
        <f>_xlfn.XLOOKUP($O501,DASHBOARD!$L$2:$L$150,DASHBOARD!M$2:M$150,"",0)</f>
        <v>Virgin Islands (US)</v>
      </c>
      <c r="Q501" s="2" t="str">
        <f>_xlfn.XLOOKUP($O501,DASHBOARD!$L$2:$L$150,DASHBOARD!N$2:N$150,"",0)</f>
        <v>North America</v>
      </c>
      <c r="R501" s="2" t="str">
        <f>_xlfn.XLOOKUP($O501,DASHBOARD!$L$2:$L$150,DASHBOARD!O$2:O$150,"",0)</f>
        <v>Caribbean</v>
      </c>
      <c r="S501" s="2">
        <v>5</v>
      </c>
      <c r="U501" s="2" t="s">
        <v>642</v>
      </c>
      <c r="V501" s="2" t="s">
        <v>642</v>
      </c>
      <c r="X501" s="2" t="str">
        <f t="shared" si="77"/>
        <v/>
      </c>
      <c r="Y501" s="6">
        <f>_xlfn.XLOOKUP($F501,$AD$497:$AD$518,$AE$497:$AE$518,0,0)</f>
        <v>12072500</v>
      </c>
      <c r="Z501" s="43">
        <f t="shared" si="78"/>
        <v>0.22700111139819354</v>
      </c>
      <c r="AC501" s="1">
        <v>5</v>
      </c>
      <c r="AD501" s="2" t="s">
        <v>962</v>
      </c>
      <c r="AE501" s="6">
        <v>4370000</v>
      </c>
    </row>
    <row r="502" spans="1:31" x14ac:dyDescent="0.2">
      <c r="B502" s="1" t="s">
        <v>143</v>
      </c>
      <c r="C502" s="1" t="s">
        <v>788</v>
      </c>
      <c r="E502" s="2">
        <v>35</v>
      </c>
      <c r="F502" s="2" t="s">
        <v>995</v>
      </c>
      <c r="G502" s="2" t="s">
        <v>570</v>
      </c>
      <c r="H502" s="4" t="s">
        <v>595</v>
      </c>
      <c r="I502" s="16">
        <f>_xlfn.XLOOKUP($H502,DASHBOARD!$I$2:$I$27,DASHBOARD!$J$2:$J$27,"",0)</f>
        <v>82</v>
      </c>
      <c r="J502" s="23">
        <f>I502/DASHBOARD!$C$3</f>
        <v>2.0828041656083314</v>
      </c>
      <c r="K502" s="2">
        <v>230</v>
      </c>
      <c r="L502" s="26">
        <f>K502/DASHBOARD!$C$4</f>
        <v>104.30839002267574</v>
      </c>
      <c r="M502" s="26">
        <f t="shared" si="76"/>
        <v>24.044866326463161</v>
      </c>
      <c r="N502" s="5">
        <v>24397</v>
      </c>
      <c r="O502" s="2" t="s">
        <v>557</v>
      </c>
      <c r="P502" s="2" t="str">
        <f>_xlfn.XLOOKUP($O502,DASHBOARD!$L$2:$L$150,DASHBOARD!M$2:M$150,"",0)</f>
        <v>United States</v>
      </c>
      <c r="Q502" s="2" t="str">
        <f>_xlfn.XLOOKUP($O502,DASHBOARD!$L$2:$L$150,DASHBOARD!N$2:N$150,"",0)</f>
        <v>North America</v>
      </c>
      <c r="R502" s="2" t="str">
        <f>_xlfn.XLOOKUP($O502,DASHBOARD!$L$2:$L$150,DASHBOARD!O$2:O$150,"",0)</f>
        <v>Americas</v>
      </c>
      <c r="S502" s="2">
        <v>12</v>
      </c>
      <c r="U502" s="2" t="s">
        <v>674</v>
      </c>
      <c r="V502" s="2" t="s">
        <v>674</v>
      </c>
      <c r="X502" s="2" t="str">
        <f t="shared" si="77"/>
        <v/>
      </c>
      <c r="Y502" s="6">
        <f>_xlfn.XLOOKUP($F502,$AD$497:$AD$518,$AE$497:$AE$518,0,0)</f>
        <v>4546000</v>
      </c>
      <c r="Z502" s="43">
        <f t="shared" si="78"/>
        <v>8.5479151163072087E-2</v>
      </c>
      <c r="AC502" s="1">
        <v>6</v>
      </c>
      <c r="AD502" s="2" t="s">
        <v>914</v>
      </c>
      <c r="AE502" s="6">
        <v>3550000</v>
      </c>
    </row>
    <row r="503" spans="1:31" x14ac:dyDescent="0.2">
      <c r="B503" s="1" t="s">
        <v>143</v>
      </c>
      <c r="C503" s="1" t="s">
        <v>788</v>
      </c>
      <c r="E503" s="2">
        <v>20</v>
      </c>
      <c r="F503" s="2" t="s">
        <v>803</v>
      </c>
      <c r="G503" s="2" t="s">
        <v>576</v>
      </c>
      <c r="H503" s="4" t="s">
        <v>599</v>
      </c>
      <c r="I503" s="16">
        <f>_xlfn.XLOOKUP($H503,DASHBOARD!$I$2:$I$27,DASHBOARD!$J$2:$J$27,"",0)</f>
        <v>78</v>
      </c>
      <c r="J503" s="23">
        <f>I503/DASHBOARD!$C$3</f>
        <v>1.981203962407925</v>
      </c>
      <c r="K503" s="2">
        <v>205</v>
      </c>
      <c r="L503" s="26">
        <f>K503/DASHBOARD!$C$4</f>
        <v>92.970521541950106</v>
      </c>
      <c r="M503" s="26">
        <f t="shared" si="76"/>
        <v>23.685736387476311</v>
      </c>
      <c r="N503" s="5">
        <v>28334</v>
      </c>
      <c r="O503" s="2" t="s">
        <v>804</v>
      </c>
      <c r="P503" s="2" t="str">
        <f>_xlfn.XLOOKUP($O503,DASHBOARD!$L$2:$L$150,DASHBOARD!M$2:M$150,"",0)</f>
        <v>Argentina</v>
      </c>
      <c r="Q503" s="2" t="str">
        <f>_xlfn.XLOOKUP($O503,DASHBOARD!$L$2:$L$150,DASHBOARD!N$2:N$150,"",0)</f>
        <v>South America</v>
      </c>
      <c r="R503" s="2" t="str">
        <f>_xlfn.XLOOKUP($O503,DASHBOARD!$L$2:$L$150,DASHBOARD!O$2:O$150,"",0)</f>
        <v>Americas</v>
      </c>
      <c r="S503" s="2" t="s">
        <v>563</v>
      </c>
      <c r="X503" s="2" t="str">
        <f t="shared" si="77"/>
        <v/>
      </c>
      <c r="Y503" s="6">
        <f>_xlfn.XLOOKUP($F503,$AD$497:$AD$518,$AE$497:$AE$518,0,0)</f>
        <v>1325000</v>
      </c>
      <c r="Z503" s="43">
        <f t="shared" si="78"/>
        <v>2.4914182862092064E-2</v>
      </c>
      <c r="AC503" s="1">
        <v>7</v>
      </c>
      <c r="AD503" s="2" t="s">
        <v>1000</v>
      </c>
      <c r="AE503" s="6">
        <v>2625000</v>
      </c>
    </row>
    <row r="504" spans="1:31" x14ac:dyDescent="0.2">
      <c r="B504" s="1" t="s">
        <v>143</v>
      </c>
      <c r="C504" s="1" t="s">
        <v>788</v>
      </c>
      <c r="E504" s="2">
        <v>5</v>
      </c>
      <c r="F504" s="2" t="s">
        <v>996</v>
      </c>
      <c r="G504" s="2" t="s">
        <v>556</v>
      </c>
      <c r="H504" s="4" t="s">
        <v>1150</v>
      </c>
      <c r="I504" s="16">
        <f>_xlfn.XLOOKUP($H504,DASHBOARD!$I$2:$I$27,DASHBOARD!$J$2:$J$27,"",0)</f>
        <v>73</v>
      </c>
      <c r="J504" s="23">
        <f>I504/DASHBOARD!$C$3</f>
        <v>1.854203708407417</v>
      </c>
      <c r="K504" s="2">
        <v>182</v>
      </c>
      <c r="L504" s="26">
        <f>K504/DASHBOARD!$C$4</f>
        <v>82.539682539682531</v>
      </c>
      <c r="M504" s="26">
        <f t="shared" si="76"/>
        <v>24.007553399041473</v>
      </c>
      <c r="N504" s="5">
        <v>26182</v>
      </c>
      <c r="O504" s="2" t="s">
        <v>557</v>
      </c>
      <c r="P504" s="2" t="str">
        <f>_xlfn.XLOOKUP($O504,DASHBOARD!$L$2:$L$150,DASHBOARD!M$2:M$150,"",0)</f>
        <v>United States</v>
      </c>
      <c r="Q504" s="2" t="str">
        <f>_xlfn.XLOOKUP($O504,DASHBOARD!$L$2:$L$150,DASHBOARD!N$2:N$150,"",0)</f>
        <v>North America</v>
      </c>
      <c r="R504" s="2" t="str">
        <f>_xlfn.XLOOKUP($O504,DASHBOARD!$L$2:$L$150,DASHBOARD!O$2:O$150,"",0)</f>
        <v>Americas</v>
      </c>
      <c r="S504" s="2">
        <v>4</v>
      </c>
      <c r="U504" s="2" t="s">
        <v>997</v>
      </c>
      <c r="V504" s="2" t="s">
        <v>997</v>
      </c>
      <c r="X504" s="2" t="str">
        <f t="shared" si="77"/>
        <v/>
      </c>
      <c r="Y504" s="6">
        <f>_xlfn.XLOOKUP($F504,$AD$497:$AD$518,$AE$497:$AE$518,0,0)</f>
        <v>139925</v>
      </c>
      <c r="Z504" s="43">
        <f t="shared" si="78"/>
        <v>2.6310317260213071E-3</v>
      </c>
      <c r="AC504" s="1">
        <v>8</v>
      </c>
      <c r="AD504" s="2" t="s">
        <v>803</v>
      </c>
      <c r="AE504" s="6">
        <v>1325000</v>
      </c>
    </row>
    <row r="505" spans="1:31" x14ac:dyDescent="0.2">
      <c r="B505" s="1" t="s">
        <v>143</v>
      </c>
      <c r="C505" s="1" t="s">
        <v>788</v>
      </c>
      <c r="E505" s="2">
        <v>3</v>
      </c>
      <c r="F505" s="2" t="s">
        <v>998</v>
      </c>
      <c r="G505" s="2" t="s">
        <v>576</v>
      </c>
      <c r="H505" s="4" t="s">
        <v>600</v>
      </c>
      <c r="I505" s="16">
        <f>_xlfn.XLOOKUP($H505,DASHBOARD!$I$2:$I$27,DASHBOARD!$J$2:$J$27,"",0)</f>
        <v>80</v>
      </c>
      <c r="J505" s="23">
        <f>I505/DASHBOARD!$C$3</f>
        <v>2.0320040640081283</v>
      </c>
      <c r="K505" s="2">
        <v>218</v>
      </c>
      <c r="L505" s="26">
        <f>K505/DASHBOARD!$C$4</f>
        <v>98.86621315192744</v>
      </c>
      <c r="M505" s="26">
        <f t="shared" si="76"/>
        <v>23.944113109410427</v>
      </c>
      <c r="N505" s="5">
        <v>28585</v>
      </c>
      <c r="O505" s="2" t="s">
        <v>557</v>
      </c>
      <c r="P505" s="2" t="str">
        <f>_xlfn.XLOOKUP($O505,DASHBOARD!$L$2:$L$150,DASHBOARD!M$2:M$150,"",0)</f>
        <v>United States</v>
      </c>
      <c r="Q505" s="2" t="str">
        <f>_xlfn.XLOOKUP($O505,DASHBOARD!$L$2:$L$150,DASHBOARD!N$2:N$150,"",0)</f>
        <v>North America</v>
      </c>
      <c r="R505" s="2" t="str">
        <f>_xlfn.XLOOKUP($O505,DASHBOARD!$L$2:$L$150,DASHBOARD!O$2:O$150,"",0)</f>
        <v>Americas</v>
      </c>
      <c r="S505" s="2">
        <v>2</v>
      </c>
      <c r="U505" s="2" t="s">
        <v>999</v>
      </c>
      <c r="V505" s="2" t="s">
        <v>999</v>
      </c>
      <c r="X505" s="2" t="str">
        <f t="shared" si="77"/>
        <v/>
      </c>
      <c r="Y505" s="6">
        <f>_xlfn.XLOOKUP($F505,$AD$497:$AD$518,$AE$497:$AE$518,0,0)</f>
        <v>699935</v>
      </c>
      <c r="Z505" s="43">
        <f t="shared" si="78"/>
        <v>1.3160987608738422E-2</v>
      </c>
      <c r="AC505" s="1">
        <v>9</v>
      </c>
      <c r="AD505" s="2" t="s">
        <v>993</v>
      </c>
      <c r="AE505" s="6">
        <v>1076400</v>
      </c>
    </row>
    <row r="506" spans="1:31" x14ac:dyDescent="0.2">
      <c r="B506" s="1" t="s">
        <v>143</v>
      </c>
      <c r="C506" s="1" t="s">
        <v>788</v>
      </c>
      <c r="E506" s="2">
        <v>25</v>
      </c>
      <c r="F506" s="2" t="s">
        <v>1000</v>
      </c>
      <c r="G506" s="2" t="s">
        <v>556</v>
      </c>
      <c r="H506" s="4" t="s">
        <v>598</v>
      </c>
      <c r="I506" s="16">
        <f>_xlfn.XLOOKUP($H506,DASHBOARD!$I$2:$I$27,DASHBOARD!$J$2:$J$27,"",0)</f>
        <v>75</v>
      </c>
      <c r="J506" s="23">
        <f>I506/DASHBOARD!$C$3</f>
        <v>1.9050038100076201</v>
      </c>
      <c r="K506" s="2">
        <v>175</v>
      </c>
      <c r="L506" s="26">
        <f>K506/DASHBOARD!$C$4</f>
        <v>79.365079365079367</v>
      </c>
      <c r="M506" s="26">
        <f t="shared" si="76"/>
        <v>21.869444797178129</v>
      </c>
      <c r="N506" s="5">
        <v>24012</v>
      </c>
      <c r="O506" s="2" t="s">
        <v>1001</v>
      </c>
      <c r="P506" s="2" t="str">
        <f>_xlfn.XLOOKUP($O506,DASHBOARD!$L$2:$L$150,DASHBOARD!M$2:M$150,"",0)</f>
        <v>Lebanon</v>
      </c>
      <c r="Q506" s="2" t="str">
        <f>_xlfn.XLOOKUP($O506,DASHBOARD!$L$2:$L$150,DASHBOARD!N$2:N$150,"",0)</f>
        <v>Asia</v>
      </c>
      <c r="R506" s="2" t="str">
        <f>_xlfn.XLOOKUP($O506,DASHBOARD!$L$2:$L$150,DASHBOARD!O$2:O$150,"",0)</f>
        <v>Eurasia</v>
      </c>
      <c r="S506" s="2">
        <v>14</v>
      </c>
      <c r="U506" s="2" t="s">
        <v>571</v>
      </c>
      <c r="V506" s="2" t="s">
        <v>571</v>
      </c>
      <c r="X506" s="2" t="str">
        <f t="shared" si="77"/>
        <v/>
      </c>
      <c r="Y506" s="6">
        <f>_xlfn.XLOOKUP($F506,$AD$497:$AD$518,$AE$497:$AE$518,0,0)</f>
        <v>2625000</v>
      </c>
      <c r="Z506" s="43">
        <f t="shared" si="78"/>
        <v>4.9358286802257859E-2</v>
      </c>
      <c r="AC506" s="1">
        <v>10</v>
      </c>
      <c r="AD506" s="2" t="s">
        <v>1005</v>
      </c>
      <c r="AE506" s="6">
        <v>1030000</v>
      </c>
    </row>
    <row r="507" spans="1:31" x14ac:dyDescent="0.2">
      <c r="B507" s="1" t="s">
        <v>143</v>
      </c>
      <c r="C507" s="1" t="s">
        <v>788</v>
      </c>
      <c r="E507" s="2">
        <v>9</v>
      </c>
      <c r="F507" s="2" t="s">
        <v>810</v>
      </c>
      <c r="G507" s="2" t="s">
        <v>556</v>
      </c>
      <c r="H507" s="4" t="s">
        <v>597</v>
      </c>
      <c r="I507" s="16">
        <f>_xlfn.XLOOKUP($H507,DASHBOARD!$I$2:$I$27,DASHBOARD!$J$2:$J$27,"",0)</f>
        <v>74</v>
      </c>
      <c r="J507" s="23">
        <f>I507/DASHBOARD!$C$3</f>
        <v>1.8796037592075185</v>
      </c>
      <c r="K507" s="2">
        <v>185</v>
      </c>
      <c r="L507" s="26">
        <f>K507/DASHBOARD!$C$4</f>
        <v>83.900226757369609</v>
      </c>
      <c r="M507" s="26">
        <f t="shared" si="76"/>
        <v>23.748190537476248</v>
      </c>
      <c r="N507" s="5">
        <v>30088</v>
      </c>
      <c r="O507" s="2" t="s">
        <v>811</v>
      </c>
      <c r="P507" s="2" t="str">
        <f>_xlfn.XLOOKUP($O507,DASHBOARD!$L$2:$L$150,DASHBOARD!M$2:M$150,"",0)</f>
        <v>Belgium</v>
      </c>
      <c r="Q507" s="2" t="str">
        <f>_xlfn.XLOOKUP($O507,DASHBOARD!$L$2:$L$150,DASHBOARD!N$2:N$150,"",0)</f>
        <v>Europe</v>
      </c>
      <c r="R507" s="2" t="str">
        <f>_xlfn.XLOOKUP($O507,DASHBOARD!$L$2:$L$150,DASHBOARD!O$2:O$150,"",0)</f>
        <v>Eurasia</v>
      </c>
      <c r="S507" s="2">
        <v>1</v>
      </c>
      <c r="X507" s="2" t="str">
        <f t="shared" si="77"/>
        <v/>
      </c>
      <c r="Y507" s="6">
        <f>_xlfn.XLOOKUP($F507,$AD$497:$AD$518,$AE$497:$AE$518,0,0)</f>
        <v>800400</v>
      </c>
      <c r="Z507" s="43">
        <f t="shared" si="78"/>
        <v>1.5050046764391312E-2</v>
      </c>
      <c r="AC507" s="1">
        <v>11</v>
      </c>
      <c r="AD507" s="2" t="s">
        <v>810</v>
      </c>
      <c r="AE507" s="6">
        <v>800400</v>
      </c>
    </row>
    <row r="508" spans="1:31" x14ac:dyDescent="0.2">
      <c r="B508" s="1" t="s">
        <v>143</v>
      </c>
      <c r="C508" s="1" t="s">
        <v>788</v>
      </c>
      <c r="E508" s="2">
        <v>50</v>
      </c>
      <c r="F508" s="2" t="s">
        <v>1002</v>
      </c>
      <c r="G508" s="2" t="s">
        <v>552</v>
      </c>
      <c r="H508" s="4" t="s">
        <v>1151</v>
      </c>
      <c r="I508" s="16">
        <f>_xlfn.XLOOKUP($H508,DASHBOARD!$I$2:$I$27,DASHBOARD!$J$2:$J$27,"",0)</f>
        <v>85</v>
      </c>
      <c r="J508" s="23">
        <f>I508/DASHBOARD!$C$3</f>
        <v>2.1590043180086362</v>
      </c>
      <c r="K508" s="2">
        <v>235</v>
      </c>
      <c r="L508" s="26">
        <f>K508/DASHBOARD!$C$4</f>
        <v>106.57596371882086</v>
      </c>
      <c r="M508" s="26">
        <f t="shared" si="76"/>
        <v>22.864001851721074</v>
      </c>
      <c r="N508" s="5">
        <v>23960</v>
      </c>
      <c r="O508" s="2" t="s">
        <v>557</v>
      </c>
      <c r="P508" s="2" t="str">
        <f>_xlfn.XLOOKUP($O508,DASHBOARD!$L$2:$L$150,DASHBOARD!M$2:M$150,"",0)</f>
        <v>United States</v>
      </c>
      <c r="Q508" s="2" t="str">
        <f>_xlfn.XLOOKUP($O508,DASHBOARD!$L$2:$L$150,DASHBOARD!N$2:N$150,"",0)</f>
        <v>North America</v>
      </c>
      <c r="R508" s="2" t="str">
        <f>_xlfn.XLOOKUP($O508,DASHBOARD!$L$2:$L$150,DASHBOARD!O$2:O$150,"",0)</f>
        <v>Americas</v>
      </c>
      <c r="S508" s="2">
        <v>13</v>
      </c>
      <c r="U508" s="2" t="s">
        <v>1003</v>
      </c>
      <c r="V508" s="2" t="s">
        <v>1003</v>
      </c>
      <c r="X508" s="2" t="str">
        <f t="shared" si="77"/>
        <v/>
      </c>
      <c r="Y508" s="6">
        <f>_xlfn.XLOOKUP($F508,$AD$497:$AD$518,$AE$497:$AE$518,0,0)</f>
        <v>10500000</v>
      </c>
      <c r="Z508" s="43">
        <f t="shared" si="78"/>
        <v>0.19743314720903143</v>
      </c>
      <c r="AC508" s="1">
        <v>12</v>
      </c>
      <c r="AD508" s="2" t="s">
        <v>998</v>
      </c>
      <c r="AE508" s="6">
        <v>699935</v>
      </c>
    </row>
    <row r="509" spans="1:31" x14ac:dyDescent="0.2">
      <c r="B509" s="1" t="s">
        <v>143</v>
      </c>
      <c r="C509" s="1" t="s">
        <v>788</v>
      </c>
      <c r="E509" s="2">
        <v>31</v>
      </c>
      <c r="F509" s="2" t="s">
        <v>962</v>
      </c>
      <c r="G509" s="2" t="s">
        <v>566</v>
      </c>
      <c r="H509" s="4" t="s">
        <v>604</v>
      </c>
      <c r="I509" s="16">
        <f>_xlfn.XLOOKUP($H509,DASHBOARD!$I$2:$I$27,DASHBOARD!$J$2:$J$27,"",0)</f>
        <v>79</v>
      </c>
      <c r="J509" s="23">
        <f>I509/DASHBOARD!$C$3</f>
        <v>2.0066040132080265</v>
      </c>
      <c r="K509" s="2">
        <v>250</v>
      </c>
      <c r="L509" s="26">
        <f>K509/DASHBOARD!$C$4</f>
        <v>113.37868480725623</v>
      </c>
      <c r="M509" s="26">
        <f t="shared" si="76"/>
        <v>28.158405700580715</v>
      </c>
      <c r="N509" s="5">
        <v>27356</v>
      </c>
      <c r="O509" s="2" t="s">
        <v>557</v>
      </c>
      <c r="P509" s="2" t="str">
        <f>_xlfn.XLOOKUP($O509,DASHBOARD!$L$2:$L$150,DASHBOARD!M$2:M$150,"",0)</f>
        <v>United States</v>
      </c>
      <c r="Q509" s="2" t="str">
        <f>_xlfn.XLOOKUP($O509,DASHBOARD!$L$2:$L$150,DASHBOARD!N$2:N$150,"",0)</f>
        <v>North America</v>
      </c>
      <c r="R509" s="2" t="str">
        <f>_xlfn.XLOOKUP($O509,DASHBOARD!$L$2:$L$150,DASHBOARD!O$2:O$150,"",0)</f>
        <v>Americas</v>
      </c>
      <c r="S509" s="2">
        <v>6</v>
      </c>
      <c r="U509" s="2" t="s">
        <v>963</v>
      </c>
      <c r="V509" s="2" t="s">
        <v>963</v>
      </c>
      <c r="X509" s="2" t="str">
        <f t="shared" si="77"/>
        <v/>
      </c>
      <c r="Y509" s="6">
        <f>_xlfn.XLOOKUP($F509,$AD$497:$AD$518,$AE$497:$AE$518,0,0)</f>
        <v>4370000</v>
      </c>
      <c r="Z509" s="43">
        <f t="shared" si="78"/>
        <v>8.2169795552711186E-2</v>
      </c>
      <c r="AC509" s="1">
        <v>13</v>
      </c>
      <c r="AD509" s="2" t="s">
        <v>992</v>
      </c>
      <c r="AE509" s="6">
        <v>512453</v>
      </c>
    </row>
    <row r="510" spans="1:31" x14ac:dyDescent="0.2">
      <c r="B510" s="1" t="s">
        <v>143</v>
      </c>
      <c r="C510" s="1" t="s">
        <v>788</v>
      </c>
      <c r="E510" s="2">
        <v>8</v>
      </c>
      <c r="F510" s="2" t="s">
        <v>1004</v>
      </c>
      <c r="G510" s="2" t="s">
        <v>576</v>
      </c>
      <c r="H510" s="4" t="s">
        <v>604</v>
      </c>
      <c r="I510" s="16">
        <f>_xlfn.XLOOKUP($H510,DASHBOARD!$I$2:$I$27,DASHBOARD!$J$2:$J$27,"",0)</f>
        <v>79</v>
      </c>
      <c r="J510" s="23">
        <f>I510/DASHBOARD!$C$3</f>
        <v>2.0066040132080265</v>
      </c>
      <c r="K510" s="2">
        <v>200</v>
      </c>
      <c r="L510" s="26">
        <f>K510/DASHBOARD!$C$4</f>
        <v>90.702947845804985</v>
      </c>
      <c r="M510" s="26">
        <f t="shared" si="76"/>
        <v>22.526724560464572</v>
      </c>
      <c r="N510" s="5">
        <v>25293</v>
      </c>
      <c r="O510" s="2" t="s">
        <v>557</v>
      </c>
      <c r="P510" s="2" t="str">
        <f>_xlfn.XLOOKUP($O510,DASHBOARD!$L$2:$L$150,DASHBOARD!M$2:M$150,"",0)</f>
        <v>United States</v>
      </c>
      <c r="Q510" s="2" t="str">
        <f>_xlfn.XLOOKUP($O510,DASHBOARD!$L$2:$L$150,DASHBOARD!N$2:N$150,"",0)</f>
        <v>North America</v>
      </c>
      <c r="R510" s="2" t="str">
        <f>_xlfn.XLOOKUP($O510,DASHBOARD!$L$2:$L$150,DASHBOARD!O$2:O$150,"",0)</f>
        <v>Americas</v>
      </c>
      <c r="S510" s="2">
        <v>11</v>
      </c>
      <c r="U510" s="2" t="s">
        <v>567</v>
      </c>
      <c r="V510" s="2" t="s">
        <v>567</v>
      </c>
      <c r="X510" s="2" t="str">
        <f t="shared" si="77"/>
        <v/>
      </c>
      <c r="Y510" s="6">
        <f>_xlfn.XLOOKUP($F510,$AD$497:$AD$518,$AE$497:$AE$518,0,0)</f>
        <v>9900000</v>
      </c>
      <c r="Z510" s="43">
        <f t="shared" si="78"/>
        <v>0.18615125308280106</v>
      </c>
      <c r="AC510" s="1">
        <v>14</v>
      </c>
      <c r="AD510" s="2" t="s">
        <v>996</v>
      </c>
      <c r="AE510" s="6">
        <v>139925</v>
      </c>
    </row>
    <row r="511" spans="1:31" x14ac:dyDescent="0.2">
      <c r="B511" s="1" t="s">
        <v>143</v>
      </c>
      <c r="C511" s="1" t="s">
        <v>788</v>
      </c>
      <c r="E511" s="2">
        <v>42</v>
      </c>
      <c r="F511" s="2" t="s">
        <v>1005</v>
      </c>
      <c r="G511" s="2" t="s">
        <v>552</v>
      </c>
      <c r="H511" s="4" t="s">
        <v>1151</v>
      </c>
      <c r="I511" s="16">
        <f>_xlfn.XLOOKUP($H511,DASHBOARD!$I$2:$I$27,DASHBOARD!$J$2:$J$27,"",0)</f>
        <v>85</v>
      </c>
      <c r="J511" s="23">
        <f>I511/DASHBOARD!$C$3</f>
        <v>2.1590043180086362</v>
      </c>
      <c r="K511" s="2">
        <v>220</v>
      </c>
      <c r="L511" s="26">
        <f>K511/DASHBOARD!$C$4</f>
        <v>99.773242630385482</v>
      </c>
      <c r="M511" s="26">
        <f t="shared" si="76"/>
        <v>21.404597478206963</v>
      </c>
      <c r="N511" s="5">
        <v>22895</v>
      </c>
      <c r="O511" s="2" t="s">
        <v>557</v>
      </c>
      <c r="P511" s="2" t="str">
        <f>_xlfn.XLOOKUP($O511,DASHBOARD!$L$2:$L$150,DASHBOARD!M$2:M$150,"",0)</f>
        <v>United States</v>
      </c>
      <c r="Q511" s="2" t="str">
        <f>_xlfn.XLOOKUP($O511,DASHBOARD!$L$2:$L$150,DASHBOARD!N$2:N$150,"",0)</f>
        <v>North America</v>
      </c>
      <c r="R511" s="2" t="str">
        <f>_xlfn.XLOOKUP($O511,DASHBOARD!$L$2:$L$150,DASHBOARD!O$2:O$150,"",0)</f>
        <v>Americas</v>
      </c>
      <c r="S511" s="2">
        <v>17</v>
      </c>
      <c r="U511" s="2" t="s">
        <v>567</v>
      </c>
      <c r="V511" s="2" t="s">
        <v>567</v>
      </c>
      <c r="X511" s="2" t="str">
        <f t="shared" si="77"/>
        <v/>
      </c>
      <c r="Y511" s="6">
        <f>_xlfn.XLOOKUP($F511,$AD$497:$AD$518,$AE$497:$AE$518,0,0)</f>
        <v>1030000</v>
      </c>
      <c r="Z511" s="43">
        <f t="shared" si="78"/>
        <v>1.9367251583362131E-2</v>
      </c>
      <c r="AC511" s="1">
        <v>15</v>
      </c>
      <c r="AD511" s="2" t="s">
        <v>951</v>
      </c>
      <c r="AE511" s="6">
        <v>34946</v>
      </c>
    </row>
    <row r="512" spans="1:31" x14ac:dyDescent="0.2">
      <c r="B512" s="1" t="s">
        <v>143</v>
      </c>
      <c r="C512" s="1" t="s">
        <v>788</v>
      </c>
      <c r="H512" s="4"/>
      <c r="N512" s="5"/>
      <c r="X512" s="2" t="str">
        <f t="shared" si="77"/>
        <v/>
      </c>
      <c r="Y512" s="6">
        <f>_xlfn.XLOOKUP($F512,$AD$497:$AD$518,$AE$497:$AE$518,0,0)</f>
        <v>0</v>
      </c>
      <c r="Z512" s="43">
        <f t="shared" si="78"/>
        <v>0</v>
      </c>
      <c r="AC512" s="1">
        <v>16</v>
      </c>
      <c r="AE512" s="6"/>
    </row>
    <row r="513" spans="1:31" x14ac:dyDescent="0.2">
      <c r="B513" s="1" t="s">
        <v>143</v>
      </c>
      <c r="C513" s="1" t="s">
        <v>788</v>
      </c>
      <c r="H513" s="4"/>
      <c r="N513" s="5"/>
      <c r="X513" s="2" t="str">
        <f t="shared" si="77"/>
        <v/>
      </c>
      <c r="Y513" s="6">
        <f>_xlfn.XLOOKUP($F513,$AD$497:$AD$518,$AE$497:$AE$518,0,0)</f>
        <v>0</v>
      </c>
      <c r="Z513" s="43">
        <f t="shared" si="78"/>
        <v>0</v>
      </c>
      <c r="AE513" s="6"/>
    </row>
    <row r="514" spans="1:31" x14ac:dyDescent="0.2">
      <c r="B514" s="1" t="s">
        <v>143</v>
      </c>
      <c r="C514" s="1" t="s">
        <v>788</v>
      </c>
      <c r="H514" s="4"/>
      <c r="N514" s="5"/>
      <c r="X514" s="2" t="str">
        <f t="shared" si="77"/>
        <v/>
      </c>
      <c r="Y514" s="6">
        <f>_xlfn.XLOOKUP($F514,$AD$497:$AD$518,$AE$497:$AE$518,0,0)</f>
        <v>0</v>
      </c>
      <c r="Z514" s="43">
        <f t="shared" si="78"/>
        <v>0</v>
      </c>
      <c r="AC514" s="1">
        <v>18</v>
      </c>
      <c r="AE514" s="6"/>
    </row>
    <row r="515" spans="1:31" x14ac:dyDescent="0.2">
      <c r="B515" s="1" t="s">
        <v>143</v>
      </c>
      <c r="C515" s="1" t="s">
        <v>788</v>
      </c>
      <c r="H515" s="4"/>
      <c r="N515" s="5"/>
      <c r="X515" s="2" t="str">
        <f t="shared" si="77"/>
        <v/>
      </c>
      <c r="Y515" s="6">
        <f>_xlfn.XLOOKUP($F515,$AD$497:$AD$518,$AE$497:$AE$518,0,0)</f>
        <v>0</v>
      </c>
      <c r="Z515" s="43">
        <f t="shared" si="78"/>
        <v>0</v>
      </c>
      <c r="AC515" s="1">
        <v>19</v>
      </c>
      <c r="AE515" s="6"/>
    </row>
    <row r="516" spans="1:31" x14ac:dyDescent="0.2">
      <c r="B516" s="1" t="s">
        <v>143</v>
      </c>
      <c r="C516" s="1" t="s">
        <v>788</v>
      </c>
      <c r="H516" s="4"/>
      <c r="N516" s="5"/>
      <c r="X516" s="2" t="str">
        <f t="shared" si="77"/>
        <v/>
      </c>
      <c r="Y516" s="6">
        <f>_xlfn.XLOOKUP($F516,$AD$497:$AD$518,$AE$497:$AE$518,0,0)</f>
        <v>0</v>
      </c>
      <c r="Z516" s="43">
        <f t="shared" si="78"/>
        <v>0</v>
      </c>
      <c r="AC516" s="1">
        <v>20</v>
      </c>
      <c r="AE516" s="6"/>
    </row>
    <row r="517" spans="1:31" x14ac:dyDescent="0.2">
      <c r="B517" s="1" t="s">
        <v>143</v>
      </c>
      <c r="C517" s="1" t="s">
        <v>788</v>
      </c>
      <c r="H517" s="4"/>
      <c r="N517" s="5"/>
      <c r="X517" s="2" t="str">
        <f t="shared" si="77"/>
        <v/>
      </c>
      <c r="Y517" s="6">
        <f>_xlfn.XLOOKUP($F517,$AD$497:$AD$518,$AE$497:$AE$518,0,0)</f>
        <v>0</v>
      </c>
      <c r="Z517" s="43">
        <f t="shared" si="78"/>
        <v>0</v>
      </c>
      <c r="AC517" s="1">
        <v>21</v>
      </c>
    </row>
    <row r="518" spans="1:31" x14ac:dyDescent="0.2">
      <c r="B518" s="1" t="s">
        <v>143</v>
      </c>
      <c r="C518" s="1" t="s">
        <v>788</v>
      </c>
      <c r="H518" s="4"/>
      <c r="N518" s="5"/>
      <c r="X518" s="2" t="str">
        <f t="shared" si="77"/>
        <v/>
      </c>
      <c r="Y518" s="6">
        <f>_xlfn.XLOOKUP($F518,$AD$497:$AD$518,$AE$497:$AE$518,0,0)</f>
        <v>0</v>
      </c>
      <c r="Z518" s="43">
        <f t="shared" si="78"/>
        <v>0</v>
      </c>
      <c r="AC518" s="1">
        <v>22</v>
      </c>
    </row>
    <row r="519" spans="1:31" x14ac:dyDescent="0.2">
      <c r="D519" s="1"/>
      <c r="E519" s="1"/>
      <c r="F519" s="1">
        <f>$F495</f>
        <v>0</v>
      </c>
      <c r="G519" s="1"/>
      <c r="H519" s="1"/>
      <c r="I519" s="36"/>
      <c r="J519" s="36"/>
      <c r="K519" s="1"/>
      <c r="L519" s="1"/>
      <c r="M519" s="1"/>
      <c r="N519" s="1"/>
      <c r="O519" s="1"/>
      <c r="P519" s="1"/>
      <c r="Q519" s="1"/>
      <c r="R519" s="1"/>
      <c r="S519" s="1"/>
      <c r="T519" s="1"/>
      <c r="U519" s="1"/>
      <c r="V519" s="1"/>
      <c r="W519" s="1"/>
      <c r="X519" s="1"/>
      <c r="Y519" s="37">
        <f>SUM(Y497:Y518)</f>
        <v>53182559</v>
      </c>
      <c r="Z519" s="41">
        <f>SUM(Z497:Z518)</f>
        <v>1</v>
      </c>
      <c r="AA519" s="1"/>
      <c r="AB519" s="1"/>
      <c r="AD519" s="37">
        <f>AE519-Y519</f>
        <v>0</v>
      </c>
      <c r="AE519" s="37">
        <f>SUM(AE497:AE518)</f>
        <v>53182559</v>
      </c>
    </row>
    <row r="522" spans="1:31" ht="17" thickBot="1" x14ac:dyDescent="0.25"/>
    <row r="523" spans="1:31" ht="17" thickBot="1" x14ac:dyDescent="0.25">
      <c r="A523" s="3">
        <v>21</v>
      </c>
      <c r="B523" s="1" t="str">
        <f>B$1</f>
        <v>YEAR</v>
      </c>
      <c r="C523" s="1" t="str">
        <f>C$1</f>
        <v>TEAM</v>
      </c>
      <c r="E523" s="1" t="str">
        <f t="shared" ref="E523:Y523" si="79">E$1</f>
        <v>NUMBER</v>
      </c>
      <c r="F523" s="1" t="str">
        <f t="shared" si="79"/>
        <v>PLAYER</v>
      </c>
      <c r="G523" s="1" t="str">
        <f t="shared" si="79"/>
        <v>POS</v>
      </c>
      <c r="H523" s="1" t="str">
        <f t="shared" si="79"/>
        <v>HEIGHT</v>
      </c>
      <c r="I523" s="1" t="str">
        <f t="shared" si="79"/>
        <v>HEIGHT (IN)</v>
      </c>
      <c r="J523" s="1" t="str">
        <f t="shared" si="79"/>
        <v>HEIGHT (M)</v>
      </c>
      <c r="K523" s="1" t="str">
        <f t="shared" si="79"/>
        <v>WEIGHT (LBS)</v>
      </c>
      <c r="L523" s="1" t="str">
        <f t="shared" si="79"/>
        <v>WEIGHT (KG)</v>
      </c>
      <c r="M523" s="1" t="str">
        <f t="shared" si="79"/>
        <v>BMI</v>
      </c>
      <c r="N523" s="1" t="str">
        <f t="shared" si="79"/>
        <v>BIRTH DATE</v>
      </c>
      <c r="O523" s="1" t="str">
        <f t="shared" si="79"/>
        <v>NATION</v>
      </c>
      <c r="P523" s="1" t="str">
        <f t="shared" si="79"/>
        <v>COUNTRY</v>
      </c>
      <c r="Q523" s="1" t="str">
        <f t="shared" si="79"/>
        <v>CONTINENT</v>
      </c>
      <c r="R523" s="1" t="str">
        <f t="shared" si="79"/>
        <v>GLOBAL REGION</v>
      </c>
      <c r="S523" s="1" t="str">
        <f t="shared" si="79"/>
        <v>EXPERIENCE</v>
      </c>
      <c r="T523" s="1"/>
      <c r="U523" s="1" t="str">
        <f t="shared" si="79"/>
        <v>COLLEGE</v>
      </c>
      <c r="V523" s="1" t="str">
        <f t="shared" si="79"/>
        <v>COLLEGE1</v>
      </c>
      <c r="W523" s="1" t="str">
        <f t="shared" si="79"/>
        <v>COLLEGE2</v>
      </c>
      <c r="X523" s="1" t="str">
        <f t="shared" si="79"/>
        <v>TRANSFER</v>
      </c>
      <c r="Y523" s="1" t="str">
        <f t="shared" si="79"/>
        <v>SALARY</v>
      </c>
      <c r="Z523" s="1" t="s">
        <v>1265</v>
      </c>
      <c r="AC523" s="1" t="str">
        <f>AC$1</f>
        <v>Rk</v>
      </c>
      <c r="AD523" s="1" t="str">
        <f>AD$1</f>
        <v>PLAYER</v>
      </c>
      <c r="AE523" s="1" t="str">
        <f>AE$1</f>
        <v>SALARY</v>
      </c>
    </row>
    <row r="524" spans="1:31" ht="17" thickBot="1" x14ac:dyDescent="0.25">
      <c r="A524" s="3" t="s">
        <v>838</v>
      </c>
      <c r="B524" s="1" t="s">
        <v>150</v>
      </c>
      <c r="C524" s="1" t="s">
        <v>838</v>
      </c>
      <c r="E524" s="2">
        <v>8</v>
      </c>
      <c r="F524" s="2" t="s">
        <v>874</v>
      </c>
      <c r="G524" s="2" t="s">
        <v>576</v>
      </c>
      <c r="H524" s="4" t="s">
        <v>599</v>
      </c>
      <c r="I524" s="16">
        <f>_xlfn.XLOOKUP($H524,DASHBOARD!$I$2:$I$27,DASHBOARD!$J$2:$J$27,"",0)</f>
        <v>78</v>
      </c>
      <c r="J524" s="23">
        <f>I524/DASHBOARD!$C$3</f>
        <v>1.981203962407925</v>
      </c>
      <c r="K524" s="2">
        <v>212</v>
      </c>
      <c r="L524" s="26">
        <f>K524/DASHBOARD!$C$4</f>
        <v>96.145124716553283</v>
      </c>
      <c r="M524" s="26">
        <f t="shared" ref="M524:M538" si="80">L524/(J524^2)</f>
        <v>24.494517629975501</v>
      </c>
      <c r="N524" s="5">
        <v>28725</v>
      </c>
      <c r="O524" s="2" t="s">
        <v>557</v>
      </c>
      <c r="P524" s="2" t="str">
        <f>_xlfn.XLOOKUP($O524,DASHBOARD!$L$2:$L$150,DASHBOARD!M$2:M$150,"",0)</f>
        <v>United States</v>
      </c>
      <c r="Q524" s="2" t="str">
        <f>_xlfn.XLOOKUP($O524,DASHBOARD!$L$2:$L$150,DASHBOARD!N$2:N$150,"",0)</f>
        <v>North America</v>
      </c>
      <c r="R524" s="2" t="str">
        <f>_xlfn.XLOOKUP($O524,DASHBOARD!$L$2:$L$150,DASHBOARD!O$2:O$150,"",0)</f>
        <v>Americas</v>
      </c>
      <c r="S524" s="2">
        <v>5</v>
      </c>
      <c r="X524" s="2" t="str">
        <f t="shared" ref="X524:X545" si="81">IF(W524="","","X")</f>
        <v/>
      </c>
      <c r="Y524" s="6">
        <f>_xlfn.XLOOKUP($F524,$AD$524:$AD$545,$AE$524:$AE$545,0,0)</f>
        <v>11250000</v>
      </c>
      <c r="Z524" s="43">
        <f>Y524/$Y$546</f>
        <v>0.20732734649358869</v>
      </c>
      <c r="AC524" s="1">
        <v>1</v>
      </c>
      <c r="AD524" s="2" t="s">
        <v>941</v>
      </c>
      <c r="AE524" s="6">
        <v>21428572</v>
      </c>
    </row>
    <row r="525" spans="1:31" x14ac:dyDescent="0.2">
      <c r="B525" s="1" t="s">
        <v>150</v>
      </c>
      <c r="C525" s="1" t="s">
        <v>838</v>
      </c>
      <c r="E525" s="2">
        <v>11</v>
      </c>
      <c r="F525" s="2" t="s">
        <v>1006</v>
      </c>
      <c r="G525" s="2" t="s">
        <v>556</v>
      </c>
      <c r="H525" s="4" t="s">
        <v>1150</v>
      </c>
      <c r="I525" s="16">
        <f>_xlfn.XLOOKUP($H525,DASHBOARD!$I$2:$I$27,DASHBOARD!$J$2:$J$27,"",0)</f>
        <v>73</v>
      </c>
      <c r="J525" s="23">
        <f>I525/DASHBOARD!$C$3</f>
        <v>1.854203708407417</v>
      </c>
      <c r="K525" s="2">
        <v>185</v>
      </c>
      <c r="L525" s="26">
        <f>K525/DASHBOARD!$C$4</f>
        <v>83.900226757369609</v>
      </c>
      <c r="M525" s="26">
        <f t="shared" si="80"/>
        <v>24.403282301223477</v>
      </c>
      <c r="N525" s="5">
        <v>29054</v>
      </c>
      <c r="O525" s="2" t="s">
        <v>557</v>
      </c>
      <c r="P525" s="2" t="str">
        <f>_xlfn.XLOOKUP($O525,DASHBOARD!$L$2:$L$150,DASHBOARD!M$2:M$150,"",0)</f>
        <v>United States</v>
      </c>
      <c r="Q525" s="2" t="str">
        <f>_xlfn.XLOOKUP($O525,DASHBOARD!$L$2:$L$150,DASHBOARD!N$2:N$150,"",0)</f>
        <v>North America</v>
      </c>
      <c r="R525" s="2" t="str">
        <f>_xlfn.XLOOKUP($O525,DASHBOARD!$L$2:$L$150,DASHBOARD!O$2:O$150,"",0)</f>
        <v>Americas</v>
      </c>
      <c r="S525" s="2" t="s">
        <v>563</v>
      </c>
      <c r="U525" s="2" t="s">
        <v>1007</v>
      </c>
      <c r="V525" s="2" t="s">
        <v>1007</v>
      </c>
      <c r="X525" s="2" t="str">
        <f t="shared" si="81"/>
        <v/>
      </c>
      <c r="Y525" s="6">
        <f>_xlfn.XLOOKUP($F525,$AD$524:$AD$545,$AE$524:$AE$545,0,0)</f>
        <v>48705</v>
      </c>
      <c r="Z525" s="43">
        <f t="shared" ref="Z525:Z545" si="82">Y525/$Y$546</f>
        <v>8.9758919208624336E-4</v>
      </c>
      <c r="AC525" s="1">
        <v>2</v>
      </c>
      <c r="AD525" s="2" t="s">
        <v>874</v>
      </c>
      <c r="AE525" s="6">
        <v>11250000</v>
      </c>
    </row>
    <row r="526" spans="1:31" x14ac:dyDescent="0.2">
      <c r="B526" s="1" t="s">
        <v>150</v>
      </c>
      <c r="C526" s="1" t="s">
        <v>838</v>
      </c>
      <c r="E526" s="2">
        <v>2</v>
      </c>
      <c r="F526" s="2" t="s">
        <v>877</v>
      </c>
      <c r="G526" s="2" t="s">
        <v>556</v>
      </c>
      <c r="H526" s="4" t="s">
        <v>1150</v>
      </c>
      <c r="I526" s="16">
        <f>_xlfn.XLOOKUP($H526,DASHBOARD!$I$2:$I$27,DASHBOARD!$J$2:$J$27,"",0)</f>
        <v>73</v>
      </c>
      <c r="J526" s="23">
        <f>I526/DASHBOARD!$C$3</f>
        <v>1.854203708407417</v>
      </c>
      <c r="K526" s="2">
        <v>200</v>
      </c>
      <c r="L526" s="26">
        <f>K526/DASHBOARD!$C$4</f>
        <v>90.702947845804985</v>
      </c>
      <c r="M526" s="26">
        <f t="shared" si="80"/>
        <v>26.381926812133489</v>
      </c>
      <c r="N526" s="5">
        <v>27250</v>
      </c>
      <c r="O526" s="2" t="s">
        <v>557</v>
      </c>
      <c r="P526" s="2" t="str">
        <f>_xlfn.XLOOKUP($O526,DASHBOARD!$L$2:$L$150,DASHBOARD!M$2:M$150,"",0)</f>
        <v>United States</v>
      </c>
      <c r="Q526" s="2" t="str">
        <f>_xlfn.XLOOKUP($O526,DASHBOARD!$L$2:$L$150,DASHBOARD!N$2:N$150,"",0)</f>
        <v>North America</v>
      </c>
      <c r="R526" s="2" t="str">
        <f>_xlfn.XLOOKUP($O526,DASHBOARD!$L$2:$L$150,DASHBOARD!O$2:O$150,"",0)</f>
        <v>Americas</v>
      </c>
      <c r="S526" s="2">
        <v>5</v>
      </c>
      <c r="U526" s="2" t="s">
        <v>878</v>
      </c>
      <c r="V526" s="2" t="s">
        <v>878</v>
      </c>
      <c r="X526" s="2" t="str">
        <f t="shared" si="81"/>
        <v/>
      </c>
      <c r="Y526" s="6">
        <f>_xlfn.XLOOKUP($F526,$AD$524:$AD$545,$AE$524:$AE$545,0,0)</f>
        <v>3000000</v>
      </c>
      <c r="Z526" s="43">
        <f t="shared" si="82"/>
        <v>5.5287292398290319E-2</v>
      </c>
      <c r="AC526" s="1">
        <v>3</v>
      </c>
      <c r="AD526" s="2" t="s">
        <v>923</v>
      </c>
      <c r="AE526" s="6">
        <v>5300000</v>
      </c>
    </row>
    <row r="527" spans="1:31" x14ac:dyDescent="0.2">
      <c r="B527" s="1" t="s">
        <v>150</v>
      </c>
      <c r="C527" s="1" t="s">
        <v>838</v>
      </c>
      <c r="E527" s="2">
        <v>17</v>
      </c>
      <c r="F527" s="2" t="s">
        <v>1008</v>
      </c>
      <c r="G527" s="2" t="s">
        <v>570</v>
      </c>
      <c r="H527" s="4" t="s">
        <v>604</v>
      </c>
      <c r="I527" s="16">
        <f>_xlfn.XLOOKUP($H527,DASHBOARD!$I$2:$I$27,DASHBOARD!$J$2:$J$27,"",0)</f>
        <v>79</v>
      </c>
      <c r="J527" s="23">
        <f>I527/DASHBOARD!$C$3</f>
        <v>2.0066040132080265</v>
      </c>
      <c r="K527" s="2">
        <v>230</v>
      </c>
      <c r="L527" s="26">
        <f>K527/DASHBOARD!$C$4</f>
        <v>104.30839002267574</v>
      </c>
      <c r="M527" s="26">
        <f t="shared" si="80"/>
        <v>25.905733244534257</v>
      </c>
      <c r="N527" s="5">
        <v>25408</v>
      </c>
      <c r="O527" s="2" t="s">
        <v>593</v>
      </c>
      <c r="P527" s="2" t="str">
        <f>_xlfn.XLOOKUP($O527,DASHBOARD!$L$2:$L$150,DASHBOARD!M$2:M$150,"",0)</f>
        <v>Canada</v>
      </c>
      <c r="Q527" s="2" t="str">
        <f>_xlfn.XLOOKUP($O527,DASHBOARD!$L$2:$L$150,DASHBOARD!N$2:N$150,"",0)</f>
        <v>North America</v>
      </c>
      <c r="R527" s="2" t="str">
        <f>_xlfn.XLOOKUP($O527,DASHBOARD!$L$2:$L$150,DASHBOARD!O$2:O$150,"",0)</f>
        <v>Americas</v>
      </c>
      <c r="S527" s="2">
        <v>10</v>
      </c>
      <c r="U527" s="2" t="s">
        <v>636</v>
      </c>
      <c r="V527" s="2" t="s">
        <v>636</v>
      </c>
      <c r="X527" s="2" t="str">
        <f t="shared" si="81"/>
        <v/>
      </c>
      <c r="Y527" s="6">
        <f>_xlfn.XLOOKUP($F527,$AD$524:$AD$545,$AE$524:$AE$545,0,0)</f>
        <v>3791250</v>
      </c>
      <c r="Z527" s="43">
        <f t="shared" si="82"/>
        <v>6.9869315768339393E-2</v>
      </c>
      <c r="AC527" s="1">
        <v>4</v>
      </c>
      <c r="AD527" s="2" t="s">
        <v>1008</v>
      </c>
      <c r="AE527" s="6">
        <v>3791250</v>
      </c>
    </row>
    <row r="528" spans="1:31" x14ac:dyDescent="0.2">
      <c r="B528" s="1" t="s">
        <v>150</v>
      </c>
      <c r="C528" s="1" t="s">
        <v>838</v>
      </c>
      <c r="E528" s="2">
        <v>3</v>
      </c>
      <c r="F528" s="2" t="s">
        <v>1009</v>
      </c>
      <c r="G528" s="2" t="s">
        <v>570</v>
      </c>
      <c r="H528" s="4" t="s">
        <v>600</v>
      </c>
      <c r="I528" s="16">
        <f>_xlfn.XLOOKUP($H528,DASHBOARD!$I$2:$I$27,DASHBOARD!$J$2:$J$27,"",0)</f>
        <v>80</v>
      </c>
      <c r="J528" s="23">
        <f>I528/DASHBOARD!$C$3</f>
        <v>2.0320040640081283</v>
      </c>
      <c r="K528" s="2">
        <v>220</v>
      </c>
      <c r="L528" s="26">
        <f>K528/DASHBOARD!$C$4</f>
        <v>99.773242630385482</v>
      </c>
      <c r="M528" s="26">
        <f t="shared" si="80"/>
        <v>24.163783871882082</v>
      </c>
      <c r="N528" s="5">
        <v>28366</v>
      </c>
      <c r="O528" s="2" t="s">
        <v>557</v>
      </c>
      <c r="P528" s="2" t="str">
        <f>_xlfn.XLOOKUP($O528,DASHBOARD!$L$2:$L$150,DASHBOARD!M$2:M$150,"",0)</f>
        <v>United States</v>
      </c>
      <c r="Q528" s="2" t="str">
        <f>_xlfn.XLOOKUP($O528,DASHBOARD!$L$2:$L$150,DASHBOARD!N$2:N$150,"",0)</f>
        <v>North America</v>
      </c>
      <c r="R528" s="2" t="str">
        <f>_xlfn.XLOOKUP($O528,DASHBOARD!$L$2:$L$150,DASHBOARD!O$2:O$150,"",0)</f>
        <v>Americas</v>
      </c>
      <c r="S528" s="2">
        <v>2</v>
      </c>
      <c r="U528" s="2" t="s">
        <v>1010</v>
      </c>
      <c r="V528" s="2" t="s">
        <v>1010</v>
      </c>
      <c r="X528" s="2" t="str">
        <f t="shared" si="81"/>
        <v/>
      </c>
      <c r="Y528" s="6">
        <f>_xlfn.XLOOKUP($F528,$AD$524:$AD$545,$AE$524:$AE$545,0,0)</f>
        <v>834250</v>
      </c>
      <c r="Z528" s="43">
        <f t="shared" si="82"/>
        <v>1.5374474561091233E-2</v>
      </c>
      <c r="AC528" s="1">
        <v>5</v>
      </c>
      <c r="AD528" s="2" t="s">
        <v>978</v>
      </c>
      <c r="AE528" s="6">
        <v>3425760</v>
      </c>
    </row>
    <row r="529" spans="2:31" x14ac:dyDescent="0.2">
      <c r="B529" s="1" t="s">
        <v>150</v>
      </c>
      <c r="C529" s="1" t="s">
        <v>838</v>
      </c>
      <c r="E529" s="2">
        <v>5</v>
      </c>
      <c r="F529" s="2" t="s">
        <v>923</v>
      </c>
      <c r="G529" s="2" t="s">
        <v>566</v>
      </c>
      <c r="H529" s="4" t="s">
        <v>595</v>
      </c>
      <c r="I529" s="16">
        <f>_xlfn.XLOOKUP($H529,DASHBOARD!$I$2:$I$27,DASHBOARD!$J$2:$J$27,"",0)</f>
        <v>82</v>
      </c>
      <c r="J529" s="23">
        <f>I529/DASHBOARD!$C$3</f>
        <v>2.0828041656083314</v>
      </c>
      <c r="K529" s="2">
        <v>240</v>
      </c>
      <c r="L529" s="26">
        <f>K529/DASHBOARD!$C$4</f>
        <v>108.84353741496598</v>
      </c>
      <c r="M529" s="26">
        <f t="shared" si="80"/>
        <v>25.090295297178951</v>
      </c>
      <c r="N529" s="5">
        <v>25805</v>
      </c>
      <c r="O529" s="2" t="s">
        <v>557</v>
      </c>
      <c r="P529" s="2" t="str">
        <f>_xlfn.XLOOKUP($O529,DASHBOARD!$L$2:$L$150,DASHBOARD!M$2:M$150,"",0)</f>
        <v>United States</v>
      </c>
      <c r="Q529" s="2" t="str">
        <f>_xlfn.XLOOKUP($O529,DASHBOARD!$L$2:$L$150,DASHBOARD!N$2:N$150,"",0)</f>
        <v>North America</v>
      </c>
      <c r="R529" s="2" t="str">
        <f>_xlfn.XLOOKUP($O529,DASHBOARD!$L$2:$L$150,DASHBOARD!O$2:O$150,"",0)</f>
        <v>Americas</v>
      </c>
      <c r="S529" s="2">
        <v>9</v>
      </c>
      <c r="U529" s="2" t="s">
        <v>770</v>
      </c>
      <c r="V529" s="2" t="s">
        <v>770</v>
      </c>
      <c r="X529" s="2" t="str">
        <f t="shared" si="81"/>
        <v/>
      </c>
      <c r="Y529" s="6">
        <f>_xlfn.XLOOKUP($F529,$AD$524:$AD$545,$AE$524:$AE$545,0,0)</f>
        <v>5300000</v>
      </c>
      <c r="Z529" s="43">
        <f t="shared" si="82"/>
        <v>9.7674216570312888E-2</v>
      </c>
      <c r="AC529" s="1">
        <v>6</v>
      </c>
      <c r="AD529" s="2" t="s">
        <v>877</v>
      </c>
      <c r="AE529" s="6">
        <v>3000000</v>
      </c>
    </row>
    <row r="530" spans="2:31" x14ac:dyDescent="0.2">
      <c r="B530" s="1" t="s">
        <v>150</v>
      </c>
      <c r="C530" s="1" t="s">
        <v>838</v>
      </c>
      <c r="E530" s="2">
        <v>10</v>
      </c>
      <c r="F530" s="2" t="s">
        <v>978</v>
      </c>
      <c r="G530" s="2" t="s">
        <v>556</v>
      </c>
      <c r="H530" s="4" t="s">
        <v>597</v>
      </c>
      <c r="I530" s="16">
        <f>_xlfn.XLOOKUP($H530,DASHBOARD!$I$2:$I$27,DASHBOARD!$J$2:$J$27,"",0)</f>
        <v>74</v>
      </c>
      <c r="J530" s="23">
        <f>I530/DASHBOARD!$C$3</f>
        <v>1.8796037592075185</v>
      </c>
      <c r="K530" s="2">
        <v>170</v>
      </c>
      <c r="L530" s="26">
        <f>K530/DASHBOARD!$C$4</f>
        <v>77.097505668934232</v>
      </c>
      <c r="M530" s="26">
        <f t="shared" si="80"/>
        <v>21.822661574978174</v>
      </c>
      <c r="N530" s="5">
        <v>25905</v>
      </c>
      <c r="O530" s="2" t="s">
        <v>557</v>
      </c>
      <c r="P530" s="2" t="str">
        <f>_xlfn.XLOOKUP($O530,DASHBOARD!$L$2:$L$150,DASHBOARD!M$2:M$150,"",0)</f>
        <v>United States</v>
      </c>
      <c r="Q530" s="2" t="str">
        <f>_xlfn.XLOOKUP($O530,DASHBOARD!$L$2:$L$150,DASHBOARD!N$2:N$150,"",0)</f>
        <v>North America</v>
      </c>
      <c r="R530" s="2" t="str">
        <f>_xlfn.XLOOKUP($O530,DASHBOARD!$L$2:$L$150,DASHBOARD!O$2:O$150,"",0)</f>
        <v>Americas</v>
      </c>
      <c r="S530" s="2">
        <v>8</v>
      </c>
      <c r="U530" s="2" t="s">
        <v>979</v>
      </c>
      <c r="V530" s="2" t="s">
        <v>1250</v>
      </c>
      <c r="W530" s="2" t="s">
        <v>1251</v>
      </c>
      <c r="X530" s="2" t="str">
        <f t="shared" si="81"/>
        <v>X</v>
      </c>
      <c r="Y530" s="6">
        <f>_xlfn.XLOOKUP($F530,$AD$524:$AD$545,$AE$524:$AE$545,0,0)</f>
        <v>3425760</v>
      </c>
      <c r="Z530" s="43">
        <f t="shared" si="82"/>
        <v>6.3133664935455677E-2</v>
      </c>
      <c r="AC530" s="1">
        <v>7</v>
      </c>
      <c r="AD530" s="2" t="s">
        <v>1021</v>
      </c>
      <c r="AE530" s="6">
        <v>1400000</v>
      </c>
    </row>
    <row r="531" spans="2:31" x14ac:dyDescent="0.2">
      <c r="B531" s="1" t="s">
        <v>150</v>
      </c>
      <c r="C531" s="1" t="s">
        <v>838</v>
      </c>
      <c r="E531" s="2">
        <v>35</v>
      </c>
      <c r="F531" s="2" t="s">
        <v>1011</v>
      </c>
      <c r="G531" s="2" t="s">
        <v>566</v>
      </c>
      <c r="H531" s="4" t="s">
        <v>602</v>
      </c>
      <c r="I531" s="16">
        <f>_xlfn.XLOOKUP($H531,DASHBOARD!$I$2:$I$27,DASHBOARD!$J$2:$J$27,"",0)</f>
        <v>81</v>
      </c>
      <c r="J531" s="23">
        <f>I531/DASHBOARD!$C$3</f>
        <v>2.0574041148082296</v>
      </c>
      <c r="K531" s="2">
        <v>240</v>
      </c>
      <c r="L531" s="26">
        <f>K531/DASHBOARD!$C$4</f>
        <v>108.84353741496598</v>
      </c>
      <c r="M531" s="26">
        <f t="shared" si="80"/>
        <v>25.713632918492802</v>
      </c>
      <c r="N531" s="5">
        <v>27787</v>
      </c>
      <c r="O531" s="2" t="s">
        <v>557</v>
      </c>
      <c r="P531" s="2" t="str">
        <f>_xlfn.XLOOKUP($O531,DASHBOARD!$L$2:$L$150,DASHBOARD!M$2:M$150,"",0)</f>
        <v>United States</v>
      </c>
      <c r="Q531" s="2" t="str">
        <f>_xlfn.XLOOKUP($O531,DASHBOARD!$L$2:$L$150,DASHBOARD!N$2:N$150,"",0)</f>
        <v>North America</v>
      </c>
      <c r="R531" s="2" t="str">
        <f>_xlfn.XLOOKUP($O531,DASHBOARD!$L$2:$L$150,DASHBOARD!O$2:O$150,"",0)</f>
        <v>Americas</v>
      </c>
      <c r="S531" s="2">
        <v>1</v>
      </c>
      <c r="U531" s="2" t="s">
        <v>638</v>
      </c>
      <c r="V531" s="2" t="s">
        <v>638</v>
      </c>
      <c r="X531" s="2" t="str">
        <f t="shared" si="81"/>
        <v/>
      </c>
      <c r="Y531" s="6">
        <f>_xlfn.XLOOKUP($F531,$AD$524:$AD$545,$AE$524:$AE$545,0,0)</f>
        <v>759960</v>
      </c>
      <c r="Z531" s="43">
        <f t="shared" si="82"/>
        <v>1.4005376910334903E-2</v>
      </c>
      <c r="AC531" s="1">
        <v>8</v>
      </c>
      <c r="AD531" s="2" t="s">
        <v>1017</v>
      </c>
      <c r="AE531" s="6">
        <v>1000000</v>
      </c>
    </row>
    <row r="532" spans="2:31" x14ac:dyDescent="0.2">
      <c r="B532" s="1" t="s">
        <v>150</v>
      </c>
      <c r="C532" s="1" t="s">
        <v>838</v>
      </c>
      <c r="E532" s="2">
        <v>6</v>
      </c>
      <c r="F532" s="2" t="s">
        <v>1012</v>
      </c>
      <c r="G532" s="2" t="s">
        <v>552</v>
      </c>
      <c r="H532" s="4" t="s">
        <v>595</v>
      </c>
      <c r="I532" s="16">
        <f>_xlfn.XLOOKUP($H532,DASHBOARD!$I$2:$I$27,DASHBOARD!$J$2:$J$27,"",0)</f>
        <v>82</v>
      </c>
      <c r="J532" s="23">
        <f>I532/DASHBOARD!$C$3</f>
        <v>2.0828041656083314</v>
      </c>
      <c r="K532" s="2">
        <v>245</v>
      </c>
      <c r="L532" s="26">
        <f>K532/DASHBOARD!$C$4</f>
        <v>111.11111111111111</v>
      </c>
      <c r="M532" s="26">
        <f t="shared" si="80"/>
        <v>25.613009782536846</v>
      </c>
      <c r="N532" s="5">
        <v>28465</v>
      </c>
      <c r="O532" s="2" t="s">
        <v>557</v>
      </c>
      <c r="P532" s="2" t="str">
        <f>_xlfn.XLOOKUP($O532,DASHBOARD!$L$2:$L$150,DASHBOARD!M$2:M$150,"",0)</f>
        <v>United States</v>
      </c>
      <c r="Q532" s="2" t="str">
        <f>_xlfn.XLOOKUP($O532,DASHBOARD!$L$2:$L$150,DASHBOARD!N$2:N$150,"",0)</f>
        <v>North America</v>
      </c>
      <c r="R532" s="2" t="str">
        <f>_xlfn.XLOOKUP($O532,DASHBOARD!$L$2:$L$150,DASHBOARD!O$2:O$150,"",0)</f>
        <v>Americas</v>
      </c>
      <c r="S532" s="2">
        <v>3</v>
      </c>
      <c r="U532" s="2" t="s">
        <v>579</v>
      </c>
      <c r="V532" s="2" t="s">
        <v>579</v>
      </c>
      <c r="X532" s="2" t="str">
        <f t="shared" si="81"/>
        <v/>
      </c>
      <c r="Y532" s="6">
        <f>_xlfn.XLOOKUP($F532,$AD$524:$AD$545,$AE$524:$AE$545,0,0)</f>
        <v>565850</v>
      </c>
      <c r="Z532" s="43">
        <f t="shared" si="82"/>
        <v>1.0428104801190859E-2</v>
      </c>
      <c r="AC532" s="1">
        <v>9</v>
      </c>
      <c r="AD532" s="2" t="s">
        <v>889</v>
      </c>
      <c r="AE532" s="11">
        <v>1000000</v>
      </c>
    </row>
    <row r="533" spans="2:31" x14ac:dyDescent="0.2">
      <c r="B533" s="1" t="s">
        <v>150</v>
      </c>
      <c r="C533" s="1" t="s">
        <v>838</v>
      </c>
      <c r="E533" s="2">
        <v>14</v>
      </c>
      <c r="F533" s="2" t="s">
        <v>1013</v>
      </c>
      <c r="G533" s="2" t="s">
        <v>552</v>
      </c>
      <c r="H533" s="4" t="s">
        <v>595</v>
      </c>
      <c r="I533" s="16">
        <f>_xlfn.XLOOKUP($H533,DASHBOARD!$I$2:$I$27,DASHBOARD!$J$2:$J$27,"",0)</f>
        <v>82</v>
      </c>
      <c r="J533" s="23">
        <f>I533/DASHBOARD!$C$3</f>
        <v>2.0828041656083314</v>
      </c>
      <c r="K533" s="2">
        <v>250</v>
      </c>
      <c r="L533" s="26">
        <f>K533/DASHBOARD!$C$4</f>
        <v>113.37868480725623</v>
      </c>
      <c r="M533" s="26">
        <f t="shared" si="80"/>
        <v>26.135724267894741</v>
      </c>
      <c r="N533" s="5">
        <v>28949</v>
      </c>
      <c r="O533" s="2" t="s">
        <v>1014</v>
      </c>
      <c r="P533" s="2" t="str">
        <f>_xlfn.XLOOKUP($O533,DASHBOARD!$L$2:$L$150,DASHBOARD!M$2:M$150,"",0)</f>
        <v>Ukraine</v>
      </c>
      <c r="Q533" s="2" t="str">
        <f>_xlfn.XLOOKUP($O533,DASHBOARD!$L$2:$L$150,DASHBOARD!N$2:N$150,"",0)</f>
        <v>Europe</v>
      </c>
      <c r="R533" s="2" t="str">
        <f>_xlfn.XLOOKUP($O533,DASHBOARD!$L$2:$L$150,DASHBOARD!O$2:O$150,"",0)</f>
        <v>Eurasia</v>
      </c>
      <c r="S533" s="2">
        <v>1</v>
      </c>
      <c r="X533" s="2" t="str">
        <f t="shared" si="81"/>
        <v/>
      </c>
      <c r="Y533" s="6">
        <f>_xlfn.XLOOKUP($F533,$AD$524:$AD$545,$AE$524:$AE$545,0,0)</f>
        <v>465850</v>
      </c>
      <c r="Z533" s="43">
        <f t="shared" si="82"/>
        <v>8.5851950545811819E-3</v>
      </c>
      <c r="AC533" s="1">
        <v>10</v>
      </c>
      <c r="AD533" s="2" t="s">
        <v>1019</v>
      </c>
      <c r="AE533" s="6">
        <v>963415</v>
      </c>
    </row>
    <row r="534" spans="2:31" x14ac:dyDescent="0.2">
      <c r="B534" s="1" t="s">
        <v>150</v>
      </c>
      <c r="C534" s="1" t="s">
        <v>838</v>
      </c>
      <c r="E534" s="2">
        <v>34</v>
      </c>
      <c r="F534" s="2" t="s">
        <v>941</v>
      </c>
      <c r="G534" s="2" t="s">
        <v>552</v>
      </c>
      <c r="H534" s="4" t="s">
        <v>1151</v>
      </c>
      <c r="I534" s="16">
        <f>_xlfn.XLOOKUP($H534,DASHBOARD!$I$2:$I$27,DASHBOARD!$J$2:$J$27,"",0)</f>
        <v>85</v>
      </c>
      <c r="J534" s="23">
        <f>I534/DASHBOARD!$C$3</f>
        <v>2.1590043180086362</v>
      </c>
      <c r="K534" s="2">
        <v>325</v>
      </c>
      <c r="L534" s="26">
        <f>K534/DASHBOARD!$C$4</f>
        <v>147.3922902494331</v>
      </c>
      <c r="M534" s="26">
        <f t="shared" si="80"/>
        <v>31.620428092805742</v>
      </c>
      <c r="N534" s="5">
        <v>26364</v>
      </c>
      <c r="O534" s="2" t="s">
        <v>557</v>
      </c>
      <c r="P534" s="2" t="str">
        <f>_xlfn.XLOOKUP($O534,DASHBOARD!$L$2:$L$150,DASHBOARD!M$2:M$150,"",0)</f>
        <v>United States</v>
      </c>
      <c r="Q534" s="2" t="str">
        <f>_xlfn.XLOOKUP($O534,DASHBOARD!$L$2:$L$150,DASHBOARD!N$2:N$150,"",0)</f>
        <v>North America</v>
      </c>
      <c r="R534" s="2" t="str">
        <f>_xlfn.XLOOKUP($O534,DASHBOARD!$L$2:$L$150,DASHBOARD!O$2:O$150,"",0)</f>
        <v>Americas</v>
      </c>
      <c r="S534" s="2">
        <v>9</v>
      </c>
      <c r="U534" s="2" t="s">
        <v>902</v>
      </c>
      <c r="V534" s="2" t="s">
        <v>902</v>
      </c>
      <c r="X534" s="2" t="str">
        <f t="shared" si="81"/>
        <v/>
      </c>
      <c r="Y534" s="6">
        <f>_xlfn.XLOOKUP($F534,$AD$524:$AD$545,$AE$524:$AE$545,0,0)</f>
        <v>21428572</v>
      </c>
      <c r="Z534" s="43">
        <f t="shared" si="82"/>
        <v>0.39490924194727223</v>
      </c>
      <c r="AC534" s="1">
        <v>11</v>
      </c>
      <c r="AD534" s="2" t="s">
        <v>1009</v>
      </c>
      <c r="AE534" s="6">
        <v>834250</v>
      </c>
    </row>
    <row r="535" spans="2:31" x14ac:dyDescent="0.2">
      <c r="B535" s="1" t="s">
        <v>150</v>
      </c>
      <c r="C535" s="1" t="s">
        <v>838</v>
      </c>
      <c r="E535" s="2">
        <v>12</v>
      </c>
      <c r="F535" s="2" t="s">
        <v>1015</v>
      </c>
      <c r="G535" s="2" t="s">
        <v>556</v>
      </c>
      <c r="H535" s="4" t="s">
        <v>598</v>
      </c>
      <c r="I535" s="16">
        <f>_xlfn.XLOOKUP($H535,DASHBOARD!$I$2:$I$27,DASHBOARD!$J$2:$J$27,"",0)</f>
        <v>75</v>
      </c>
      <c r="J535" s="23">
        <f>I535/DASHBOARD!$C$3</f>
        <v>1.9050038100076201</v>
      </c>
      <c r="K535" s="2">
        <v>185</v>
      </c>
      <c r="L535" s="26">
        <f>K535/DASHBOARD!$C$4</f>
        <v>83.900226757369609</v>
      </c>
      <c r="M535" s="26">
        <f t="shared" si="80"/>
        <v>23.119127357016875</v>
      </c>
      <c r="N535" s="5">
        <v>27362</v>
      </c>
      <c r="O535" s="2" t="s">
        <v>557</v>
      </c>
      <c r="P535" s="2" t="str">
        <f>_xlfn.XLOOKUP($O535,DASHBOARD!$L$2:$L$150,DASHBOARD!M$2:M$150,"",0)</f>
        <v>United States</v>
      </c>
      <c r="Q535" s="2" t="str">
        <f>_xlfn.XLOOKUP($O535,DASHBOARD!$L$2:$L$150,DASHBOARD!N$2:N$150,"",0)</f>
        <v>North America</v>
      </c>
      <c r="R535" s="2" t="str">
        <f>_xlfn.XLOOKUP($O535,DASHBOARD!$L$2:$L$150,DASHBOARD!O$2:O$150,"",0)</f>
        <v>Americas</v>
      </c>
      <c r="S535" s="2">
        <v>1</v>
      </c>
      <c r="U535" s="2" t="s">
        <v>1016</v>
      </c>
      <c r="V535" s="2" t="s">
        <v>1016</v>
      </c>
      <c r="X535" s="2" t="str">
        <f t="shared" si="81"/>
        <v/>
      </c>
      <c r="Y535" s="6">
        <f>_xlfn.XLOOKUP($F535,$AD$524:$AD$545,$AE$524:$AE$545,0,0)</f>
        <v>28405</v>
      </c>
      <c r="Z535" s="43">
        <f t="shared" si="82"/>
        <v>5.2347851352447887E-4</v>
      </c>
      <c r="AC535" s="1">
        <v>12</v>
      </c>
      <c r="AD535" s="2" t="s">
        <v>1011</v>
      </c>
      <c r="AE535" s="6">
        <v>759960</v>
      </c>
    </row>
    <row r="536" spans="2:31" x14ac:dyDescent="0.2">
      <c r="B536" s="1" t="s">
        <v>150</v>
      </c>
      <c r="C536" s="1" t="s">
        <v>838</v>
      </c>
      <c r="E536" s="2">
        <v>23</v>
      </c>
      <c r="F536" s="2" t="s">
        <v>1017</v>
      </c>
      <c r="G536" s="2" t="s">
        <v>576</v>
      </c>
      <c r="H536" s="4" t="s">
        <v>601</v>
      </c>
      <c r="I536" s="16">
        <f>_xlfn.XLOOKUP($H536,DASHBOARD!$I$2:$I$27,DASHBOARD!$J$2:$J$27,"",0)</f>
        <v>77</v>
      </c>
      <c r="J536" s="23">
        <f>I536/DASHBOARD!$C$3</f>
        <v>1.9558039116078234</v>
      </c>
      <c r="K536" s="2">
        <v>215</v>
      </c>
      <c r="L536" s="26">
        <f>K536/DASHBOARD!$C$4</f>
        <v>97.505668934240362</v>
      </c>
      <c r="M536" s="26">
        <f t="shared" si="80"/>
        <v>25.490552298954096</v>
      </c>
      <c r="N536" s="5">
        <v>23923</v>
      </c>
      <c r="O536" s="2" t="s">
        <v>557</v>
      </c>
      <c r="P536" s="2" t="str">
        <f>_xlfn.XLOOKUP($O536,DASHBOARD!$L$2:$L$150,DASHBOARD!M$2:M$150,"",0)</f>
        <v>United States</v>
      </c>
      <c r="Q536" s="2" t="str">
        <f>_xlfn.XLOOKUP($O536,DASHBOARD!$L$2:$L$150,DASHBOARD!N$2:N$150,"",0)</f>
        <v>North America</v>
      </c>
      <c r="R536" s="2" t="str">
        <f>_xlfn.XLOOKUP($O536,DASHBOARD!$L$2:$L$150,DASHBOARD!O$2:O$150,"",0)</f>
        <v>Americas</v>
      </c>
      <c r="S536" s="2">
        <v>13</v>
      </c>
      <c r="U536" s="2" t="s">
        <v>1018</v>
      </c>
      <c r="V536" s="2" t="s">
        <v>1018</v>
      </c>
      <c r="X536" s="2" t="str">
        <f t="shared" si="81"/>
        <v/>
      </c>
      <c r="Y536" s="6">
        <f>_xlfn.XLOOKUP($F536,$AD$524:$AD$545,$AE$524:$AE$545,0,0)</f>
        <v>1000000</v>
      </c>
      <c r="Z536" s="43">
        <f t="shared" si="82"/>
        <v>1.8429097466096774E-2</v>
      </c>
      <c r="AC536" s="1">
        <v>13</v>
      </c>
      <c r="AD536" s="2" t="s">
        <v>1012</v>
      </c>
      <c r="AE536" s="6">
        <v>565850</v>
      </c>
    </row>
    <row r="537" spans="2:31" x14ac:dyDescent="0.2">
      <c r="B537" s="1" t="s">
        <v>150</v>
      </c>
      <c r="C537" s="1" t="s">
        <v>838</v>
      </c>
      <c r="E537" s="2">
        <v>20</v>
      </c>
      <c r="F537" s="2" t="s">
        <v>1019</v>
      </c>
      <c r="G537" s="2" t="s">
        <v>556</v>
      </c>
      <c r="H537" s="4" t="s">
        <v>599</v>
      </c>
      <c r="I537" s="16">
        <f>_xlfn.XLOOKUP($H537,DASHBOARD!$I$2:$I$27,DASHBOARD!$J$2:$J$27,"",0)</f>
        <v>78</v>
      </c>
      <c r="J537" s="23">
        <f>I537/DASHBOARD!$C$3</f>
        <v>1.981203962407925</v>
      </c>
      <c r="K537" s="2">
        <v>190</v>
      </c>
      <c r="L537" s="26">
        <f>K537/DASHBOARD!$C$4</f>
        <v>86.167800453514729</v>
      </c>
      <c r="M537" s="26">
        <f t="shared" si="80"/>
        <v>21.952633724978043</v>
      </c>
      <c r="N537" s="5">
        <v>24188</v>
      </c>
      <c r="O537" s="2" t="s">
        <v>557</v>
      </c>
      <c r="P537" s="2" t="str">
        <f>_xlfn.XLOOKUP($O537,DASHBOARD!$L$2:$L$150,DASHBOARD!M$2:M$150,"",0)</f>
        <v>United States</v>
      </c>
      <c r="Q537" s="2" t="str">
        <f>_xlfn.XLOOKUP($O537,DASHBOARD!$L$2:$L$150,DASHBOARD!N$2:N$150,"",0)</f>
        <v>North America</v>
      </c>
      <c r="R537" s="2" t="str">
        <f>_xlfn.XLOOKUP($O537,DASHBOARD!$L$2:$L$150,DASHBOARD!O$2:O$150,"",0)</f>
        <v>Americas</v>
      </c>
      <c r="S537" s="2">
        <v>12</v>
      </c>
      <c r="U537" s="2" t="s">
        <v>1020</v>
      </c>
      <c r="V537" s="2" t="s">
        <v>1252</v>
      </c>
      <c r="W537" s="2" t="s">
        <v>751</v>
      </c>
      <c r="X537" s="2" t="str">
        <f t="shared" si="81"/>
        <v>X</v>
      </c>
      <c r="Y537" s="6">
        <f>_xlfn.XLOOKUP($F537,$AD$524:$AD$545,$AE$524:$AE$545,0,0)</f>
        <v>963415</v>
      </c>
      <c r="Z537" s="43">
        <f t="shared" si="82"/>
        <v>1.7754868935299623E-2</v>
      </c>
      <c r="AC537" s="1">
        <v>14</v>
      </c>
      <c r="AD537" s="2" t="s">
        <v>1013</v>
      </c>
      <c r="AE537" s="6">
        <v>465850</v>
      </c>
    </row>
    <row r="538" spans="2:31" x14ac:dyDescent="0.2">
      <c r="B538" s="1" t="s">
        <v>150</v>
      </c>
      <c r="C538" s="1" t="s">
        <v>838</v>
      </c>
      <c r="E538" s="2">
        <v>52</v>
      </c>
      <c r="F538" s="2" t="s">
        <v>1021</v>
      </c>
      <c r="G538" s="2" t="s">
        <v>566</v>
      </c>
      <c r="H538" s="4" t="s">
        <v>602</v>
      </c>
      <c r="I538" s="16">
        <f>_xlfn.XLOOKUP($H538,DASHBOARD!$I$2:$I$27,DASHBOARD!$J$2:$J$27,"",0)</f>
        <v>81</v>
      </c>
      <c r="J538" s="23">
        <f>I538/DASHBOARD!$C$3</f>
        <v>2.0574041148082296</v>
      </c>
      <c r="K538" s="2">
        <v>240</v>
      </c>
      <c r="L538" s="26">
        <f>K538/DASHBOARD!$C$4</f>
        <v>108.84353741496598</v>
      </c>
      <c r="M538" s="26">
        <f t="shared" si="80"/>
        <v>25.713632918492802</v>
      </c>
      <c r="N538" s="5">
        <v>27815</v>
      </c>
      <c r="O538" s="2" t="s">
        <v>557</v>
      </c>
      <c r="P538" s="2" t="str">
        <f>_xlfn.XLOOKUP($O538,DASHBOARD!$L$2:$L$150,DASHBOARD!M$2:M$150,"",0)</f>
        <v>United States</v>
      </c>
      <c r="Q538" s="2" t="str">
        <f>_xlfn.XLOOKUP($O538,DASHBOARD!$L$2:$L$150,DASHBOARD!N$2:N$150,"",0)</f>
        <v>North America</v>
      </c>
      <c r="R538" s="2" t="str">
        <f>_xlfn.XLOOKUP($O538,DASHBOARD!$L$2:$L$150,DASHBOARD!O$2:O$150,"",0)</f>
        <v>Americas</v>
      </c>
      <c r="S538" s="2">
        <v>5</v>
      </c>
      <c r="U538" s="2" t="s">
        <v>641</v>
      </c>
      <c r="V538" s="2" t="s">
        <v>641</v>
      </c>
      <c r="X538" s="2" t="str">
        <f t="shared" si="81"/>
        <v/>
      </c>
      <c r="Y538" s="6">
        <f>_xlfn.XLOOKUP($F538,$AD$524:$AD$545,$AE$524:$AE$545,0,0)</f>
        <v>1400000</v>
      </c>
      <c r="Z538" s="43">
        <f t="shared" si="82"/>
        <v>2.5800736452535483E-2</v>
      </c>
      <c r="AC538" s="1">
        <v>15</v>
      </c>
      <c r="AD538" s="2" t="s">
        <v>1006</v>
      </c>
      <c r="AE538" s="6">
        <v>48705</v>
      </c>
    </row>
    <row r="539" spans="2:31" x14ac:dyDescent="0.2">
      <c r="B539" s="1" t="s">
        <v>150</v>
      </c>
      <c r="C539" s="1" t="s">
        <v>838</v>
      </c>
      <c r="H539" s="4"/>
      <c r="N539" s="5"/>
      <c r="X539" s="2" t="str">
        <f t="shared" si="81"/>
        <v/>
      </c>
      <c r="Y539" s="6">
        <f>_xlfn.XLOOKUP($F539,$AD$524:$AD$545,$AE$524:$AE$545,0,0)</f>
        <v>0</v>
      </c>
      <c r="Z539" s="43">
        <f t="shared" si="82"/>
        <v>0</v>
      </c>
      <c r="AC539" s="1">
        <v>16</v>
      </c>
      <c r="AD539" s="2" t="s">
        <v>1015</v>
      </c>
      <c r="AE539" s="6">
        <v>28405</v>
      </c>
    </row>
    <row r="540" spans="2:31" x14ac:dyDescent="0.2">
      <c r="B540" s="1" t="s">
        <v>150</v>
      </c>
      <c r="C540" s="1" t="s">
        <v>838</v>
      </c>
      <c r="H540" s="4"/>
      <c r="N540" s="5"/>
      <c r="X540" s="2" t="str">
        <f t="shared" si="81"/>
        <v/>
      </c>
      <c r="Y540" s="6">
        <f>_xlfn.XLOOKUP($F540,$AD$524:$AD$545,$AE$524:$AE$545,0,0)</f>
        <v>0</v>
      </c>
      <c r="Z540" s="43">
        <f t="shared" si="82"/>
        <v>0</v>
      </c>
      <c r="AE540" s="6"/>
    </row>
    <row r="541" spans="2:31" x14ac:dyDescent="0.2">
      <c r="B541" s="1" t="s">
        <v>150</v>
      </c>
      <c r="C541" s="1" t="s">
        <v>838</v>
      </c>
      <c r="H541" s="4"/>
      <c r="N541" s="5"/>
      <c r="X541" s="2" t="str">
        <f t="shared" si="81"/>
        <v/>
      </c>
      <c r="Y541" s="6">
        <f>_xlfn.XLOOKUP($F541,$AD$524:$AD$545,$AE$524:$AE$545,0,0)</f>
        <v>0</v>
      </c>
      <c r="Z541" s="43">
        <f t="shared" si="82"/>
        <v>0</v>
      </c>
      <c r="AC541" s="1">
        <v>18</v>
      </c>
      <c r="AE541" s="6"/>
    </row>
    <row r="542" spans="2:31" x14ac:dyDescent="0.2">
      <c r="B542" s="1" t="s">
        <v>150</v>
      </c>
      <c r="C542" s="1" t="s">
        <v>838</v>
      </c>
      <c r="H542" s="4"/>
      <c r="N542" s="5"/>
      <c r="X542" s="2" t="str">
        <f t="shared" si="81"/>
        <v/>
      </c>
      <c r="Y542" s="6">
        <f>_xlfn.XLOOKUP($F542,$AD$524:$AD$545,$AE$524:$AE$545,0,0)</f>
        <v>0</v>
      </c>
      <c r="Z542" s="43">
        <f t="shared" si="82"/>
        <v>0</v>
      </c>
      <c r="AC542" s="1">
        <v>19</v>
      </c>
      <c r="AE542" s="6"/>
    </row>
    <row r="543" spans="2:31" x14ac:dyDescent="0.2">
      <c r="B543" s="1" t="s">
        <v>150</v>
      </c>
      <c r="C543" s="1" t="s">
        <v>838</v>
      </c>
      <c r="H543" s="4"/>
      <c r="N543" s="5"/>
      <c r="X543" s="2" t="str">
        <f t="shared" si="81"/>
        <v/>
      </c>
      <c r="Y543" s="6">
        <f>_xlfn.XLOOKUP($F543,$AD$524:$AD$545,$AE$524:$AE$545,0,0)</f>
        <v>0</v>
      </c>
      <c r="Z543" s="43">
        <f t="shared" si="82"/>
        <v>0</v>
      </c>
      <c r="AC543" s="1">
        <v>20</v>
      </c>
      <c r="AE543" s="6"/>
    </row>
    <row r="544" spans="2:31" x14ac:dyDescent="0.2">
      <c r="B544" s="1" t="s">
        <v>150</v>
      </c>
      <c r="C544" s="1" t="s">
        <v>838</v>
      </c>
      <c r="H544" s="4"/>
      <c r="N544" s="5"/>
      <c r="X544" s="2" t="str">
        <f t="shared" si="81"/>
        <v/>
      </c>
      <c r="Y544" s="6">
        <f>_xlfn.XLOOKUP($F544,$AD$524:$AD$545,$AE$524:$AE$545,0,0)</f>
        <v>0</v>
      </c>
      <c r="Z544" s="43">
        <f t="shared" si="82"/>
        <v>0</v>
      </c>
      <c r="AC544" s="1">
        <v>21</v>
      </c>
    </row>
    <row r="545" spans="1:31" x14ac:dyDescent="0.2">
      <c r="B545" s="1" t="s">
        <v>150</v>
      </c>
      <c r="C545" s="1" t="s">
        <v>838</v>
      </c>
      <c r="H545" s="4"/>
      <c r="N545" s="5"/>
      <c r="X545" s="2" t="str">
        <f t="shared" si="81"/>
        <v/>
      </c>
      <c r="Y545" s="6">
        <f>_xlfn.XLOOKUP($F545,$AD$524:$AD$545,$AE$524:$AE$545,0,0)</f>
        <v>0</v>
      </c>
      <c r="Z545" s="43">
        <f t="shared" si="82"/>
        <v>0</v>
      </c>
      <c r="AC545" s="1">
        <v>22</v>
      </c>
    </row>
    <row r="546" spans="1:31" x14ac:dyDescent="0.2">
      <c r="D546" s="1"/>
      <c r="E546" s="1"/>
      <c r="F546" s="1">
        <f>$F522</f>
        <v>0</v>
      </c>
      <c r="G546" s="1"/>
      <c r="H546" s="1"/>
      <c r="I546" s="36"/>
      <c r="J546" s="36"/>
      <c r="K546" s="1"/>
      <c r="L546" s="1"/>
      <c r="M546" s="1"/>
      <c r="N546" s="1"/>
      <c r="O546" s="1"/>
      <c r="P546" s="1"/>
      <c r="Q546" s="1"/>
      <c r="R546" s="1"/>
      <c r="S546" s="1"/>
      <c r="T546" s="1"/>
      <c r="U546" s="1"/>
      <c r="V546" s="1"/>
      <c r="W546" s="1"/>
      <c r="X546" s="1"/>
      <c r="Y546" s="37">
        <f>SUM(Y524:Y545)</f>
        <v>54262017</v>
      </c>
      <c r="Z546" s="41">
        <f>SUM(Z524:Z545)</f>
        <v>1</v>
      </c>
      <c r="AA546" s="1"/>
      <c r="AB546" s="1"/>
      <c r="AD546" s="37">
        <f>AE546-Y546</f>
        <v>1000000</v>
      </c>
      <c r="AE546" s="37">
        <f>SUM(AE524:AE545)</f>
        <v>55262017</v>
      </c>
    </row>
    <row r="549" spans="1:31" ht="17" thickBot="1" x14ac:dyDescent="0.25"/>
    <row r="550" spans="1:31" ht="17" thickBot="1" x14ac:dyDescent="0.25">
      <c r="A550" s="3">
        <v>22</v>
      </c>
      <c r="B550" s="1" t="str">
        <f>B$1</f>
        <v>YEAR</v>
      </c>
      <c r="C550" s="1" t="str">
        <f>C$1</f>
        <v>TEAM</v>
      </c>
      <c r="E550" s="1" t="str">
        <f t="shared" ref="E550:Y550" si="83">E$1</f>
        <v>NUMBER</v>
      </c>
      <c r="F550" s="1" t="str">
        <f t="shared" si="83"/>
        <v>PLAYER</v>
      </c>
      <c r="G550" s="1" t="str">
        <f t="shared" si="83"/>
        <v>POS</v>
      </c>
      <c r="H550" s="1" t="str">
        <f t="shared" si="83"/>
        <v>HEIGHT</v>
      </c>
      <c r="I550" s="1" t="str">
        <f t="shared" si="83"/>
        <v>HEIGHT (IN)</v>
      </c>
      <c r="J550" s="1" t="str">
        <f t="shared" si="83"/>
        <v>HEIGHT (M)</v>
      </c>
      <c r="K550" s="1" t="str">
        <f t="shared" si="83"/>
        <v>WEIGHT (LBS)</v>
      </c>
      <c r="L550" s="1" t="str">
        <f t="shared" si="83"/>
        <v>WEIGHT (KG)</v>
      </c>
      <c r="M550" s="1" t="str">
        <f t="shared" si="83"/>
        <v>BMI</v>
      </c>
      <c r="N550" s="1" t="str">
        <f t="shared" si="83"/>
        <v>BIRTH DATE</v>
      </c>
      <c r="O550" s="1" t="str">
        <f t="shared" si="83"/>
        <v>NATION</v>
      </c>
      <c r="P550" s="1" t="str">
        <f t="shared" si="83"/>
        <v>COUNTRY</v>
      </c>
      <c r="Q550" s="1" t="str">
        <f t="shared" si="83"/>
        <v>CONTINENT</v>
      </c>
      <c r="R550" s="1" t="str">
        <f t="shared" si="83"/>
        <v>GLOBAL REGION</v>
      </c>
      <c r="S550" s="1" t="str">
        <f t="shared" si="83"/>
        <v>EXPERIENCE</v>
      </c>
      <c r="T550" s="1"/>
      <c r="U550" s="1" t="str">
        <f t="shared" si="83"/>
        <v>COLLEGE</v>
      </c>
      <c r="V550" s="1" t="str">
        <f t="shared" si="83"/>
        <v>COLLEGE1</v>
      </c>
      <c r="W550" s="1" t="str">
        <f t="shared" si="83"/>
        <v>COLLEGE2</v>
      </c>
      <c r="X550" s="1" t="str">
        <f t="shared" si="83"/>
        <v>TRANSFER</v>
      </c>
      <c r="Y550" s="1" t="str">
        <f t="shared" si="83"/>
        <v>SALARY</v>
      </c>
      <c r="Z550" s="1" t="s">
        <v>1265</v>
      </c>
      <c r="AC550" s="1" t="str">
        <f>AC$1</f>
        <v>Rk</v>
      </c>
      <c r="AD550" s="8" t="str">
        <f>AD$1</f>
        <v>PLAYER</v>
      </c>
      <c r="AE550" s="1" t="str">
        <f>AE$1</f>
        <v>SALARY</v>
      </c>
    </row>
    <row r="551" spans="1:31" ht="17" thickBot="1" x14ac:dyDescent="0.25">
      <c r="A551" s="3" t="s">
        <v>838</v>
      </c>
      <c r="B551" s="1" t="s">
        <v>156</v>
      </c>
      <c r="C551" s="1" t="s">
        <v>838</v>
      </c>
      <c r="E551" s="2">
        <v>8</v>
      </c>
      <c r="F551" s="2" t="s">
        <v>874</v>
      </c>
      <c r="G551" s="2" t="s">
        <v>576</v>
      </c>
      <c r="H551" s="4" t="s">
        <v>599</v>
      </c>
      <c r="I551" s="16">
        <f>_xlfn.XLOOKUP($H551,DASHBOARD!$I$2:$I$27,DASHBOARD!$J$2:$J$27,"",0)</f>
        <v>78</v>
      </c>
      <c r="J551" s="23">
        <f>I551/DASHBOARD!$C$3</f>
        <v>1.981203962407925</v>
      </c>
      <c r="K551" s="2">
        <v>212</v>
      </c>
      <c r="L551" s="26">
        <f>K551/DASHBOARD!$C$4</f>
        <v>96.145124716553283</v>
      </c>
      <c r="M551" s="26">
        <f t="shared" ref="M551:M565" si="84">L551/(J551^2)</f>
        <v>24.494517629975501</v>
      </c>
      <c r="N551" s="5">
        <v>28725</v>
      </c>
      <c r="O551" s="2" t="s">
        <v>557</v>
      </c>
      <c r="P551" s="2" t="str">
        <f>_xlfn.XLOOKUP($O551,DASHBOARD!$L$2:$L$150,DASHBOARD!M$2:M$150,"",0)</f>
        <v>United States</v>
      </c>
      <c r="Q551" s="2" t="str">
        <f>_xlfn.XLOOKUP($O551,DASHBOARD!$L$2:$L$150,DASHBOARD!N$2:N$150,"",0)</f>
        <v>North America</v>
      </c>
      <c r="R551" s="2" t="str">
        <f>_xlfn.XLOOKUP($O551,DASHBOARD!$L$2:$L$150,DASHBOARD!O$2:O$150,"",0)</f>
        <v>Americas</v>
      </c>
      <c r="S551" s="2">
        <v>4</v>
      </c>
      <c r="X551" s="2" t="str">
        <f t="shared" ref="X551:X572" si="85">IF(W551="","","X")</f>
        <v/>
      </c>
      <c r="Y551" s="6">
        <f>_xlfn.XLOOKUP($F551,$AD$551:$AD$572,$AE$551:$AE$572,0,0)</f>
        <v>10130000</v>
      </c>
      <c r="Z551" s="43">
        <f>Y551/$Y$573</f>
        <v>0.17617938839247058</v>
      </c>
      <c r="AC551" s="1">
        <v>1</v>
      </c>
      <c r="AD551" s="2" t="s">
        <v>941</v>
      </c>
      <c r="AE551" s="6">
        <v>19285715</v>
      </c>
    </row>
    <row r="552" spans="1:31" x14ac:dyDescent="0.2">
      <c r="B552" s="1" t="s">
        <v>156</v>
      </c>
      <c r="C552" s="1" t="s">
        <v>838</v>
      </c>
      <c r="E552" s="2">
        <v>2</v>
      </c>
      <c r="F552" s="2" t="s">
        <v>877</v>
      </c>
      <c r="G552" s="2" t="s">
        <v>556</v>
      </c>
      <c r="H552" s="4" t="s">
        <v>1150</v>
      </c>
      <c r="I552" s="16">
        <f>_xlfn.XLOOKUP($H552,DASHBOARD!$I$2:$I$27,DASHBOARD!$J$2:$J$27,"",0)</f>
        <v>73</v>
      </c>
      <c r="J552" s="23">
        <f>I552/DASHBOARD!$C$3</f>
        <v>1.854203708407417</v>
      </c>
      <c r="K552" s="2">
        <v>200</v>
      </c>
      <c r="L552" s="26">
        <f>K552/DASHBOARD!$C$4</f>
        <v>90.702947845804985</v>
      </c>
      <c r="M552" s="26">
        <f t="shared" si="84"/>
        <v>26.381926812133489</v>
      </c>
      <c r="N552" s="5">
        <v>27250</v>
      </c>
      <c r="O552" s="2" t="s">
        <v>557</v>
      </c>
      <c r="P552" s="2" t="str">
        <f>_xlfn.XLOOKUP($O552,DASHBOARD!$L$2:$L$150,DASHBOARD!M$2:M$150,"",0)</f>
        <v>United States</v>
      </c>
      <c r="Q552" s="2" t="str">
        <f>_xlfn.XLOOKUP($O552,DASHBOARD!$L$2:$L$150,DASHBOARD!N$2:N$150,"",0)</f>
        <v>North America</v>
      </c>
      <c r="R552" s="2" t="str">
        <f>_xlfn.XLOOKUP($O552,DASHBOARD!$L$2:$L$150,DASHBOARD!O$2:O$150,"",0)</f>
        <v>Americas</v>
      </c>
      <c r="S552" s="2">
        <v>4</v>
      </c>
      <c r="U552" s="2" t="s">
        <v>878</v>
      </c>
      <c r="V552" s="2" t="s">
        <v>878</v>
      </c>
      <c r="X552" s="2" t="str">
        <f t="shared" si="85"/>
        <v/>
      </c>
      <c r="Y552" s="6">
        <f>_xlfn.XLOOKUP($F552,$AD$551:$AD$572,$AE$551:$AE$572,0,0)</f>
        <v>3380000</v>
      </c>
      <c r="Z552" s="43">
        <f t="shared" ref="Z552:Z572" si="86">Y552/$Y$573</f>
        <v>5.8784435613677244E-2</v>
      </c>
      <c r="AC552" s="1">
        <v>2</v>
      </c>
      <c r="AD552" s="2" t="s">
        <v>874</v>
      </c>
      <c r="AE552" s="6">
        <v>10130000</v>
      </c>
    </row>
    <row r="553" spans="1:31" x14ac:dyDescent="0.2">
      <c r="B553" s="1" t="s">
        <v>156</v>
      </c>
      <c r="C553" s="1" t="s">
        <v>838</v>
      </c>
      <c r="E553" s="2">
        <v>40</v>
      </c>
      <c r="F553" s="2" t="s">
        <v>1022</v>
      </c>
      <c r="G553" s="2" t="s">
        <v>552</v>
      </c>
      <c r="H553" s="4" t="s">
        <v>1149</v>
      </c>
      <c r="I553" s="16">
        <f>_xlfn.XLOOKUP($H553,DASHBOARD!$I$2:$I$27,DASHBOARD!$J$2:$J$27,"",0)</f>
        <v>83</v>
      </c>
      <c r="J553" s="23">
        <f>I553/DASHBOARD!$C$3</f>
        <v>2.1082042164084331</v>
      </c>
      <c r="K553" s="2">
        <v>240</v>
      </c>
      <c r="L553" s="26">
        <f>K553/DASHBOARD!$C$4</f>
        <v>108.84353741496598</v>
      </c>
      <c r="M553" s="26">
        <f t="shared" si="84"/>
        <v>24.489351949227935</v>
      </c>
      <c r="N553" s="5">
        <v>25114</v>
      </c>
      <c r="O553" s="2" t="s">
        <v>557</v>
      </c>
      <c r="P553" s="2" t="str">
        <f>_xlfn.XLOOKUP($O553,DASHBOARD!$L$2:$L$150,DASHBOARD!M$2:M$150,"",0)</f>
        <v>United States</v>
      </c>
      <c r="Q553" s="2" t="str">
        <f>_xlfn.XLOOKUP($O553,DASHBOARD!$L$2:$L$150,DASHBOARD!N$2:N$150,"",0)</f>
        <v>North America</v>
      </c>
      <c r="R553" s="2" t="str">
        <f>_xlfn.XLOOKUP($O553,DASHBOARD!$L$2:$L$150,DASHBOARD!O$2:O$150,"",0)</f>
        <v>Americas</v>
      </c>
      <c r="S553" s="2">
        <v>10</v>
      </c>
      <c r="U553" s="2" t="s">
        <v>1023</v>
      </c>
      <c r="V553" s="2" t="s">
        <v>1023</v>
      </c>
      <c r="X553" s="2" t="str">
        <f t="shared" si="85"/>
        <v/>
      </c>
      <c r="Y553" s="6">
        <f>_xlfn.XLOOKUP($F553,$AD$551:$AD$572,$AE$551:$AE$572,0,0)</f>
        <v>1760000</v>
      </c>
      <c r="Z553" s="43">
        <f t="shared" si="86"/>
        <v>3.060964694676685E-2</v>
      </c>
      <c r="AC553" s="1">
        <v>3</v>
      </c>
      <c r="AD553" s="2" t="s">
        <v>1024</v>
      </c>
      <c r="AE553" s="6">
        <v>6500000</v>
      </c>
    </row>
    <row r="554" spans="1:31" x14ac:dyDescent="0.2">
      <c r="B554" s="1" t="s">
        <v>156</v>
      </c>
      <c r="C554" s="1" t="s">
        <v>838</v>
      </c>
      <c r="E554" s="2">
        <v>17</v>
      </c>
      <c r="F554" s="2" t="s">
        <v>1008</v>
      </c>
      <c r="G554" s="2" t="s">
        <v>570</v>
      </c>
      <c r="H554" s="4" t="s">
        <v>604</v>
      </c>
      <c r="I554" s="16">
        <f>_xlfn.XLOOKUP($H554,DASHBOARD!$I$2:$I$27,DASHBOARD!$J$2:$J$27,"",0)</f>
        <v>79</v>
      </c>
      <c r="J554" s="23">
        <f>I554/DASHBOARD!$C$3</f>
        <v>2.0066040132080265</v>
      </c>
      <c r="K554" s="2">
        <v>230</v>
      </c>
      <c r="L554" s="26">
        <f>K554/DASHBOARD!$C$4</f>
        <v>104.30839002267574</v>
      </c>
      <c r="M554" s="26">
        <f t="shared" si="84"/>
        <v>25.905733244534257</v>
      </c>
      <c r="N554" s="5">
        <v>25408</v>
      </c>
      <c r="O554" s="2" t="s">
        <v>593</v>
      </c>
      <c r="P554" s="2" t="str">
        <f>_xlfn.XLOOKUP($O554,DASHBOARD!$L$2:$L$150,DASHBOARD!M$2:M$150,"",0)</f>
        <v>Canada</v>
      </c>
      <c r="Q554" s="2" t="str">
        <f>_xlfn.XLOOKUP($O554,DASHBOARD!$L$2:$L$150,DASHBOARD!N$2:N$150,"",0)</f>
        <v>North America</v>
      </c>
      <c r="R554" s="2" t="str">
        <f>_xlfn.XLOOKUP($O554,DASHBOARD!$L$2:$L$150,DASHBOARD!O$2:O$150,"",0)</f>
        <v>Americas</v>
      </c>
      <c r="S554" s="2">
        <v>9</v>
      </c>
      <c r="U554" s="2" t="s">
        <v>636</v>
      </c>
      <c r="V554" s="2" t="s">
        <v>636</v>
      </c>
      <c r="X554" s="2" t="str">
        <f t="shared" si="85"/>
        <v/>
      </c>
      <c r="Y554" s="6">
        <f>_xlfn.XLOOKUP($F554,$AD$551:$AD$572,$AE$551:$AE$572,0,0)</f>
        <v>3400000</v>
      </c>
      <c r="Z554" s="43">
        <f t="shared" si="86"/>
        <v>5.9132272510799597E-2</v>
      </c>
      <c r="AC554" s="1">
        <v>4</v>
      </c>
      <c r="AD554" s="2" t="s">
        <v>923</v>
      </c>
      <c r="AE554" s="6">
        <v>4800000</v>
      </c>
    </row>
    <row r="555" spans="1:31" x14ac:dyDescent="0.2">
      <c r="B555" s="1" t="s">
        <v>156</v>
      </c>
      <c r="C555" s="1" t="s">
        <v>838</v>
      </c>
      <c r="E555" s="2">
        <v>3</v>
      </c>
      <c r="F555" s="2" t="s">
        <v>1009</v>
      </c>
      <c r="G555" s="2" t="s">
        <v>570</v>
      </c>
      <c r="H555" s="4" t="s">
        <v>600</v>
      </c>
      <c r="I555" s="16">
        <f>_xlfn.XLOOKUP($H555,DASHBOARD!$I$2:$I$27,DASHBOARD!$J$2:$J$27,"",0)</f>
        <v>80</v>
      </c>
      <c r="J555" s="23">
        <f>I555/DASHBOARD!$C$3</f>
        <v>2.0320040640081283</v>
      </c>
      <c r="K555" s="2">
        <v>220</v>
      </c>
      <c r="L555" s="26">
        <f>K555/DASHBOARD!$C$4</f>
        <v>99.773242630385482</v>
      </c>
      <c r="M555" s="26">
        <f t="shared" si="84"/>
        <v>24.163783871882082</v>
      </c>
      <c r="N555" s="5">
        <v>28366</v>
      </c>
      <c r="O555" s="2" t="s">
        <v>557</v>
      </c>
      <c r="P555" s="2" t="str">
        <f>_xlfn.XLOOKUP($O555,DASHBOARD!$L$2:$L$150,DASHBOARD!M$2:M$150,"",0)</f>
        <v>United States</v>
      </c>
      <c r="Q555" s="2" t="str">
        <f>_xlfn.XLOOKUP($O555,DASHBOARD!$L$2:$L$150,DASHBOARD!N$2:N$150,"",0)</f>
        <v>North America</v>
      </c>
      <c r="R555" s="2" t="str">
        <f>_xlfn.XLOOKUP($O555,DASHBOARD!$L$2:$L$150,DASHBOARD!O$2:O$150,"",0)</f>
        <v>Americas</v>
      </c>
      <c r="S555" s="2">
        <v>1</v>
      </c>
      <c r="U555" s="2" t="s">
        <v>1010</v>
      </c>
      <c r="V555" s="2" t="s">
        <v>1010</v>
      </c>
      <c r="X555" s="2" t="str">
        <f t="shared" si="85"/>
        <v/>
      </c>
      <c r="Y555" s="6">
        <f>_xlfn.XLOOKUP($F555,$AD$551:$AD$572,$AE$551:$AE$572,0,0)</f>
        <v>849720</v>
      </c>
      <c r="Z555" s="43">
        <f t="shared" si="86"/>
        <v>1.4778198411140185E-2</v>
      </c>
      <c r="AC555" s="1">
        <v>5</v>
      </c>
      <c r="AD555" s="2" t="s">
        <v>1008</v>
      </c>
      <c r="AE555" s="6">
        <v>3400000</v>
      </c>
    </row>
    <row r="556" spans="1:31" x14ac:dyDescent="0.2">
      <c r="B556" s="1" t="s">
        <v>156</v>
      </c>
      <c r="C556" s="1" t="s">
        <v>838</v>
      </c>
      <c r="E556" s="2">
        <v>54</v>
      </c>
      <c r="F556" s="2" t="s">
        <v>1024</v>
      </c>
      <c r="G556" s="2" t="s">
        <v>566</v>
      </c>
      <c r="H556" s="4" t="s">
        <v>595</v>
      </c>
      <c r="I556" s="16">
        <f>_xlfn.XLOOKUP($H556,DASHBOARD!$I$2:$I$27,DASHBOARD!$J$2:$J$27,"",0)</f>
        <v>82</v>
      </c>
      <c r="J556" s="23">
        <f>I556/DASHBOARD!$C$3</f>
        <v>2.0828041656083314</v>
      </c>
      <c r="K556" s="2">
        <v>215</v>
      </c>
      <c r="L556" s="26">
        <f>K556/DASHBOARD!$C$4</f>
        <v>97.505668934240362</v>
      </c>
      <c r="M556" s="26">
        <f t="shared" si="84"/>
        <v>22.476722870389477</v>
      </c>
      <c r="N556" s="5">
        <v>23927</v>
      </c>
      <c r="O556" s="2" t="s">
        <v>557</v>
      </c>
      <c r="P556" s="2" t="str">
        <f>_xlfn.XLOOKUP($O556,DASHBOARD!$L$2:$L$150,DASHBOARD!M$2:M$150,"",0)</f>
        <v>United States</v>
      </c>
      <c r="Q556" s="2" t="str">
        <f>_xlfn.XLOOKUP($O556,DASHBOARD!$L$2:$L$150,DASHBOARD!N$2:N$150,"",0)</f>
        <v>North America</v>
      </c>
      <c r="R556" s="39" t="str">
        <f>_xlfn.XLOOKUP($O556,DASHBOARD!$L$2:$L$150,DASHBOARD!O$2:O$150,"",0)</f>
        <v>Americas</v>
      </c>
      <c r="S556" s="2">
        <v>13</v>
      </c>
      <c r="U556" s="2" t="s">
        <v>971</v>
      </c>
      <c r="V556" s="2" t="s">
        <v>971</v>
      </c>
      <c r="X556" s="2" t="str">
        <f t="shared" si="85"/>
        <v/>
      </c>
      <c r="Y556" s="6">
        <f>_xlfn.XLOOKUP($F556,$AD$551:$AD$572,$AE$551:$AE$572,0,0)</f>
        <v>6500000</v>
      </c>
      <c r="Z556" s="43">
        <f t="shared" si="86"/>
        <v>0.11304699156476393</v>
      </c>
      <c r="AC556" s="1">
        <v>6</v>
      </c>
      <c r="AD556" s="2" t="s">
        <v>877</v>
      </c>
      <c r="AE556" s="6">
        <v>3380000</v>
      </c>
    </row>
    <row r="557" spans="1:31" x14ac:dyDescent="0.2">
      <c r="B557" s="1" t="s">
        <v>156</v>
      </c>
      <c r="C557" s="1" t="s">
        <v>838</v>
      </c>
      <c r="E557" s="2">
        <v>4</v>
      </c>
      <c r="F557" s="2" t="s">
        <v>1025</v>
      </c>
      <c r="G557" s="2" t="s">
        <v>556</v>
      </c>
      <c r="H557" s="4" t="s">
        <v>599</v>
      </c>
      <c r="I557" s="16">
        <f>_xlfn.XLOOKUP($H557,DASHBOARD!$I$2:$I$27,DASHBOARD!$J$2:$J$27,"",0)</f>
        <v>78</v>
      </c>
      <c r="J557" s="23">
        <f>I557/DASHBOARD!$C$3</f>
        <v>1.981203962407925</v>
      </c>
      <c r="K557" s="2">
        <v>185</v>
      </c>
      <c r="L557" s="26">
        <f>K557/DASHBOARD!$C$4</f>
        <v>83.900226757369609</v>
      </c>
      <c r="M557" s="26">
        <f t="shared" si="84"/>
        <v>21.374932837478621</v>
      </c>
      <c r="N557" s="5">
        <v>23396</v>
      </c>
      <c r="O557" s="2" t="s">
        <v>557</v>
      </c>
      <c r="P557" s="2" t="str">
        <f>_xlfn.XLOOKUP($O557,DASHBOARD!$L$2:$L$150,DASHBOARD!M$2:M$150,"",0)</f>
        <v>United States</v>
      </c>
      <c r="Q557" s="2" t="str">
        <f>_xlfn.XLOOKUP($O557,DASHBOARD!$L$2:$L$150,DASHBOARD!N$2:N$150,"",0)</f>
        <v>North America</v>
      </c>
      <c r="R557" s="2" t="str">
        <f>_xlfn.XLOOKUP($O557,DASHBOARD!$L$2:$L$150,DASHBOARD!O$2:O$150,"",0)</f>
        <v>Americas</v>
      </c>
      <c r="S557" s="2">
        <v>14</v>
      </c>
      <c r="U557" s="2" t="s">
        <v>1026</v>
      </c>
      <c r="V557" s="2" t="s">
        <v>1026</v>
      </c>
      <c r="X557" s="2" t="str">
        <f t="shared" si="85"/>
        <v/>
      </c>
      <c r="Y557" s="6">
        <f>_xlfn.XLOOKUP($F557,$AD$551:$AD$572,$AE$551:$AE$572,0,0)</f>
        <v>2200000</v>
      </c>
      <c r="Z557" s="43">
        <f t="shared" si="86"/>
        <v>3.8262058683458562E-2</v>
      </c>
      <c r="AC557" s="1">
        <v>7</v>
      </c>
      <c r="AD557" s="2" t="s">
        <v>1019</v>
      </c>
      <c r="AE557" s="6">
        <v>2250000</v>
      </c>
    </row>
    <row r="558" spans="1:31" x14ac:dyDescent="0.2">
      <c r="B558" s="1" t="s">
        <v>156</v>
      </c>
      <c r="C558" s="1" t="s">
        <v>838</v>
      </c>
      <c r="E558" s="2">
        <v>5</v>
      </c>
      <c r="F558" s="2" t="s">
        <v>923</v>
      </c>
      <c r="G558" s="2" t="s">
        <v>566</v>
      </c>
      <c r="H558" s="4" t="s">
        <v>595</v>
      </c>
      <c r="I558" s="16">
        <f>_xlfn.XLOOKUP($H558,DASHBOARD!$I$2:$I$27,DASHBOARD!$J$2:$J$27,"",0)</f>
        <v>82</v>
      </c>
      <c r="J558" s="23">
        <f>I558/DASHBOARD!$C$3</f>
        <v>2.0828041656083314</v>
      </c>
      <c r="K558" s="2">
        <v>240</v>
      </c>
      <c r="L558" s="26">
        <f>K558/DASHBOARD!$C$4</f>
        <v>108.84353741496598</v>
      </c>
      <c r="M558" s="26">
        <f t="shared" si="84"/>
        <v>25.090295297178951</v>
      </c>
      <c r="N558" s="5">
        <v>25805</v>
      </c>
      <c r="O558" s="2" t="s">
        <v>557</v>
      </c>
      <c r="P558" s="2" t="str">
        <f>_xlfn.XLOOKUP($O558,DASHBOARD!$L$2:$L$150,DASHBOARD!M$2:M$150,"",0)</f>
        <v>United States</v>
      </c>
      <c r="Q558" s="2" t="str">
        <f>_xlfn.XLOOKUP($O558,DASHBOARD!$L$2:$L$150,DASHBOARD!N$2:N$150,"",0)</f>
        <v>North America</v>
      </c>
      <c r="R558" s="2" t="str">
        <f>_xlfn.XLOOKUP($O558,DASHBOARD!$L$2:$L$150,DASHBOARD!O$2:O$150,"",0)</f>
        <v>Americas</v>
      </c>
      <c r="S558" s="2">
        <v>8</v>
      </c>
      <c r="U558" s="2" t="s">
        <v>770</v>
      </c>
      <c r="V558" s="2" t="s">
        <v>770</v>
      </c>
      <c r="X558" s="2" t="str">
        <f t="shared" si="85"/>
        <v/>
      </c>
      <c r="Y558" s="6">
        <f>_xlfn.XLOOKUP($F558,$AD$551:$AD$572,$AE$551:$AE$572,0,0)</f>
        <v>4800000</v>
      </c>
      <c r="Z558" s="43">
        <f t="shared" si="86"/>
        <v>8.3480855309364138E-2</v>
      </c>
      <c r="AC558" s="1">
        <v>8</v>
      </c>
      <c r="AD558" s="2" t="s">
        <v>1025</v>
      </c>
      <c r="AE558" s="6">
        <v>2200000</v>
      </c>
    </row>
    <row r="559" spans="1:31" x14ac:dyDescent="0.2">
      <c r="B559" s="1" t="s">
        <v>156</v>
      </c>
      <c r="C559" s="1" t="s">
        <v>838</v>
      </c>
      <c r="E559" s="2">
        <v>10</v>
      </c>
      <c r="F559" s="2" t="s">
        <v>1027</v>
      </c>
      <c r="G559" s="2" t="s">
        <v>556</v>
      </c>
      <c r="H559" s="4" t="s">
        <v>1150</v>
      </c>
      <c r="I559" s="16">
        <f>_xlfn.XLOOKUP($H559,DASHBOARD!$I$2:$I$27,DASHBOARD!$J$2:$J$27,"",0)</f>
        <v>73</v>
      </c>
      <c r="J559" s="23">
        <f>I559/DASHBOARD!$C$3</f>
        <v>1.854203708407417</v>
      </c>
      <c r="K559" s="2">
        <v>175</v>
      </c>
      <c r="L559" s="26">
        <f>K559/DASHBOARD!$C$4</f>
        <v>79.365079365079367</v>
      </c>
      <c r="M559" s="26">
        <f t="shared" si="84"/>
        <v>23.084185960616807</v>
      </c>
      <c r="N559" s="5">
        <v>28248</v>
      </c>
      <c r="O559" s="2" t="s">
        <v>557</v>
      </c>
      <c r="P559" s="2" t="str">
        <f>_xlfn.XLOOKUP($O559,DASHBOARD!$L$2:$L$150,DASHBOARD!M$2:M$150,"",0)</f>
        <v>United States</v>
      </c>
      <c r="Q559" s="2" t="str">
        <f>_xlfn.XLOOKUP($O559,DASHBOARD!$L$2:$L$150,DASHBOARD!N$2:N$150,"",0)</f>
        <v>North America</v>
      </c>
      <c r="R559" s="2" t="str">
        <f>_xlfn.XLOOKUP($O559,DASHBOARD!$L$2:$L$150,DASHBOARD!O$2:O$150,"",0)</f>
        <v>Americas</v>
      </c>
      <c r="S559" s="2">
        <v>2</v>
      </c>
      <c r="U559" s="2" t="s">
        <v>1028</v>
      </c>
      <c r="V559" s="2" t="s">
        <v>1028</v>
      </c>
      <c r="X559" s="2" t="str">
        <f t="shared" si="85"/>
        <v/>
      </c>
      <c r="Y559" s="6">
        <f>_xlfn.XLOOKUP($F559,$AD$551:$AD$572,$AE$551:$AE$572,0,0)</f>
        <v>865800</v>
      </c>
      <c r="Z559" s="43">
        <f t="shared" si="86"/>
        <v>1.5057859276426557E-2</v>
      </c>
      <c r="AC559" s="1">
        <v>9</v>
      </c>
      <c r="AD559" s="2" t="s">
        <v>1022</v>
      </c>
      <c r="AE559" s="6">
        <v>1760000</v>
      </c>
    </row>
    <row r="560" spans="1:31" x14ac:dyDescent="0.2">
      <c r="B560" s="1" t="s">
        <v>156</v>
      </c>
      <c r="C560" s="1" t="s">
        <v>838</v>
      </c>
      <c r="E560" s="2">
        <v>35</v>
      </c>
      <c r="F560" s="2" t="s">
        <v>1011</v>
      </c>
      <c r="G560" s="2" t="s">
        <v>566</v>
      </c>
      <c r="H560" s="4" t="s">
        <v>602</v>
      </c>
      <c r="I560" s="16">
        <f>_xlfn.XLOOKUP($H560,DASHBOARD!$I$2:$I$27,DASHBOARD!$J$2:$J$27,"",0)</f>
        <v>81</v>
      </c>
      <c r="J560" s="23">
        <f>I560/DASHBOARD!$C$3</f>
        <v>2.0574041148082296</v>
      </c>
      <c r="K560" s="2">
        <v>240</v>
      </c>
      <c r="L560" s="26">
        <f>K560/DASHBOARD!$C$4</f>
        <v>108.84353741496598</v>
      </c>
      <c r="M560" s="26">
        <f t="shared" si="84"/>
        <v>25.713632918492802</v>
      </c>
      <c r="N560" s="5">
        <v>27787</v>
      </c>
      <c r="O560" s="2" t="s">
        <v>557</v>
      </c>
      <c r="P560" s="2" t="str">
        <f>_xlfn.XLOOKUP($O560,DASHBOARD!$L$2:$L$150,DASHBOARD!M$2:M$150,"",0)</f>
        <v>United States</v>
      </c>
      <c r="Q560" s="2" t="str">
        <f>_xlfn.XLOOKUP($O560,DASHBOARD!$L$2:$L$150,DASHBOARD!N$2:N$150,"",0)</f>
        <v>North America</v>
      </c>
      <c r="R560" s="2" t="str">
        <f>_xlfn.XLOOKUP($O560,DASHBOARD!$L$2:$L$150,DASHBOARD!O$2:O$150,"",0)</f>
        <v>Americas</v>
      </c>
      <c r="S560" s="2" t="s">
        <v>563</v>
      </c>
      <c r="U560" s="2" t="s">
        <v>638</v>
      </c>
      <c r="V560" s="2" t="s">
        <v>638</v>
      </c>
      <c r="X560" s="2" t="str">
        <f t="shared" si="85"/>
        <v/>
      </c>
      <c r="Y560" s="6">
        <f>_xlfn.XLOOKUP($F560,$AD$551:$AD$572,$AE$551:$AE$572,0,0)</f>
        <v>707040</v>
      </c>
      <c r="Z560" s="43">
        <f t="shared" si="86"/>
        <v>1.2296729987069337E-2</v>
      </c>
      <c r="AC560" s="1">
        <v>10</v>
      </c>
      <c r="AD560" s="2" t="s">
        <v>1030</v>
      </c>
      <c r="AE560" s="6">
        <v>1200000</v>
      </c>
    </row>
    <row r="561" spans="2:31" x14ac:dyDescent="0.2">
      <c r="B561" s="1" t="s">
        <v>156</v>
      </c>
      <c r="C561" s="1" t="s">
        <v>838</v>
      </c>
      <c r="E561" s="2">
        <v>14</v>
      </c>
      <c r="F561" s="2" t="s">
        <v>1013</v>
      </c>
      <c r="G561" s="2" t="s">
        <v>566</v>
      </c>
      <c r="H561" s="4" t="s">
        <v>595</v>
      </c>
      <c r="I561" s="16">
        <f>_xlfn.XLOOKUP($H561,DASHBOARD!$I$2:$I$27,DASHBOARD!$J$2:$J$27,"",0)</f>
        <v>82</v>
      </c>
      <c r="J561" s="23">
        <f>I561/DASHBOARD!$C$3</f>
        <v>2.0828041656083314</v>
      </c>
      <c r="K561" s="2">
        <v>250</v>
      </c>
      <c r="L561" s="26">
        <f>K561/DASHBOARD!$C$4</f>
        <v>113.37868480725623</v>
      </c>
      <c r="M561" s="26">
        <f t="shared" si="84"/>
        <v>26.135724267894741</v>
      </c>
      <c r="N561" s="5">
        <v>28949</v>
      </c>
      <c r="O561" s="2" t="s">
        <v>1014</v>
      </c>
      <c r="P561" s="2" t="str">
        <f>_xlfn.XLOOKUP($O561,DASHBOARD!$L$2:$L$150,DASHBOARD!M$2:M$150,"",0)</f>
        <v>Ukraine</v>
      </c>
      <c r="Q561" s="2" t="str">
        <f>_xlfn.XLOOKUP($O561,DASHBOARD!$L$2:$L$150,DASHBOARD!N$2:N$150,"",0)</f>
        <v>Europe</v>
      </c>
      <c r="R561" s="2" t="str">
        <f>_xlfn.XLOOKUP($O561,DASHBOARD!$L$2:$L$150,DASHBOARD!O$2:O$150,"",0)</f>
        <v>Eurasia</v>
      </c>
      <c r="S561" s="2" t="s">
        <v>563</v>
      </c>
      <c r="X561" s="2" t="str">
        <f t="shared" si="85"/>
        <v/>
      </c>
      <c r="Y561" s="6">
        <f>_xlfn.XLOOKUP($F561,$AD$551:$AD$572,$AE$551:$AE$572,0,0)</f>
        <v>316969</v>
      </c>
      <c r="Z561" s="43">
        <f t="shared" si="86"/>
        <v>5.5126756721987167E-3</v>
      </c>
      <c r="AC561" s="1">
        <v>11</v>
      </c>
      <c r="AD561" s="2" t="s">
        <v>889</v>
      </c>
      <c r="AE561" s="11">
        <v>1000000</v>
      </c>
    </row>
    <row r="562" spans="2:31" x14ac:dyDescent="0.2">
      <c r="B562" s="1" t="s">
        <v>156</v>
      </c>
      <c r="C562" s="1" t="s">
        <v>838</v>
      </c>
      <c r="E562" s="2">
        <v>34</v>
      </c>
      <c r="F562" s="2" t="s">
        <v>941</v>
      </c>
      <c r="G562" s="2" t="s">
        <v>552</v>
      </c>
      <c r="H562" s="4" t="s">
        <v>1151</v>
      </c>
      <c r="I562" s="16">
        <f>_xlfn.XLOOKUP($H562,DASHBOARD!$I$2:$I$27,DASHBOARD!$J$2:$J$27,"",0)</f>
        <v>85</v>
      </c>
      <c r="J562" s="23">
        <f>I562/DASHBOARD!$C$3</f>
        <v>2.1590043180086362</v>
      </c>
      <c r="K562" s="2">
        <v>325</v>
      </c>
      <c r="L562" s="26">
        <f>K562/DASHBOARD!$C$4</f>
        <v>147.3922902494331</v>
      </c>
      <c r="M562" s="26">
        <f t="shared" si="84"/>
        <v>31.620428092805742</v>
      </c>
      <c r="N562" s="5">
        <v>26364</v>
      </c>
      <c r="O562" s="2" t="s">
        <v>557</v>
      </c>
      <c r="P562" s="2" t="str">
        <f>_xlfn.XLOOKUP($O562,DASHBOARD!$L$2:$L$150,DASHBOARD!M$2:M$150,"",0)</f>
        <v>United States</v>
      </c>
      <c r="Q562" s="2" t="str">
        <f>_xlfn.XLOOKUP($O562,DASHBOARD!$L$2:$L$150,DASHBOARD!N$2:N$150,"",0)</f>
        <v>North America</v>
      </c>
      <c r="R562" s="2" t="str">
        <f>_xlfn.XLOOKUP($O562,DASHBOARD!$L$2:$L$150,DASHBOARD!O$2:O$150,"",0)</f>
        <v>Americas</v>
      </c>
      <c r="S562" s="2">
        <v>8</v>
      </c>
      <c r="U562" s="2" t="s">
        <v>902</v>
      </c>
      <c r="V562" s="2" t="s">
        <v>902</v>
      </c>
      <c r="X562" s="2" t="str">
        <f t="shared" si="85"/>
        <v/>
      </c>
      <c r="Y562" s="6">
        <f>_xlfn.XLOOKUP($F562,$AD$551:$AD$572,$AE$551:$AE$572,0,0)</f>
        <v>19285715</v>
      </c>
      <c r="Z562" s="43">
        <f t="shared" si="86"/>
        <v>0.33541416321929868</v>
      </c>
      <c r="AC562" s="1">
        <v>12</v>
      </c>
      <c r="AD562" s="2" t="s">
        <v>1027</v>
      </c>
      <c r="AE562" s="6">
        <v>865800</v>
      </c>
    </row>
    <row r="563" spans="2:31" x14ac:dyDescent="0.2">
      <c r="B563" s="1" t="s">
        <v>156</v>
      </c>
      <c r="C563" s="1" t="s">
        <v>838</v>
      </c>
      <c r="E563" s="2">
        <v>12</v>
      </c>
      <c r="F563" s="2" t="s">
        <v>1015</v>
      </c>
      <c r="G563" s="2" t="s">
        <v>556</v>
      </c>
      <c r="H563" s="4" t="s">
        <v>598</v>
      </c>
      <c r="I563" s="16">
        <f>_xlfn.XLOOKUP($H563,DASHBOARD!$I$2:$I$27,DASHBOARD!$J$2:$J$27,"",0)</f>
        <v>75</v>
      </c>
      <c r="J563" s="23">
        <f>I563/DASHBOARD!$C$3</f>
        <v>1.9050038100076201</v>
      </c>
      <c r="K563" s="2">
        <v>185</v>
      </c>
      <c r="L563" s="26">
        <f>K563/DASHBOARD!$C$4</f>
        <v>83.900226757369609</v>
      </c>
      <c r="M563" s="26">
        <f t="shared" si="84"/>
        <v>23.119127357016875</v>
      </c>
      <c r="N563" s="5">
        <v>27362</v>
      </c>
      <c r="O563" s="2" t="s">
        <v>557</v>
      </c>
      <c r="P563" s="2" t="str">
        <f>_xlfn.XLOOKUP($O563,DASHBOARD!$L$2:$L$150,DASHBOARD!M$2:M$150,"",0)</f>
        <v>United States</v>
      </c>
      <c r="Q563" s="2" t="str">
        <f>_xlfn.XLOOKUP($O563,DASHBOARD!$L$2:$L$150,DASHBOARD!N$2:N$150,"",0)</f>
        <v>North America</v>
      </c>
      <c r="R563" s="2" t="str">
        <f>_xlfn.XLOOKUP($O563,DASHBOARD!$L$2:$L$150,DASHBOARD!O$2:O$150,"",0)</f>
        <v>Americas</v>
      </c>
      <c r="S563" s="2" t="s">
        <v>563</v>
      </c>
      <c r="U563" s="2" t="s">
        <v>1016</v>
      </c>
      <c r="V563" s="2" t="s">
        <v>1016</v>
      </c>
      <c r="X563" s="2" t="str">
        <f t="shared" si="85"/>
        <v/>
      </c>
      <c r="Y563" s="6">
        <f>_xlfn.XLOOKUP($F563,$AD$551:$AD$572,$AE$551:$AE$572,0,0)</f>
        <v>316969</v>
      </c>
      <c r="Z563" s="43">
        <f t="shared" si="86"/>
        <v>5.5126756721987167E-3</v>
      </c>
      <c r="AC563" s="1">
        <v>13</v>
      </c>
      <c r="AD563" s="2" t="s">
        <v>1009</v>
      </c>
      <c r="AE563" s="6">
        <v>849720</v>
      </c>
    </row>
    <row r="564" spans="2:31" x14ac:dyDescent="0.2">
      <c r="B564" s="1" t="s">
        <v>156</v>
      </c>
      <c r="C564" s="1" t="s">
        <v>838</v>
      </c>
      <c r="E564" s="2">
        <v>7</v>
      </c>
      <c r="F564" s="2" t="s">
        <v>1029</v>
      </c>
      <c r="G564" s="2" t="s">
        <v>576</v>
      </c>
      <c r="H564" s="4" t="s">
        <v>601</v>
      </c>
      <c r="I564" s="16">
        <f>_xlfn.XLOOKUP($H564,DASHBOARD!$I$2:$I$27,DASHBOARD!$J$2:$J$27,"",0)</f>
        <v>77</v>
      </c>
      <c r="J564" s="23">
        <f>I564/DASHBOARD!$C$3</f>
        <v>1.9558039116078234</v>
      </c>
      <c r="K564" s="2">
        <v>215</v>
      </c>
      <c r="L564" s="26">
        <f>K564/DASHBOARD!$C$4</f>
        <v>97.505668934240362</v>
      </c>
      <c r="M564" s="26">
        <f t="shared" si="84"/>
        <v>25.490552298954096</v>
      </c>
      <c r="N564" s="5">
        <v>26004</v>
      </c>
      <c r="O564" s="2" t="s">
        <v>557</v>
      </c>
      <c r="P564" s="2" t="str">
        <f>_xlfn.XLOOKUP($O564,DASHBOARD!$L$2:$L$150,DASHBOARD!M$2:M$150,"",0)</f>
        <v>United States</v>
      </c>
      <c r="Q564" s="2" t="str">
        <f>_xlfn.XLOOKUP($O564,DASHBOARD!$L$2:$L$150,DASHBOARD!N$2:N$150,"",0)</f>
        <v>North America</v>
      </c>
      <c r="R564" s="2" t="str">
        <f>_xlfn.XLOOKUP($O564,DASHBOARD!$L$2:$L$150,DASHBOARD!O$2:O$150,"",0)</f>
        <v>Americas</v>
      </c>
      <c r="S564" s="2">
        <v>7</v>
      </c>
      <c r="U564" s="2" t="s">
        <v>704</v>
      </c>
      <c r="V564" s="2" t="s">
        <v>704</v>
      </c>
      <c r="X564" s="2" t="str">
        <f t="shared" si="85"/>
        <v/>
      </c>
      <c r="Y564" s="6">
        <f>_xlfn.XLOOKUP($F564,$AD$551:$AD$572,$AE$551:$AE$572,0,0)</f>
        <v>736000</v>
      </c>
      <c r="Z564" s="43">
        <f t="shared" si="86"/>
        <v>1.2800397814102501E-2</v>
      </c>
      <c r="AC564" s="1">
        <v>14</v>
      </c>
      <c r="AD564" s="2" t="s">
        <v>1029</v>
      </c>
      <c r="AE564" s="6">
        <v>736000</v>
      </c>
    </row>
    <row r="565" spans="2:31" x14ac:dyDescent="0.2">
      <c r="B565" s="1" t="s">
        <v>156</v>
      </c>
      <c r="C565" s="1" t="s">
        <v>838</v>
      </c>
      <c r="E565" s="2">
        <v>20</v>
      </c>
      <c r="F565" s="2" t="s">
        <v>1019</v>
      </c>
      <c r="G565" s="2" t="s">
        <v>576</v>
      </c>
      <c r="H565" s="4" t="s">
        <v>599</v>
      </c>
      <c r="I565" s="16">
        <f>_xlfn.XLOOKUP($H565,DASHBOARD!$I$2:$I$27,DASHBOARD!$J$2:$J$27,"",0)</f>
        <v>78</v>
      </c>
      <c r="J565" s="23">
        <f>I565/DASHBOARD!$C$3</f>
        <v>1.981203962407925</v>
      </c>
      <c r="K565" s="2">
        <v>190</v>
      </c>
      <c r="L565" s="26">
        <f>K565/DASHBOARD!$C$4</f>
        <v>86.167800453514729</v>
      </c>
      <c r="M565" s="26">
        <f t="shared" si="84"/>
        <v>21.952633724978043</v>
      </c>
      <c r="N565" s="5">
        <v>24188</v>
      </c>
      <c r="O565" s="2" t="s">
        <v>557</v>
      </c>
      <c r="P565" s="2" t="str">
        <f>_xlfn.XLOOKUP($O565,DASHBOARD!$L$2:$L$150,DASHBOARD!M$2:M$150,"",0)</f>
        <v>United States</v>
      </c>
      <c r="Q565" s="2" t="str">
        <f>_xlfn.XLOOKUP($O565,DASHBOARD!$L$2:$L$150,DASHBOARD!N$2:N$150,"",0)</f>
        <v>North America</v>
      </c>
      <c r="R565" s="2" t="str">
        <f>_xlfn.XLOOKUP($O565,DASHBOARD!$L$2:$L$150,DASHBOARD!O$2:O$150,"",0)</f>
        <v>Americas</v>
      </c>
      <c r="S565" s="2">
        <v>11</v>
      </c>
      <c r="U565" s="2" t="s">
        <v>1020</v>
      </c>
      <c r="V565" s="2" t="s">
        <v>1252</v>
      </c>
      <c r="W565" s="2" t="s">
        <v>751</v>
      </c>
      <c r="X565" s="2" t="str">
        <f t="shared" si="85"/>
        <v>X</v>
      </c>
      <c r="Y565" s="6">
        <f>_xlfn.XLOOKUP($F565,$AD$551:$AD$572,$AE$551:$AE$572,0,0)</f>
        <v>2250000</v>
      </c>
      <c r="Z565" s="43">
        <f t="shared" si="86"/>
        <v>3.9131650926264437E-2</v>
      </c>
      <c r="AC565" s="1">
        <v>15</v>
      </c>
      <c r="AD565" s="2" t="s">
        <v>1011</v>
      </c>
      <c r="AE565" s="6">
        <v>707040</v>
      </c>
    </row>
    <row r="566" spans="2:31" x14ac:dyDescent="0.2">
      <c r="B566" s="1" t="s">
        <v>156</v>
      </c>
      <c r="C566" s="1" t="s">
        <v>838</v>
      </c>
      <c r="H566" s="4"/>
      <c r="N566" s="5"/>
      <c r="X566" s="2" t="str">
        <f t="shared" si="85"/>
        <v/>
      </c>
      <c r="Y566" s="6">
        <f>_xlfn.XLOOKUP($F566,$AD$551:$AD$572,$AE$551:$AE$572,0,0)</f>
        <v>0</v>
      </c>
      <c r="Z566" s="43">
        <f t="shared" si="86"/>
        <v>0</v>
      </c>
      <c r="AC566" s="1">
        <v>16</v>
      </c>
      <c r="AD566" s="2" t="s">
        <v>1013</v>
      </c>
      <c r="AE566" s="6">
        <v>316969</v>
      </c>
    </row>
    <row r="567" spans="2:31" x14ac:dyDescent="0.2">
      <c r="B567" s="1" t="s">
        <v>156</v>
      </c>
      <c r="C567" s="1" t="s">
        <v>838</v>
      </c>
      <c r="H567" s="4"/>
      <c r="N567" s="5"/>
      <c r="X567" s="2" t="str">
        <f t="shared" si="85"/>
        <v/>
      </c>
      <c r="Y567" s="6">
        <f>_xlfn.XLOOKUP($F567,$AD$551:$AD$572,$AE$551:$AE$572,0,0)</f>
        <v>0</v>
      </c>
      <c r="Z567" s="43">
        <f t="shared" si="86"/>
        <v>0</v>
      </c>
      <c r="AC567" s="1">
        <v>17</v>
      </c>
      <c r="AD567" s="2" t="s">
        <v>1015</v>
      </c>
      <c r="AE567" s="6">
        <v>316969</v>
      </c>
    </row>
    <row r="568" spans="2:31" x14ac:dyDescent="0.2">
      <c r="B568" s="1" t="s">
        <v>156</v>
      </c>
      <c r="C568" s="1" t="s">
        <v>838</v>
      </c>
      <c r="H568" s="4"/>
      <c r="N568" s="5"/>
      <c r="X568" s="2" t="str">
        <f t="shared" si="85"/>
        <v/>
      </c>
      <c r="Y568" s="6">
        <f>_xlfn.XLOOKUP($F568,$AD$551:$AD$572,$AE$551:$AE$572,0,0)</f>
        <v>0</v>
      </c>
      <c r="Z568" s="43">
        <f t="shared" si="86"/>
        <v>0</v>
      </c>
      <c r="AC568" s="1">
        <v>18</v>
      </c>
      <c r="AD568" s="2" t="s">
        <v>1031</v>
      </c>
      <c r="AE568" s="6">
        <v>270000</v>
      </c>
    </row>
    <row r="569" spans="2:31" x14ac:dyDescent="0.2">
      <c r="B569" s="1" t="s">
        <v>156</v>
      </c>
      <c r="C569" s="1" t="s">
        <v>838</v>
      </c>
      <c r="H569" s="4"/>
      <c r="N569" s="5"/>
      <c r="X569" s="2" t="str">
        <f t="shared" si="85"/>
        <v/>
      </c>
      <c r="Y569" s="6">
        <f>_xlfn.XLOOKUP($F569,$AD$551:$AD$572,$AE$551:$AE$572,0,0)</f>
        <v>0</v>
      </c>
      <c r="Z569" s="43">
        <f t="shared" si="86"/>
        <v>0</v>
      </c>
      <c r="AC569" s="1">
        <v>19</v>
      </c>
      <c r="AE569" s="6"/>
    </row>
    <row r="570" spans="2:31" x14ac:dyDescent="0.2">
      <c r="B570" s="1" t="s">
        <v>156</v>
      </c>
      <c r="C570" s="1" t="s">
        <v>838</v>
      </c>
      <c r="H570" s="4"/>
      <c r="N570" s="5"/>
      <c r="X570" s="2" t="str">
        <f t="shared" si="85"/>
        <v/>
      </c>
      <c r="Y570" s="6">
        <f>_xlfn.XLOOKUP($F570,$AD$551:$AD$572,$AE$551:$AE$572,0,0)</f>
        <v>0</v>
      </c>
      <c r="Z570" s="43">
        <f t="shared" si="86"/>
        <v>0</v>
      </c>
      <c r="AC570" s="1">
        <v>20</v>
      </c>
      <c r="AE570" s="6"/>
    </row>
    <row r="571" spans="2:31" x14ac:dyDescent="0.2">
      <c r="B571" s="1" t="s">
        <v>156</v>
      </c>
      <c r="C571" s="1" t="s">
        <v>838</v>
      </c>
      <c r="H571" s="4"/>
      <c r="N571" s="5"/>
      <c r="X571" s="2" t="str">
        <f t="shared" si="85"/>
        <v/>
      </c>
      <c r="Y571" s="6">
        <f>_xlfn.XLOOKUP($F571,$AD$551:$AD$572,$AE$551:$AE$572,0,0)</f>
        <v>0</v>
      </c>
      <c r="Z571" s="43">
        <f t="shared" si="86"/>
        <v>0</v>
      </c>
      <c r="AC571" s="1">
        <v>21</v>
      </c>
    </row>
    <row r="572" spans="2:31" x14ac:dyDescent="0.2">
      <c r="B572" s="1" t="s">
        <v>156</v>
      </c>
      <c r="C572" s="1" t="s">
        <v>838</v>
      </c>
      <c r="H572" s="4"/>
      <c r="N572" s="5"/>
      <c r="X572" s="2" t="str">
        <f t="shared" si="85"/>
        <v/>
      </c>
      <c r="Y572" s="6">
        <f>_xlfn.XLOOKUP($F572,$AD$551:$AD$572,$AE$551:$AE$572,0,0)</f>
        <v>0</v>
      </c>
      <c r="Z572" s="43">
        <f t="shared" si="86"/>
        <v>0</v>
      </c>
      <c r="AC572" s="1">
        <v>22</v>
      </c>
    </row>
    <row r="573" spans="2:31" x14ac:dyDescent="0.2">
      <c r="D573" s="1"/>
      <c r="E573" s="1"/>
      <c r="F573" s="1">
        <f>$F549</f>
        <v>0</v>
      </c>
      <c r="G573" s="1"/>
      <c r="H573" s="1"/>
      <c r="I573" s="36"/>
      <c r="J573" s="36"/>
      <c r="K573" s="1"/>
      <c r="L573" s="1"/>
      <c r="M573" s="1"/>
      <c r="N573" s="1"/>
      <c r="O573" s="1"/>
      <c r="P573" s="1"/>
      <c r="Q573" s="1"/>
      <c r="R573" s="1"/>
      <c r="S573" s="1"/>
      <c r="T573" s="1"/>
      <c r="U573" s="1"/>
      <c r="V573" s="1"/>
      <c r="W573" s="1"/>
      <c r="X573" s="1"/>
      <c r="Y573" s="37">
        <f>SUM(Y551:Y572)</f>
        <v>57498213</v>
      </c>
      <c r="Z573" s="41">
        <f>SUM(Z551:Z572)</f>
        <v>1</v>
      </c>
      <c r="AA573" s="1"/>
      <c r="AB573" s="1"/>
      <c r="AD573" s="38">
        <f>AE573-Y573</f>
        <v>2470000</v>
      </c>
      <c r="AE573" s="37">
        <f>SUM(AE551:AE572)</f>
        <v>59968213</v>
      </c>
    </row>
    <row r="576" spans="2:31" ht="17" thickBot="1" x14ac:dyDescent="0.25"/>
    <row r="577" spans="1:31" ht="17" thickBot="1" x14ac:dyDescent="0.25">
      <c r="A577" s="3">
        <v>23</v>
      </c>
      <c r="B577" s="1" t="str">
        <f>B$1</f>
        <v>YEAR</v>
      </c>
      <c r="C577" s="1" t="str">
        <f>C$1</f>
        <v>TEAM</v>
      </c>
      <c r="E577" s="1" t="str">
        <f t="shared" ref="E577:Y577" si="87">E$1</f>
        <v>NUMBER</v>
      </c>
      <c r="F577" s="1" t="str">
        <f t="shared" si="87"/>
        <v>PLAYER</v>
      </c>
      <c r="G577" s="1" t="str">
        <f t="shared" si="87"/>
        <v>POS</v>
      </c>
      <c r="H577" s="1" t="str">
        <f t="shared" si="87"/>
        <v>HEIGHT</v>
      </c>
      <c r="I577" s="1" t="str">
        <f t="shared" si="87"/>
        <v>HEIGHT (IN)</v>
      </c>
      <c r="J577" s="1" t="str">
        <f t="shared" si="87"/>
        <v>HEIGHT (M)</v>
      </c>
      <c r="K577" s="1" t="str">
        <f t="shared" si="87"/>
        <v>WEIGHT (LBS)</v>
      </c>
      <c r="L577" s="1" t="str">
        <f t="shared" si="87"/>
        <v>WEIGHT (KG)</v>
      </c>
      <c r="M577" s="1" t="str">
        <f t="shared" si="87"/>
        <v>BMI</v>
      </c>
      <c r="N577" s="1" t="str">
        <f t="shared" si="87"/>
        <v>BIRTH DATE</v>
      </c>
      <c r="O577" s="1" t="str">
        <f t="shared" si="87"/>
        <v>NATION</v>
      </c>
      <c r="P577" s="1" t="str">
        <f t="shared" si="87"/>
        <v>COUNTRY</v>
      </c>
      <c r="Q577" s="1" t="str">
        <f t="shared" si="87"/>
        <v>CONTINENT</v>
      </c>
      <c r="R577" s="1" t="str">
        <f t="shared" si="87"/>
        <v>GLOBAL REGION</v>
      </c>
      <c r="S577" s="1" t="str">
        <f t="shared" si="87"/>
        <v>EXPERIENCE</v>
      </c>
      <c r="T577" s="1"/>
      <c r="U577" s="1" t="str">
        <f t="shared" si="87"/>
        <v>COLLEGE</v>
      </c>
      <c r="V577" s="1" t="str">
        <f t="shared" si="87"/>
        <v>COLLEGE1</v>
      </c>
      <c r="W577" s="1" t="str">
        <f t="shared" si="87"/>
        <v>COLLEGE2</v>
      </c>
      <c r="X577" s="1" t="str">
        <f t="shared" si="87"/>
        <v>TRANSFER</v>
      </c>
      <c r="Y577" s="1" t="str">
        <f t="shared" si="87"/>
        <v>SALARY</v>
      </c>
      <c r="Z577" s="1" t="s">
        <v>1265</v>
      </c>
      <c r="AC577" s="1" t="str">
        <f>AC$1</f>
        <v>Rk</v>
      </c>
      <c r="AD577" s="1" t="str">
        <f>AD$1</f>
        <v>PLAYER</v>
      </c>
      <c r="AE577" s="1" t="str">
        <f>AE$1</f>
        <v>SALARY</v>
      </c>
    </row>
    <row r="578" spans="1:31" ht="17" thickBot="1" x14ac:dyDescent="0.25">
      <c r="A578" s="3" t="s">
        <v>838</v>
      </c>
      <c r="B578" s="1" t="s">
        <v>163</v>
      </c>
      <c r="C578" s="1" t="s">
        <v>838</v>
      </c>
      <c r="E578" s="2">
        <v>8</v>
      </c>
      <c r="F578" s="2" t="s">
        <v>874</v>
      </c>
      <c r="G578" s="2" t="s">
        <v>576</v>
      </c>
      <c r="H578" s="4" t="s">
        <v>599</v>
      </c>
      <c r="I578" s="16">
        <f>_xlfn.XLOOKUP($H578,DASHBOARD!$I$2:$I$27,DASHBOARD!$J$2:$J$27,"",0)</f>
        <v>78</v>
      </c>
      <c r="J578" s="23">
        <f>I578/DASHBOARD!$C$3</f>
        <v>1.981203962407925</v>
      </c>
      <c r="K578" s="2">
        <v>212</v>
      </c>
      <c r="L578" s="26">
        <f>K578/DASHBOARD!$C$4</f>
        <v>96.145124716553283</v>
      </c>
      <c r="M578" s="26">
        <f t="shared" ref="M578:M592" si="88">L578/(J578^2)</f>
        <v>24.494517629975501</v>
      </c>
      <c r="N578" s="5">
        <v>28725</v>
      </c>
      <c r="O578" s="2" t="s">
        <v>557</v>
      </c>
      <c r="P578" s="2" t="str">
        <f>_xlfn.XLOOKUP($O578,DASHBOARD!$L$2:$L$150,DASHBOARD!M$2:M$150,"",0)</f>
        <v>United States</v>
      </c>
      <c r="Q578" s="2" t="str">
        <f>_xlfn.XLOOKUP($O578,DASHBOARD!$L$2:$L$150,DASHBOARD!N$2:N$150,"",0)</f>
        <v>North America</v>
      </c>
      <c r="R578" s="2" t="str">
        <f>_xlfn.XLOOKUP($O578,DASHBOARD!$L$2:$L$150,DASHBOARD!O$2:O$150,"",0)</f>
        <v>Americas</v>
      </c>
      <c r="S578" s="2">
        <v>3</v>
      </c>
      <c r="X578" s="2" t="str">
        <f t="shared" ref="X578:X599" si="89">IF(W578="","","X")</f>
        <v/>
      </c>
      <c r="Y578" s="6">
        <f>_xlfn.XLOOKUP($F578,$AD$578:$AD$599,$AE$578:$AE$599,0,0)</f>
        <v>9000000</v>
      </c>
      <c r="Z578" s="43">
        <f>Y578/$Y$600</f>
        <v>0.16630162536002224</v>
      </c>
      <c r="AC578" s="1">
        <v>1</v>
      </c>
      <c r="AD578" s="2" t="s">
        <v>941</v>
      </c>
      <c r="AE578" s="6">
        <v>17142858</v>
      </c>
    </row>
    <row r="579" spans="1:31" x14ac:dyDescent="0.2">
      <c r="B579" s="1" t="s">
        <v>163</v>
      </c>
      <c r="C579" s="1" t="s">
        <v>838</v>
      </c>
      <c r="E579" s="2">
        <v>11</v>
      </c>
      <c r="F579" s="2" t="s">
        <v>1032</v>
      </c>
      <c r="G579" s="2" t="s">
        <v>556</v>
      </c>
      <c r="H579" s="4" t="s">
        <v>603</v>
      </c>
      <c r="I579" s="16">
        <f>_xlfn.XLOOKUP($H579,DASHBOARD!$I$2:$I$27,DASHBOARD!$J$2:$J$27,"",0)</f>
        <v>76</v>
      </c>
      <c r="J579" s="23">
        <f>I579/DASHBOARD!$C$3</f>
        <v>1.9304038608077216</v>
      </c>
      <c r="K579" s="2">
        <v>178</v>
      </c>
      <c r="L579" s="26">
        <f>K579/DASHBOARD!$C$4</f>
        <v>80.725623582766431</v>
      </c>
      <c r="M579" s="26">
        <f t="shared" si="88"/>
        <v>21.662823113548278</v>
      </c>
      <c r="N579" s="5">
        <v>28190</v>
      </c>
      <c r="O579" s="2" t="s">
        <v>557</v>
      </c>
      <c r="P579" s="2" t="str">
        <f>_xlfn.XLOOKUP($O579,DASHBOARD!$L$2:$L$150,DASHBOARD!M$2:M$150,"",0)</f>
        <v>United States</v>
      </c>
      <c r="Q579" s="2" t="str">
        <f>_xlfn.XLOOKUP($O579,DASHBOARD!$L$2:$L$150,DASHBOARD!N$2:N$150,"",0)</f>
        <v>North America</v>
      </c>
      <c r="R579" s="2" t="str">
        <f>_xlfn.XLOOKUP($O579,DASHBOARD!$L$2:$L$150,DASHBOARD!O$2:O$150,"",0)</f>
        <v>Americas</v>
      </c>
      <c r="S579" s="2" t="s">
        <v>563</v>
      </c>
      <c r="U579" s="2" t="s">
        <v>635</v>
      </c>
      <c r="V579" s="2" t="s">
        <v>635</v>
      </c>
      <c r="X579" s="2" t="str">
        <f t="shared" si="89"/>
        <v/>
      </c>
      <c r="Y579" s="6">
        <f>_xlfn.XLOOKUP($F579,$AD$578:$AD$599,$AE$578:$AE$599,0,0)</f>
        <v>301875</v>
      </c>
      <c r="Z579" s="43">
        <f t="shared" ref="Z579:Z599" si="90">Y579/$Y$600</f>
        <v>5.5780336839507455E-3</v>
      </c>
      <c r="AC579" s="1">
        <v>2</v>
      </c>
      <c r="AD579" s="2" t="s">
        <v>874</v>
      </c>
      <c r="AE579" s="6">
        <v>9000000</v>
      </c>
    </row>
    <row r="580" spans="1:31" x14ac:dyDescent="0.2">
      <c r="B580" s="1" t="s">
        <v>163</v>
      </c>
      <c r="C580" s="1" t="s">
        <v>838</v>
      </c>
      <c r="E580" s="2">
        <v>2</v>
      </c>
      <c r="F580" s="2" t="s">
        <v>877</v>
      </c>
      <c r="G580" s="2" t="s">
        <v>556</v>
      </c>
      <c r="H580" s="4" t="s">
        <v>1150</v>
      </c>
      <c r="I580" s="16">
        <f>_xlfn.XLOOKUP($H580,DASHBOARD!$I$2:$I$27,DASHBOARD!$J$2:$J$27,"",0)</f>
        <v>73</v>
      </c>
      <c r="J580" s="23">
        <f>I580/DASHBOARD!$C$3</f>
        <v>1.854203708407417</v>
      </c>
      <c r="K580" s="2">
        <v>200</v>
      </c>
      <c r="L580" s="26">
        <f>K580/DASHBOARD!$C$4</f>
        <v>90.702947845804985</v>
      </c>
      <c r="M580" s="26">
        <f t="shared" si="88"/>
        <v>26.381926812133489</v>
      </c>
      <c r="N580" s="5">
        <v>27250</v>
      </c>
      <c r="O580" s="2" t="s">
        <v>557</v>
      </c>
      <c r="P580" s="2" t="str">
        <f>_xlfn.XLOOKUP($O580,DASHBOARD!$L$2:$L$150,DASHBOARD!M$2:M$150,"",0)</f>
        <v>United States</v>
      </c>
      <c r="Q580" s="2" t="str">
        <f>_xlfn.XLOOKUP($O580,DASHBOARD!$L$2:$L$150,DASHBOARD!N$2:N$150,"",0)</f>
        <v>North America</v>
      </c>
      <c r="R580" s="2" t="str">
        <f>_xlfn.XLOOKUP($O580,DASHBOARD!$L$2:$L$150,DASHBOARD!O$2:O$150,"",0)</f>
        <v>Americas</v>
      </c>
      <c r="S580" s="2">
        <v>3</v>
      </c>
      <c r="U580" s="2" t="s">
        <v>878</v>
      </c>
      <c r="V580" s="2" t="s">
        <v>878</v>
      </c>
      <c r="X580" s="2" t="str">
        <f t="shared" si="89"/>
        <v/>
      </c>
      <c r="Y580" s="6">
        <f>_xlfn.XLOOKUP($F580,$AD$578:$AD$599,$AE$578:$AE$599,0,0)</f>
        <v>3000000</v>
      </c>
      <c r="Z580" s="43">
        <f t="shared" si="90"/>
        <v>5.5433875120007407E-2</v>
      </c>
      <c r="AC580" s="1">
        <v>3</v>
      </c>
      <c r="AD580" s="2" t="s">
        <v>1036</v>
      </c>
      <c r="AE580" s="6">
        <v>7000000</v>
      </c>
    </row>
    <row r="581" spans="1:31" x14ac:dyDescent="0.2">
      <c r="B581" s="1" t="s">
        <v>163</v>
      </c>
      <c r="C581" s="1" t="s">
        <v>838</v>
      </c>
      <c r="E581" s="2">
        <v>17</v>
      </c>
      <c r="F581" s="2" t="s">
        <v>1008</v>
      </c>
      <c r="G581" s="2" t="s">
        <v>570</v>
      </c>
      <c r="H581" s="4" t="s">
        <v>604</v>
      </c>
      <c r="I581" s="16">
        <f>_xlfn.XLOOKUP($H581,DASHBOARD!$I$2:$I$27,DASHBOARD!$J$2:$J$27,"",0)</f>
        <v>79</v>
      </c>
      <c r="J581" s="23">
        <f>I581/DASHBOARD!$C$3</f>
        <v>2.0066040132080265</v>
      </c>
      <c r="K581" s="2">
        <v>230</v>
      </c>
      <c r="L581" s="26">
        <f>K581/DASHBOARD!$C$4</f>
        <v>104.30839002267574</v>
      </c>
      <c r="M581" s="26">
        <f t="shared" si="88"/>
        <v>25.905733244534257</v>
      </c>
      <c r="N581" s="5">
        <v>25408</v>
      </c>
      <c r="O581" s="2" t="s">
        <v>593</v>
      </c>
      <c r="P581" s="2" t="str">
        <f>_xlfn.XLOOKUP($O581,DASHBOARD!$L$2:$L$150,DASHBOARD!M$2:M$150,"",0)</f>
        <v>Canada</v>
      </c>
      <c r="Q581" s="2" t="str">
        <f>_xlfn.XLOOKUP($O581,DASHBOARD!$L$2:$L$150,DASHBOARD!N$2:N$150,"",0)</f>
        <v>North America</v>
      </c>
      <c r="R581" s="2" t="str">
        <f>_xlfn.XLOOKUP($O581,DASHBOARD!$L$2:$L$150,DASHBOARD!O$2:O$150,"",0)</f>
        <v>Americas</v>
      </c>
      <c r="S581" s="2">
        <v>8</v>
      </c>
      <c r="U581" s="2" t="s">
        <v>636</v>
      </c>
      <c r="V581" s="2" t="s">
        <v>636</v>
      </c>
      <c r="X581" s="2" t="str">
        <f t="shared" si="89"/>
        <v/>
      </c>
      <c r="Y581" s="6">
        <f>_xlfn.XLOOKUP($F581,$AD$578:$AD$599,$AE$578:$AE$599,0,0)</f>
        <v>3033000</v>
      </c>
      <c r="Z581" s="43">
        <f t="shared" si="90"/>
        <v>5.6043647746327495E-2</v>
      </c>
      <c r="AC581" s="1">
        <v>4</v>
      </c>
      <c r="AD581" s="2" t="s">
        <v>923</v>
      </c>
      <c r="AE581" s="6">
        <v>4800000</v>
      </c>
    </row>
    <row r="582" spans="1:31" x14ac:dyDescent="0.2">
      <c r="B582" s="1" t="s">
        <v>163</v>
      </c>
      <c r="C582" s="1" t="s">
        <v>838</v>
      </c>
      <c r="E582" s="2">
        <v>3</v>
      </c>
      <c r="F582" s="2" t="s">
        <v>1009</v>
      </c>
      <c r="G582" s="2" t="s">
        <v>570</v>
      </c>
      <c r="H582" s="4" t="s">
        <v>600</v>
      </c>
      <c r="I582" s="16">
        <f>_xlfn.XLOOKUP($H582,DASHBOARD!$I$2:$I$27,DASHBOARD!$J$2:$J$27,"",0)</f>
        <v>80</v>
      </c>
      <c r="J582" s="23">
        <f>I582/DASHBOARD!$C$3</f>
        <v>2.0320040640081283</v>
      </c>
      <c r="K582" s="2">
        <v>220</v>
      </c>
      <c r="L582" s="26">
        <f>K582/DASHBOARD!$C$4</f>
        <v>99.773242630385482</v>
      </c>
      <c r="M582" s="26">
        <f t="shared" si="88"/>
        <v>24.163783871882082</v>
      </c>
      <c r="N582" s="5">
        <v>28366</v>
      </c>
      <c r="O582" s="2" t="s">
        <v>557</v>
      </c>
      <c r="P582" s="2" t="str">
        <f>_xlfn.XLOOKUP($O582,DASHBOARD!$L$2:$L$150,DASHBOARD!M$2:M$150,"",0)</f>
        <v>United States</v>
      </c>
      <c r="Q582" s="2" t="str">
        <f>_xlfn.XLOOKUP($O582,DASHBOARD!$L$2:$L$150,DASHBOARD!N$2:N$150,"",0)</f>
        <v>North America</v>
      </c>
      <c r="R582" s="2" t="str">
        <f>_xlfn.XLOOKUP($O582,DASHBOARD!$L$2:$L$150,DASHBOARD!O$2:O$150,"",0)</f>
        <v>Americas</v>
      </c>
      <c r="S582" s="2" t="s">
        <v>563</v>
      </c>
      <c r="U582" s="2" t="s">
        <v>1010</v>
      </c>
      <c r="V582" s="2" t="s">
        <v>1010</v>
      </c>
      <c r="X582" s="2" t="str">
        <f t="shared" si="89"/>
        <v/>
      </c>
      <c r="Y582" s="6">
        <f>_xlfn.XLOOKUP($F582,$AD$578:$AD$599,$AE$578:$AE$599,0,0)</f>
        <v>790440</v>
      </c>
      <c r="Z582" s="43">
        <f t="shared" si="90"/>
        <v>1.4605717416619552E-2</v>
      </c>
      <c r="AC582" s="1">
        <v>5</v>
      </c>
      <c r="AD582" s="2" t="s">
        <v>1008</v>
      </c>
      <c r="AE582" s="6">
        <v>3033000</v>
      </c>
    </row>
    <row r="583" spans="1:31" x14ac:dyDescent="0.2">
      <c r="B583" s="1" t="s">
        <v>163</v>
      </c>
      <c r="C583" s="1" t="s">
        <v>838</v>
      </c>
      <c r="E583" s="2">
        <v>45</v>
      </c>
      <c r="F583" s="2" t="s">
        <v>1033</v>
      </c>
      <c r="G583" s="2" t="s">
        <v>566</v>
      </c>
      <c r="H583" s="4" t="s">
        <v>602</v>
      </c>
      <c r="I583" s="16">
        <f>_xlfn.XLOOKUP($H583,DASHBOARD!$I$2:$I$27,DASHBOARD!$J$2:$J$27,"",0)</f>
        <v>81</v>
      </c>
      <c r="J583" s="23">
        <f>I583/DASHBOARD!$C$3</f>
        <v>2.0574041148082296</v>
      </c>
      <c r="K583" s="2">
        <v>220</v>
      </c>
      <c r="L583" s="26">
        <f>K583/DASHBOARD!$C$4</f>
        <v>99.773242630385482</v>
      </c>
      <c r="M583" s="26">
        <f t="shared" si="88"/>
        <v>23.570830175285071</v>
      </c>
      <c r="N583" s="5">
        <v>23288</v>
      </c>
      <c r="O583" s="2" t="s">
        <v>557</v>
      </c>
      <c r="P583" s="2" t="str">
        <f>_xlfn.XLOOKUP($O583,DASHBOARD!$L$2:$L$150,DASHBOARD!M$2:M$150,"",0)</f>
        <v>United States</v>
      </c>
      <c r="Q583" s="2" t="str">
        <f>_xlfn.XLOOKUP($O583,DASHBOARD!$L$2:$L$150,DASHBOARD!N$2:N$150,"",0)</f>
        <v>North America</v>
      </c>
      <c r="R583" s="2" t="str">
        <f>_xlfn.XLOOKUP($O583,DASHBOARD!$L$2:$L$150,DASHBOARD!O$2:O$150,"",0)</f>
        <v>Americas</v>
      </c>
      <c r="S583" s="2">
        <v>14</v>
      </c>
      <c r="U583" s="2" t="s">
        <v>583</v>
      </c>
      <c r="V583" s="2" t="s">
        <v>583</v>
      </c>
      <c r="X583" s="2" t="str">
        <f t="shared" si="89"/>
        <v/>
      </c>
      <c r="Y583" s="6">
        <f>_xlfn.XLOOKUP($F583,$AD$578:$AD$599,$AE$578:$AE$599,0,0)</f>
        <v>1700000</v>
      </c>
      <c r="Z583" s="43">
        <f t="shared" si="90"/>
        <v>3.1412529234670868E-2</v>
      </c>
      <c r="AC583" s="1">
        <v>6</v>
      </c>
      <c r="AD583" s="2" t="s">
        <v>877</v>
      </c>
      <c r="AE583" s="6">
        <v>3000000</v>
      </c>
    </row>
    <row r="584" spans="1:31" x14ac:dyDescent="0.2">
      <c r="B584" s="1" t="s">
        <v>163</v>
      </c>
      <c r="C584" s="1" t="s">
        <v>838</v>
      </c>
      <c r="E584" s="2">
        <v>4</v>
      </c>
      <c r="F584" s="2" t="s">
        <v>1025</v>
      </c>
      <c r="G584" s="2" t="s">
        <v>556</v>
      </c>
      <c r="H584" s="4" t="s">
        <v>599</v>
      </c>
      <c r="I584" s="16">
        <f>_xlfn.XLOOKUP($H584,DASHBOARD!$I$2:$I$27,DASHBOARD!$J$2:$J$27,"",0)</f>
        <v>78</v>
      </c>
      <c r="J584" s="23">
        <f>I584/DASHBOARD!$C$3</f>
        <v>1.981203962407925</v>
      </c>
      <c r="K584" s="2">
        <v>185</v>
      </c>
      <c r="L584" s="26">
        <f>K584/DASHBOARD!$C$4</f>
        <v>83.900226757369609</v>
      </c>
      <c r="M584" s="26">
        <f t="shared" si="88"/>
        <v>21.374932837478621</v>
      </c>
      <c r="N584" s="5">
        <v>23396</v>
      </c>
      <c r="O584" s="2" t="s">
        <v>557</v>
      </c>
      <c r="P584" s="2" t="str">
        <f>_xlfn.XLOOKUP($O584,DASHBOARD!$L$2:$L$150,DASHBOARD!M$2:M$150,"",0)</f>
        <v>United States</v>
      </c>
      <c r="Q584" s="2" t="str">
        <f>_xlfn.XLOOKUP($O584,DASHBOARD!$L$2:$L$150,DASHBOARD!N$2:N$150,"",0)</f>
        <v>North America</v>
      </c>
      <c r="R584" s="2" t="str">
        <f>_xlfn.XLOOKUP($O584,DASHBOARD!$L$2:$L$150,DASHBOARD!O$2:O$150,"",0)</f>
        <v>Americas</v>
      </c>
      <c r="S584" s="2">
        <v>13</v>
      </c>
      <c r="U584" s="2" t="s">
        <v>1026</v>
      </c>
      <c r="V584" s="2" t="s">
        <v>1026</v>
      </c>
      <c r="X584" s="2" t="str">
        <f t="shared" si="89"/>
        <v/>
      </c>
      <c r="Y584" s="6">
        <f>_xlfn.XLOOKUP($F584,$AD$578:$AD$599,$AE$578:$AE$599,0,0)</f>
        <v>2000000</v>
      </c>
      <c r="Z584" s="43">
        <f t="shared" si="90"/>
        <v>3.6955916746671605E-2</v>
      </c>
      <c r="AC584" s="1">
        <v>7</v>
      </c>
      <c r="AD584" s="2" t="s">
        <v>1035</v>
      </c>
      <c r="AE584" s="6">
        <v>2800000</v>
      </c>
    </row>
    <row r="585" spans="1:31" x14ac:dyDescent="0.2">
      <c r="B585" s="1" t="s">
        <v>163</v>
      </c>
      <c r="C585" s="1" t="s">
        <v>838</v>
      </c>
      <c r="E585" s="2">
        <v>5</v>
      </c>
      <c r="F585" s="2" t="s">
        <v>923</v>
      </c>
      <c r="G585" s="2" t="s">
        <v>566</v>
      </c>
      <c r="H585" s="4" t="s">
        <v>595</v>
      </c>
      <c r="I585" s="16">
        <f>_xlfn.XLOOKUP($H585,DASHBOARD!$I$2:$I$27,DASHBOARD!$J$2:$J$27,"",0)</f>
        <v>82</v>
      </c>
      <c r="J585" s="23">
        <f>I585/DASHBOARD!$C$3</f>
        <v>2.0828041656083314</v>
      </c>
      <c r="K585" s="2">
        <v>240</v>
      </c>
      <c r="L585" s="26">
        <f>K585/DASHBOARD!$C$4</f>
        <v>108.84353741496598</v>
      </c>
      <c r="M585" s="26">
        <f t="shared" si="88"/>
        <v>25.090295297178951</v>
      </c>
      <c r="N585" s="5">
        <v>25805</v>
      </c>
      <c r="O585" s="2" t="s">
        <v>557</v>
      </c>
      <c r="P585" s="2" t="str">
        <f>_xlfn.XLOOKUP($O585,DASHBOARD!$L$2:$L$150,DASHBOARD!M$2:M$150,"",0)</f>
        <v>United States</v>
      </c>
      <c r="Q585" s="2" t="str">
        <f>_xlfn.XLOOKUP($O585,DASHBOARD!$L$2:$L$150,DASHBOARD!N$2:N$150,"",0)</f>
        <v>North America</v>
      </c>
      <c r="R585" s="2" t="str">
        <f>_xlfn.XLOOKUP($O585,DASHBOARD!$L$2:$L$150,DASHBOARD!O$2:O$150,"",0)</f>
        <v>Americas</v>
      </c>
      <c r="S585" s="2">
        <v>7</v>
      </c>
      <c r="U585" s="2" t="s">
        <v>770</v>
      </c>
      <c r="V585" s="2" t="s">
        <v>770</v>
      </c>
      <c r="X585" s="2" t="str">
        <f t="shared" si="89"/>
        <v/>
      </c>
      <c r="Y585" s="6">
        <f>_xlfn.XLOOKUP($F585,$AD$578:$AD$599,$AE$578:$AE$599,0,0)</f>
        <v>4800000</v>
      </c>
      <c r="Z585" s="43">
        <f t="shared" si="90"/>
        <v>8.8694200192011852E-2</v>
      </c>
      <c r="AC585" s="1">
        <v>8</v>
      </c>
      <c r="AD585" s="2" t="s">
        <v>1025</v>
      </c>
      <c r="AE585" s="6">
        <v>2000000</v>
      </c>
    </row>
    <row r="586" spans="1:31" x14ac:dyDescent="0.2">
      <c r="B586" s="1" t="s">
        <v>163</v>
      </c>
      <c r="C586" s="1" t="s">
        <v>838</v>
      </c>
      <c r="E586" s="2">
        <v>7</v>
      </c>
      <c r="F586" s="2" t="s">
        <v>1031</v>
      </c>
      <c r="G586" s="2" t="s">
        <v>556</v>
      </c>
      <c r="H586" s="4" t="s">
        <v>603</v>
      </c>
      <c r="I586" s="16">
        <f>_xlfn.XLOOKUP($H586,DASHBOARD!$I$2:$I$27,DASHBOARD!$J$2:$J$27,"",0)</f>
        <v>76</v>
      </c>
      <c r="J586" s="23">
        <f>I586/DASHBOARD!$C$3</f>
        <v>1.9304038608077216</v>
      </c>
      <c r="K586" s="2">
        <v>215</v>
      </c>
      <c r="L586" s="26">
        <f>K586/DASHBOARD!$C$4</f>
        <v>97.505668934240362</v>
      </c>
      <c r="M586" s="26">
        <f t="shared" si="88"/>
        <v>26.165769491083598</v>
      </c>
      <c r="N586" s="5">
        <v>27597</v>
      </c>
      <c r="O586" s="2" t="s">
        <v>557</v>
      </c>
      <c r="P586" s="2" t="str">
        <f>_xlfn.XLOOKUP($O586,DASHBOARD!$L$2:$L$150,DASHBOARD!M$2:M$150,"",0)</f>
        <v>United States</v>
      </c>
      <c r="Q586" s="2" t="str">
        <f>_xlfn.XLOOKUP($O586,DASHBOARD!$L$2:$L$150,DASHBOARD!N$2:N$150,"",0)</f>
        <v>North America</v>
      </c>
      <c r="R586" s="2" t="str">
        <f>_xlfn.XLOOKUP($O586,DASHBOARD!$L$2:$L$150,DASHBOARD!O$2:O$150,"",0)</f>
        <v>Americas</v>
      </c>
      <c r="S586" s="2">
        <v>1</v>
      </c>
      <c r="U586" s="2" t="s">
        <v>1034</v>
      </c>
      <c r="V586" s="2" t="s">
        <v>1034</v>
      </c>
      <c r="X586" s="2" t="str">
        <f t="shared" si="89"/>
        <v/>
      </c>
      <c r="Y586" s="6">
        <f>_xlfn.XLOOKUP($F586,$AD$578:$AD$599,$AE$578:$AE$599,0,0)</f>
        <v>721080</v>
      </c>
      <c r="Z586" s="43">
        <f t="shared" si="90"/>
        <v>1.3324086223844981E-2</v>
      </c>
      <c r="AC586" s="1">
        <v>9</v>
      </c>
      <c r="AD586" s="2" t="s">
        <v>1033</v>
      </c>
      <c r="AE586" s="6">
        <v>1700000</v>
      </c>
    </row>
    <row r="587" spans="1:31" x14ac:dyDescent="0.2">
      <c r="B587" s="1" t="s">
        <v>163</v>
      </c>
      <c r="C587" s="1" t="s">
        <v>838</v>
      </c>
      <c r="E587" s="2">
        <v>40</v>
      </c>
      <c r="F587" s="2" t="s">
        <v>1035</v>
      </c>
      <c r="G587" s="2" t="s">
        <v>552</v>
      </c>
      <c r="H587" s="4" t="s">
        <v>1151</v>
      </c>
      <c r="I587" s="16">
        <f>_xlfn.XLOOKUP($H587,DASHBOARD!$I$2:$I$27,DASHBOARD!$J$2:$J$27,"",0)</f>
        <v>85</v>
      </c>
      <c r="J587" s="23">
        <f>I587/DASHBOARD!$C$3</f>
        <v>2.1590043180086362</v>
      </c>
      <c r="K587" s="2">
        <v>235</v>
      </c>
      <c r="L587" s="26">
        <f>K587/DASHBOARD!$C$4</f>
        <v>106.57596371882086</v>
      </c>
      <c r="M587" s="26">
        <f t="shared" si="88"/>
        <v>22.864001851721074</v>
      </c>
      <c r="N587" s="5">
        <v>27285</v>
      </c>
      <c r="O587" s="2" t="s">
        <v>557</v>
      </c>
      <c r="P587" s="2" t="str">
        <f>_xlfn.XLOOKUP($O587,DASHBOARD!$L$2:$L$150,DASHBOARD!M$2:M$150,"",0)</f>
        <v>United States</v>
      </c>
      <c r="Q587" s="2" t="str">
        <f>_xlfn.XLOOKUP($O587,DASHBOARD!$L$2:$L$150,DASHBOARD!N$2:N$150,"",0)</f>
        <v>North America</v>
      </c>
      <c r="R587" s="2" t="str">
        <f>_xlfn.XLOOKUP($O587,DASHBOARD!$L$2:$L$150,DASHBOARD!O$2:O$150,"",0)</f>
        <v>Americas</v>
      </c>
      <c r="S587" s="2">
        <v>3</v>
      </c>
      <c r="U587" s="2" t="s">
        <v>817</v>
      </c>
      <c r="V587" s="2" t="s">
        <v>817</v>
      </c>
      <c r="X587" s="2" t="str">
        <f t="shared" si="89"/>
        <v/>
      </c>
      <c r="Y587" s="6">
        <f>_xlfn.XLOOKUP($F587,$AD$578:$AD$599,$AE$578:$AE$599,0,0)</f>
        <v>2800000</v>
      </c>
      <c r="Z587" s="43">
        <f t="shared" si="90"/>
        <v>5.1738283445340247E-2</v>
      </c>
      <c r="AC587" s="1">
        <v>10</v>
      </c>
      <c r="AD587" s="2" t="s">
        <v>889</v>
      </c>
      <c r="AE587" s="40">
        <v>1000000</v>
      </c>
    </row>
    <row r="588" spans="1:31" x14ac:dyDescent="0.2">
      <c r="B588" s="1" t="s">
        <v>163</v>
      </c>
      <c r="C588" s="1" t="s">
        <v>838</v>
      </c>
      <c r="E588" s="2">
        <v>10</v>
      </c>
      <c r="F588" s="2" t="s">
        <v>1027</v>
      </c>
      <c r="G588" s="2" t="s">
        <v>556</v>
      </c>
      <c r="H588" s="4" t="s">
        <v>1150</v>
      </c>
      <c r="I588" s="16">
        <f>_xlfn.XLOOKUP($H588,DASHBOARD!$I$2:$I$27,DASHBOARD!$J$2:$J$27,"",0)</f>
        <v>73</v>
      </c>
      <c r="J588" s="23">
        <f>I588/DASHBOARD!$C$3</f>
        <v>1.854203708407417</v>
      </c>
      <c r="K588" s="2">
        <v>175</v>
      </c>
      <c r="L588" s="26">
        <f>K588/DASHBOARD!$C$4</f>
        <v>79.365079365079367</v>
      </c>
      <c r="M588" s="26">
        <f t="shared" si="88"/>
        <v>23.084185960616807</v>
      </c>
      <c r="N588" s="5">
        <v>28248</v>
      </c>
      <c r="O588" s="2" t="s">
        <v>557</v>
      </c>
      <c r="P588" s="2" t="str">
        <f>_xlfn.XLOOKUP($O588,DASHBOARD!$L$2:$L$150,DASHBOARD!M$2:M$150,"",0)</f>
        <v>United States</v>
      </c>
      <c r="Q588" s="2" t="str">
        <f>_xlfn.XLOOKUP($O588,DASHBOARD!$L$2:$L$150,DASHBOARD!N$2:N$150,"",0)</f>
        <v>North America</v>
      </c>
      <c r="R588" s="2" t="str">
        <f>_xlfn.XLOOKUP($O588,DASHBOARD!$L$2:$L$150,DASHBOARD!O$2:O$150,"",0)</f>
        <v>Americas</v>
      </c>
      <c r="S588" s="2">
        <v>1</v>
      </c>
      <c r="U588" s="2" t="s">
        <v>1028</v>
      </c>
      <c r="V588" s="2" t="s">
        <v>1028</v>
      </c>
      <c r="X588" s="2" t="str">
        <f t="shared" si="89"/>
        <v/>
      </c>
      <c r="Y588" s="6">
        <f>_xlfn.XLOOKUP($F588,$AD$578:$AD$599,$AE$578:$AE$599,0,0)</f>
        <v>809280</v>
      </c>
      <c r="Z588" s="43">
        <f t="shared" si="90"/>
        <v>1.4953842152373199E-2</v>
      </c>
      <c r="AC588" s="1">
        <v>11</v>
      </c>
      <c r="AD588" s="2" t="s">
        <v>1027</v>
      </c>
      <c r="AE588" s="6">
        <v>809280</v>
      </c>
    </row>
    <row r="589" spans="1:31" x14ac:dyDescent="0.2">
      <c r="B589" s="1" t="s">
        <v>163</v>
      </c>
      <c r="C589" s="1" t="s">
        <v>838</v>
      </c>
      <c r="E589" s="2">
        <v>34</v>
      </c>
      <c r="F589" s="2" t="s">
        <v>941</v>
      </c>
      <c r="G589" s="2" t="s">
        <v>552</v>
      </c>
      <c r="H589" s="4" t="s">
        <v>1151</v>
      </c>
      <c r="I589" s="16">
        <f>_xlfn.XLOOKUP($H589,DASHBOARD!$I$2:$I$27,DASHBOARD!$J$2:$J$27,"",0)</f>
        <v>85</v>
      </c>
      <c r="J589" s="23">
        <f>I589/DASHBOARD!$C$3</f>
        <v>2.1590043180086362</v>
      </c>
      <c r="K589" s="2">
        <v>325</v>
      </c>
      <c r="L589" s="26">
        <f>K589/DASHBOARD!$C$4</f>
        <v>147.3922902494331</v>
      </c>
      <c r="M589" s="26">
        <f t="shared" si="88"/>
        <v>31.620428092805742</v>
      </c>
      <c r="N589" s="5">
        <v>26364</v>
      </c>
      <c r="O589" s="2" t="s">
        <v>557</v>
      </c>
      <c r="P589" s="2" t="str">
        <f>_xlfn.XLOOKUP($O589,DASHBOARD!$L$2:$L$150,DASHBOARD!M$2:M$150,"",0)</f>
        <v>United States</v>
      </c>
      <c r="Q589" s="2" t="str">
        <f>_xlfn.XLOOKUP($O589,DASHBOARD!$L$2:$L$150,DASHBOARD!N$2:N$150,"",0)</f>
        <v>North America</v>
      </c>
      <c r="R589" s="2" t="str">
        <f>_xlfn.XLOOKUP($O589,DASHBOARD!$L$2:$L$150,DASHBOARD!O$2:O$150,"",0)</f>
        <v>Americas</v>
      </c>
      <c r="S589" s="2">
        <v>7</v>
      </c>
      <c r="U589" s="2" t="s">
        <v>902</v>
      </c>
      <c r="V589" s="2" t="s">
        <v>902</v>
      </c>
      <c r="X589" s="2" t="str">
        <f t="shared" si="89"/>
        <v/>
      </c>
      <c r="Y589" s="6">
        <f>_xlfn.XLOOKUP($F589,$AD$578:$AD$599,$AE$578:$AE$599,0,0)</f>
        <v>17142858</v>
      </c>
      <c r="Z589" s="43">
        <f t="shared" si="90"/>
        <v>0.31676501652400668</v>
      </c>
      <c r="AC589" s="1">
        <v>12</v>
      </c>
      <c r="AD589" s="2" t="s">
        <v>1009</v>
      </c>
      <c r="AE589" s="6">
        <v>790440</v>
      </c>
    </row>
    <row r="590" spans="1:31" x14ac:dyDescent="0.2">
      <c r="B590" s="1" t="s">
        <v>163</v>
      </c>
      <c r="C590" s="1" t="s">
        <v>838</v>
      </c>
      <c r="E590" s="2">
        <v>41</v>
      </c>
      <c r="F590" s="2" t="s">
        <v>1036</v>
      </c>
      <c r="G590" s="2" t="s">
        <v>570</v>
      </c>
      <c r="H590" s="4" t="s">
        <v>600</v>
      </c>
      <c r="I590" s="16">
        <f>_xlfn.XLOOKUP($H590,DASHBOARD!$I$2:$I$27,DASHBOARD!$J$2:$J$27,"",0)</f>
        <v>80</v>
      </c>
      <c r="J590" s="23">
        <f>I590/DASHBOARD!$C$3</f>
        <v>2.0320040640081283</v>
      </c>
      <c r="K590" s="2">
        <v>215</v>
      </c>
      <c r="L590" s="26">
        <f>K590/DASHBOARD!$C$4</f>
        <v>97.505668934240362</v>
      </c>
      <c r="M590" s="26">
        <f t="shared" si="88"/>
        <v>23.614606965702944</v>
      </c>
      <c r="N590" s="5">
        <v>24620</v>
      </c>
      <c r="O590" s="2" t="s">
        <v>557</v>
      </c>
      <c r="P590" s="2" t="str">
        <f>_xlfn.XLOOKUP($O590,DASHBOARD!$L$2:$L$150,DASHBOARD!M$2:M$150,"",0)</f>
        <v>United States</v>
      </c>
      <c r="Q590" s="2" t="str">
        <f>_xlfn.XLOOKUP($O590,DASHBOARD!$L$2:$L$150,DASHBOARD!N$2:N$150,"",0)</f>
        <v>North America</v>
      </c>
      <c r="R590" s="2" t="str">
        <f>_xlfn.XLOOKUP($O590,DASHBOARD!$L$2:$L$150,DASHBOARD!O$2:O$150,"",0)</f>
        <v>Americas</v>
      </c>
      <c r="S590" s="2">
        <v>10</v>
      </c>
      <c r="U590" s="2" t="s">
        <v>585</v>
      </c>
      <c r="V590" s="2" t="s">
        <v>585</v>
      </c>
      <c r="X590" s="2" t="str">
        <f t="shared" si="89"/>
        <v/>
      </c>
      <c r="Y590" s="6">
        <f>_xlfn.XLOOKUP($F590,$AD$578:$AD$599,$AE$578:$AE$599,0,0)</f>
        <v>7000000</v>
      </c>
      <c r="Z590" s="43">
        <f t="shared" si="90"/>
        <v>0.12934570861335062</v>
      </c>
      <c r="AC590" s="1">
        <v>13</v>
      </c>
      <c r="AD590" s="2" t="s">
        <v>1031</v>
      </c>
      <c r="AE590" s="6">
        <v>721080</v>
      </c>
    </row>
    <row r="591" spans="1:31" x14ac:dyDescent="0.2">
      <c r="B591" s="1" t="s">
        <v>163</v>
      </c>
      <c r="C591" s="1" t="s">
        <v>838</v>
      </c>
      <c r="E591" s="2">
        <v>16</v>
      </c>
      <c r="F591" s="2" t="s">
        <v>1037</v>
      </c>
      <c r="G591" s="2" t="s">
        <v>552</v>
      </c>
      <c r="H591" s="4" t="s">
        <v>1149</v>
      </c>
      <c r="I591" s="16">
        <f>_xlfn.XLOOKUP($H591,DASHBOARD!$I$2:$I$27,DASHBOARD!$J$2:$J$27,"",0)</f>
        <v>83</v>
      </c>
      <c r="J591" s="23">
        <f>I591/DASHBOARD!$C$3</f>
        <v>2.1082042164084331</v>
      </c>
      <c r="K591" s="2">
        <v>230</v>
      </c>
      <c r="L591" s="26">
        <f>K591/DASHBOARD!$C$4</f>
        <v>104.30839002267574</v>
      </c>
      <c r="M591" s="26">
        <f t="shared" si="88"/>
        <v>23.468962284676774</v>
      </c>
      <c r="N591" s="5">
        <v>23513</v>
      </c>
      <c r="O591" s="2" t="s">
        <v>557</v>
      </c>
      <c r="P591" s="2" t="str">
        <f>_xlfn.XLOOKUP($O591,DASHBOARD!$L$2:$L$150,DASHBOARD!M$2:M$150,"",0)</f>
        <v>United States</v>
      </c>
      <c r="Q591" s="2" t="str">
        <f>_xlfn.XLOOKUP($O591,DASHBOARD!$L$2:$L$150,DASHBOARD!N$2:N$150,"",0)</f>
        <v>North America</v>
      </c>
      <c r="R591" s="2" t="str">
        <f>_xlfn.XLOOKUP($O591,DASHBOARD!$L$2:$L$150,DASHBOARD!O$2:O$150,"",0)</f>
        <v>Americas</v>
      </c>
      <c r="S591" s="2">
        <v>10</v>
      </c>
      <c r="U591" s="2" t="s">
        <v>767</v>
      </c>
      <c r="V591" s="2" t="s">
        <v>767</v>
      </c>
      <c r="X591" s="2" t="str">
        <f t="shared" si="89"/>
        <v/>
      </c>
      <c r="Y591" s="6">
        <f>_xlfn.XLOOKUP($F591,$AD$578:$AD$599,$AE$578:$AE$599,0,0)</f>
        <v>510000</v>
      </c>
      <c r="Z591" s="43">
        <f t="shared" si="90"/>
        <v>9.4237587704012592E-3</v>
      </c>
      <c r="AC591" s="1">
        <v>14</v>
      </c>
      <c r="AD591" s="2" t="s">
        <v>1037</v>
      </c>
      <c r="AE591" s="6">
        <v>510000</v>
      </c>
    </row>
    <row r="592" spans="1:31" x14ac:dyDescent="0.2">
      <c r="B592" s="1" t="s">
        <v>163</v>
      </c>
      <c r="C592" s="1" t="s">
        <v>838</v>
      </c>
      <c r="E592" s="2">
        <v>20</v>
      </c>
      <c r="F592" s="2" t="s">
        <v>1019</v>
      </c>
      <c r="G592" s="2" t="s">
        <v>576</v>
      </c>
      <c r="H592" s="4" t="s">
        <v>599</v>
      </c>
      <c r="I592" s="16">
        <f>_xlfn.XLOOKUP($H592,DASHBOARD!$I$2:$I$27,DASHBOARD!$J$2:$J$27,"",0)</f>
        <v>78</v>
      </c>
      <c r="J592" s="23">
        <f>I592/DASHBOARD!$C$3</f>
        <v>1.981203962407925</v>
      </c>
      <c r="K592" s="2">
        <v>190</v>
      </c>
      <c r="L592" s="26">
        <f>K592/DASHBOARD!$C$4</f>
        <v>86.167800453514729</v>
      </c>
      <c r="M592" s="26">
        <f t="shared" si="88"/>
        <v>21.952633724978043</v>
      </c>
      <c r="N592" s="5">
        <v>24188</v>
      </c>
      <c r="O592" s="2" t="s">
        <v>557</v>
      </c>
      <c r="P592" s="2" t="str">
        <f>_xlfn.XLOOKUP($O592,DASHBOARD!$L$2:$L$150,DASHBOARD!M$2:M$150,"",0)</f>
        <v>United States</v>
      </c>
      <c r="Q592" s="2" t="str">
        <f>_xlfn.XLOOKUP($O592,DASHBOARD!$L$2:$L$150,DASHBOARD!N$2:N$150,"",0)</f>
        <v>North America</v>
      </c>
      <c r="R592" s="2" t="str">
        <f>_xlfn.XLOOKUP($O592,DASHBOARD!$L$2:$L$150,DASHBOARD!O$2:O$150,"",0)</f>
        <v>Americas</v>
      </c>
      <c r="S592" s="2">
        <v>10</v>
      </c>
      <c r="U592" s="2" t="s">
        <v>1020</v>
      </c>
      <c r="V592" s="2" t="s">
        <v>1252</v>
      </c>
      <c r="W592" s="2" t="s">
        <v>751</v>
      </c>
      <c r="X592" s="2" t="str">
        <f t="shared" si="89"/>
        <v>X</v>
      </c>
      <c r="Y592" s="6">
        <f>_xlfn.XLOOKUP($F592,$AD$578:$AD$599,$AE$578:$AE$599,0,0)</f>
        <v>510000</v>
      </c>
      <c r="Z592" s="43">
        <f t="shared" si="90"/>
        <v>9.4237587704012592E-3</v>
      </c>
      <c r="AC592" s="1">
        <v>15</v>
      </c>
      <c r="AD592" s="2" t="s">
        <v>1019</v>
      </c>
      <c r="AE592" s="6">
        <v>510000</v>
      </c>
    </row>
    <row r="593" spans="1:31" x14ac:dyDescent="0.2">
      <c r="B593" s="1" t="s">
        <v>163</v>
      </c>
      <c r="C593" s="1" t="s">
        <v>838</v>
      </c>
      <c r="H593" s="4"/>
      <c r="N593" s="5"/>
      <c r="X593" s="2" t="str">
        <f t="shared" si="89"/>
        <v/>
      </c>
      <c r="Y593" s="6">
        <f>_xlfn.XLOOKUP($F593,$AD$578:$AD$599,$AE$578:$AE$599,0,0)</f>
        <v>0</v>
      </c>
      <c r="Z593" s="43">
        <f t="shared" si="90"/>
        <v>0</v>
      </c>
      <c r="AC593" s="1">
        <v>16</v>
      </c>
      <c r="AD593" s="2" t="s">
        <v>1038</v>
      </c>
      <c r="AE593" s="6">
        <v>385000</v>
      </c>
    </row>
    <row r="594" spans="1:31" x14ac:dyDescent="0.2">
      <c r="B594" s="1" t="s">
        <v>163</v>
      </c>
      <c r="C594" s="1" t="s">
        <v>838</v>
      </c>
      <c r="H594" s="4"/>
      <c r="N594" s="5"/>
      <c r="X594" s="2" t="str">
        <f t="shared" si="89"/>
        <v/>
      </c>
      <c r="Y594" s="6">
        <f>_xlfn.XLOOKUP($F594,$AD$578:$AD$599,$AE$578:$AE$599,0,0)</f>
        <v>0</v>
      </c>
      <c r="Z594" s="43">
        <f t="shared" si="90"/>
        <v>0</v>
      </c>
      <c r="AC594" s="1">
        <v>17</v>
      </c>
      <c r="AD594" s="2" t="s">
        <v>1032</v>
      </c>
      <c r="AE594" s="6">
        <v>301875</v>
      </c>
    </row>
    <row r="595" spans="1:31" x14ac:dyDescent="0.2">
      <c r="B595" s="1" t="s">
        <v>163</v>
      </c>
      <c r="C595" s="1" t="s">
        <v>838</v>
      </c>
      <c r="H595" s="4"/>
      <c r="N595" s="5"/>
      <c r="X595" s="2" t="str">
        <f t="shared" si="89"/>
        <v/>
      </c>
      <c r="Y595" s="6">
        <f>_xlfn.XLOOKUP($F595,$AD$578:$AD$599,$AE$578:$AE$599,0,0)</f>
        <v>0</v>
      </c>
      <c r="Z595" s="43">
        <f t="shared" si="90"/>
        <v>0</v>
      </c>
      <c r="AC595" s="1">
        <v>18</v>
      </c>
      <c r="AD595" s="2" t="s">
        <v>1039</v>
      </c>
      <c r="AE595" s="6">
        <v>5000</v>
      </c>
    </row>
    <row r="596" spans="1:31" x14ac:dyDescent="0.2">
      <c r="B596" s="1" t="s">
        <v>163</v>
      </c>
      <c r="C596" s="1" t="s">
        <v>838</v>
      </c>
      <c r="H596" s="4"/>
      <c r="N596" s="5"/>
      <c r="X596" s="2" t="str">
        <f t="shared" si="89"/>
        <v/>
      </c>
      <c r="Y596" s="6">
        <f>_xlfn.XLOOKUP($F596,$AD$578:$AD$599,$AE$578:$AE$599,0,0)</f>
        <v>0</v>
      </c>
      <c r="Z596" s="43">
        <f t="shared" si="90"/>
        <v>0</v>
      </c>
      <c r="AC596" s="1">
        <v>19</v>
      </c>
      <c r="AE596" s="6"/>
    </row>
    <row r="597" spans="1:31" x14ac:dyDescent="0.2">
      <c r="B597" s="1" t="s">
        <v>163</v>
      </c>
      <c r="C597" s="1" t="s">
        <v>838</v>
      </c>
      <c r="H597" s="4"/>
      <c r="N597" s="5"/>
      <c r="X597" s="2" t="str">
        <f t="shared" si="89"/>
        <v/>
      </c>
      <c r="Y597" s="6">
        <f>_xlfn.XLOOKUP($F597,$AD$578:$AD$599,$AE$578:$AE$599,0,0)</f>
        <v>0</v>
      </c>
      <c r="Z597" s="43">
        <f t="shared" si="90"/>
        <v>0</v>
      </c>
      <c r="AC597" s="1">
        <v>20</v>
      </c>
      <c r="AE597" s="6"/>
    </row>
    <row r="598" spans="1:31" x14ac:dyDescent="0.2">
      <c r="B598" s="1" t="s">
        <v>163</v>
      </c>
      <c r="C598" s="1" t="s">
        <v>838</v>
      </c>
      <c r="H598" s="4"/>
      <c r="N598" s="5"/>
      <c r="X598" s="2" t="str">
        <f t="shared" si="89"/>
        <v/>
      </c>
      <c r="Y598" s="6">
        <f>_xlfn.XLOOKUP($F598,$AD$578:$AD$599,$AE$578:$AE$599,0,0)</f>
        <v>0</v>
      </c>
      <c r="Z598" s="43">
        <f t="shared" si="90"/>
        <v>0</v>
      </c>
      <c r="AC598" s="1">
        <v>21</v>
      </c>
    </row>
    <row r="599" spans="1:31" x14ac:dyDescent="0.2">
      <c r="B599" s="1" t="s">
        <v>163</v>
      </c>
      <c r="C599" s="1" t="s">
        <v>838</v>
      </c>
      <c r="H599" s="4"/>
      <c r="N599" s="5"/>
      <c r="X599" s="2" t="str">
        <f t="shared" si="89"/>
        <v/>
      </c>
      <c r="Y599" s="6">
        <f>_xlfn.XLOOKUP($F599,$AD$578:$AD$599,$AE$578:$AE$599,0,0)</f>
        <v>0</v>
      </c>
      <c r="Z599" s="43">
        <f t="shared" si="90"/>
        <v>0</v>
      </c>
      <c r="AC599" s="1">
        <v>22</v>
      </c>
    </row>
    <row r="600" spans="1:31" x14ac:dyDescent="0.2">
      <c r="D600" s="1"/>
      <c r="E600" s="1"/>
      <c r="F600" s="1"/>
      <c r="G600" s="1"/>
      <c r="H600" s="1"/>
      <c r="I600" s="36"/>
      <c r="J600" s="36"/>
      <c r="K600" s="1"/>
      <c r="L600" s="1"/>
      <c r="M600" s="1"/>
      <c r="N600" s="1"/>
      <c r="O600" s="1"/>
      <c r="P600" s="1"/>
      <c r="Q600" s="1"/>
      <c r="R600" s="1"/>
      <c r="S600" s="1"/>
      <c r="T600" s="1"/>
      <c r="U600" s="1"/>
      <c r="V600" s="1"/>
      <c r="W600" s="1"/>
      <c r="X600" s="1"/>
      <c r="Y600" s="37">
        <f>SUM(Y578:Y599)</f>
        <v>54118533</v>
      </c>
      <c r="Z600" s="41">
        <f>SUM(Z578:Z599)</f>
        <v>0.99999999999999989</v>
      </c>
      <c r="AA600" s="1"/>
      <c r="AB600" s="1"/>
      <c r="AD600" s="37">
        <f>AE600-Y600</f>
        <v>1390000</v>
      </c>
      <c r="AE600" s="37">
        <f>SUM(AE578:AE599)</f>
        <v>55508533</v>
      </c>
    </row>
    <row r="602" spans="1:31" ht="17" thickBot="1" x14ac:dyDescent="0.25"/>
    <row r="603" spans="1:31" ht="17" thickBot="1" x14ac:dyDescent="0.25">
      <c r="A603" s="3">
        <v>24</v>
      </c>
      <c r="B603" s="1" t="str">
        <f>B$1</f>
        <v>YEAR</v>
      </c>
      <c r="C603" s="1" t="str">
        <f>C$1</f>
        <v>TEAM</v>
      </c>
      <c r="E603" s="1" t="str">
        <f t="shared" ref="E603:Y603" si="91">E$1</f>
        <v>NUMBER</v>
      </c>
      <c r="F603" s="1" t="str">
        <f t="shared" si="91"/>
        <v>PLAYER</v>
      </c>
      <c r="G603" s="1" t="str">
        <f t="shared" si="91"/>
        <v>POS</v>
      </c>
      <c r="H603" s="1" t="str">
        <f t="shared" si="91"/>
        <v>HEIGHT</v>
      </c>
      <c r="I603" s="1" t="str">
        <f t="shared" si="91"/>
        <v>HEIGHT (IN)</v>
      </c>
      <c r="J603" s="1" t="str">
        <f t="shared" si="91"/>
        <v>HEIGHT (M)</v>
      </c>
      <c r="K603" s="1" t="str">
        <f t="shared" si="91"/>
        <v>WEIGHT (LBS)</v>
      </c>
      <c r="L603" s="1" t="str">
        <f t="shared" si="91"/>
        <v>WEIGHT (KG)</v>
      </c>
      <c r="M603" s="1" t="str">
        <f t="shared" si="91"/>
        <v>BMI</v>
      </c>
      <c r="N603" s="1" t="str">
        <f t="shared" si="91"/>
        <v>BIRTH DATE</v>
      </c>
      <c r="O603" s="1" t="str">
        <f t="shared" si="91"/>
        <v>NATION</v>
      </c>
      <c r="P603" s="1" t="str">
        <f t="shared" si="91"/>
        <v>COUNTRY</v>
      </c>
      <c r="Q603" s="1" t="str">
        <f t="shared" si="91"/>
        <v>CONTINENT</v>
      </c>
      <c r="R603" s="1" t="str">
        <f t="shared" si="91"/>
        <v>GLOBAL REGION</v>
      </c>
      <c r="S603" s="1" t="str">
        <f t="shared" si="91"/>
        <v>EXPERIENCE</v>
      </c>
      <c r="T603" s="1"/>
      <c r="U603" s="1" t="str">
        <f t="shared" si="91"/>
        <v>COLLEGE</v>
      </c>
      <c r="V603" s="1" t="str">
        <f t="shared" si="91"/>
        <v>COLLEGE1</v>
      </c>
      <c r="W603" s="1" t="str">
        <f t="shared" si="91"/>
        <v>COLLEGE2</v>
      </c>
      <c r="X603" s="1" t="str">
        <f t="shared" si="91"/>
        <v>TRANSFER</v>
      </c>
      <c r="Y603" s="1" t="str">
        <f t="shared" si="91"/>
        <v>SALARY</v>
      </c>
      <c r="Z603" s="1" t="s">
        <v>1265</v>
      </c>
      <c r="AC603" s="1" t="str">
        <f>AC$1</f>
        <v>Rk</v>
      </c>
      <c r="AD603" s="1" t="str">
        <f>AD$1</f>
        <v>PLAYER</v>
      </c>
      <c r="AE603" s="1" t="str">
        <f>AE$1</f>
        <v>SALARY</v>
      </c>
    </row>
    <row r="604" spans="1:31" ht="17" thickBot="1" x14ac:dyDescent="0.25">
      <c r="A604" s="3" t="s">
        <v>788</v>
      </c>
      <c r="B604" s="1" t="s">
        <v>170</v>
      </c>
      <c r="C604" s="1" t="s">
        <v>788</v>
      </c>
      <c r="E604" s="2">
        <v>33</v>
      </c>
      <c r="F604" s="2" t="s">
        <v>1040</v>
      </c>
      <c r="G604" s="2" t="s">
        <v>556</v>
      </c>
      <c r="H604" s="4" t="s">
        <v>603</v>
      </c>
      <c r="I604" s="16">
        <f>_xlfn.XLOOKUP($H604,DASHBOARD!$I$2:$I$27,DASHBOARD!$J$2:$J$27,"",0)</f>
        <v>76</v>
      </c>
      <c r="J604" s="23">
        <f>I604/DASHBOARD!$C$3</f>
        <v>1.9304038608077216</v>
      </c>
      <c r="K604" s="2">
        <v>195</v>
      </c>
      <c r="L604" s="26">
        <f>K604/DASHBOARD!$C$4</f>
        <v>88.435374149659864</v>
      </c>
      <c r="M604" s="26">
        <f t="shared" ref="M604:M617" si="92">L604/(J604^2)</f>
        <v>23.731744422145589</v>
      </c>
      <c r="N604" s="5">
        <v>27472</v>
      </c>
      <c r="O604" s="2" t="s">
        <v>557</v>
      </c>
      <c r="P604" s="2" t="str">
        <f>_xlfn.XLOOKUP($O604,DASHBOARD!$L$2:$L$150,DASHBOARD!M$2:M$150,"",0)</f>
        <v>United States</v>
      </c>
      <c r="Q604" s="2" t="str">
        <f>_xlfn.XLOOKUP($O604,DASHBOARD!$L$2:$L$150,DASHBOARD!N$2:N$150,"",0)</f>
        <v>North America</v>
      </c>
      <c r="R604" s="2" t="str">
        <f>_xlfn.XLOOKUP($O604,DASHBOARD!$L$2:$L$150,DASHBOARD!O$2:O$150,"",0)</f>
        <v>Americas</v>
      </c>
      <c r="S604" s="2">
        <v>1</v>
      </c>
      <c r="U604" s="2" t="s">
        <v>1041</v>
      </c>
      <c r="V604" s="2" t="s">
        <v>1041</v>
      </c>
      <c r="X604" s="2" t="str">
        <f t="shared" ref="X604:X625" si="93">IF(W604="","","X")</f>
        <v/>
      </c>
      <c r="Y604" s="6">
        <f>_xlfn.XLOOKUP($F604,$AD$604:$AD$625,$AE$604:$AE$625,0,0)</f>
        <v>2472000</v>
      </c>
      <c r="Z604" s="43">
        <f>Y604/$Y$626</f>
        <v>5.6591925719526155E-2</v>
      </c>
      <c r="AC604" s="1">
        <v>1</v>
      </c>
      <c r="AD604" s="2" t="s">
        <v>1002</v>
      </c>
      <c r="AE604" s="6">
        <v>14841000</v>
      </c>
    </row>
    <row r="605" spans="1:31" x14ac:dyDescent="0.2">
      <c r="B605" s="1" t="s">
        <v>170</v>
      </c>
      <c r="C605" s="1" t="s">
        <v>788</v>
      </c>
      <c r="E605" s="2">
        <v>21</v>
      </c>
      <c r="F605" s="2" t="s">
        <v>801</v>
      </c>
      <c r="G605" s="2" t="s">
        <v>566</v>
      </c>
      <c r="H605" s="4" t="s">
        <v>1149</v>
      </c>
      <c r="I605" s="16">
        <f>_xlfn.XLOOKUP($H605,DASHBOARD!$I$2:$I$27,DASHBOARD!$J$2:$J$27,"",0)</f>
        <v>83</v>
      </c>
      <c r="J605" s="23">
        <f>I605/DASHBOARD!$C$3</f>
        <v>2.1082042164084331</v>
      </c>
      <c r="K605" s="2">
        <v>250</v>
      </c>
      <c r="L605" s="26">
        <f>K605/DASHBOARD!$C$4</f>
        <v>113.37868480725623</v>
      </c>
      <c r="M605" s="26">
        <f t="shared" si="92"/>
        <v>25.509741613779099</v>
      </c>
      <c r="N605" s="5">
        <v>27875</v>
      </c>
      <c r="O605" s="2" t="s">
        <v>802</v>
      </c>
      <c r="P605" s="2" t="str">
        <f>_xlfn.XLOOKUP($O605,DASHBOARD!$L$2:$L$150,DASHBOARD!M$2:M$150,"",0)</f>
        <v>Virgin Islands (US)</v>
      </c>
      <c r="Q605" s="2" t="str">
        <f>_xlfn.XLOOKUP($O605,DASHBOARD!$L$2:$L$150,DASHBOARD!N$2:N$150,"",0)</f>
        <v>North America</v>
      </c>
      <c r="R605" s="2" t="str">
        <f>_xlfn.XLOOKUP($O605,DASHBOARD!$L$2:$L$150,DASHBOARD!O$2:O$150,"",0)</f>
        <v>Caribbean</v>
      </c>
      <c r="S605" s="2">
        <v>1</v>
      </c>
      <c r="U605" s="2" t="s">
        <v>642</v>
      </c>
      <c r="V605" s="2" t="s">
        <v>642</v>
      </c>
      <c r="X605" s="2" t="str">
        <f t="shared" si="93"/>
        <v/>
      </c>
      <c r="Y605" s="6">
        <f>_xlfn.XLOOKUP($F605,$AD$604:$AD$625,$AE$604:$AE$625,0,0)</f>
        <v>3413000</v>
      </c>
      <c r="Z605" s="43">
        <f t="shared" ref="Z605:Z625" si="94">Y605/$Y$626</f>
        <v>7.8134402298035102E-2</v>
      </c>
      <c r="AC605" s="1">
        <v>2</v>
      </c>
      <c r="AD605" s="2" t="s">
        <v>1044</v>
      </c>
      <c r="AE605" s="6">
        <v>5333000</v>
      </c>
    </row>
    <row r="606" spans="1:31" x14ac:dyDescent="0.2">
      <c r="B606" s="1" t="s">
        <v>170</v>
      </c>
      <c r="C606" s="1" t="s">
        <v>788</v>
      </c>
      <c r="E606" s="2">
        <v>17</v>
      </c>
      <c r="F606" s="2" t="s">
        <v>1042</v>
      </c>
      <c r="G606" s="2" t="s">
        <v>576</v>
      </c>
      <c r="H606" s="4" t="s">
        <v>601</v>
      </c>
      <c r="I606" s="16">
        <f>_xlfn.XLOOKUP($H606,DASHBOARD!$I$2:$I$27,DASHBOARD!$J$2:$J$27,"",0)</f>
        <v>77</v>
      </c>
      <c r="J606" s="23">
        <f>I606/DASHBOARD!$C$3</f>
        <v>1.9558039116078234</v>
      </c>
      <c r="K606" s="2">
        <v>210</v>
      </c>
      <c r="L606" s="26">
        <f>K606/DASHBOARD!$C$4</f>
        <v>95.238095238095241</v>
      </c>
      <c r="M606" s="26">
        <f t="shared" si="92"/>
        <v>24.897748757117956</v>
      </c>
      <c r="N606" s="5">
        <v>23341</v>
      </c>
      <c r="O606" s="2" t="s">
        <v>557</v>
      </c>
      <c r="P606" s="2" t="str">
        <f>_xlfn.XLOOKUP($O606,DASHBOARD!$L$2:$L$150,DASHBOARD!M$2:M$150,"",0)</f>
        <v>United States</v>
      </c>
      <c r="Q606" s="2" t="str">
        <f>_xlfn.XLOOKUP($O606,DASHBOARD!$L$2:$L$150,DASHBOARD!N$2:N$150,"",0)</f>
        <v>North America</v>
      </c>
      <c r="R606" s="2" t="str">
        <f>_xlfn.XLOOKUP($O606,DASHBOARD!$L$2:$L$150,DASHBOARD!O$2:O$150,"",0)</f>
        <v>Americas</v>
      </c>
      <c r="S606" s="2">
        <v>8</v>
      </c>
      <c r="U606" s="2" t="s">
        <v>1043</v>
      </c>
      <c r="V606" s="2" t="s">
        <v>1043</v>
      </c>
      <c r="X606" s="2" t="str">
        <f t="shared" si="93"/>
        <v/>
      </c>
      <c r="Y606" s="6">
        <f>_xlfn.XLOOKUP($F606,$AD$604:$AD$625,$AE$604:$AE$625,0,0)</f>
        <v>1750000</v>
      </c>
      <c r="Z606" s="43">
        <f t="shared" si="94"/>
        <v>4.0063054210829604E-2</v>
      </c>
      <c r="AC606" s="1">
        <v>3</v>
      </c>
      <c r="AD606" s="2" t="s">
        <v>1056</v>
      </c>
      <c r="AE606" s="11">
        <v>4375143</v>
      </c>
    </row>
    <row r="607" spans="1:31" x14ac:dyDescent="0.2">
      <c r="B607" s="1" t="s">
        <v>170</v>
      </c>
      <c r="C607" s="1" t="s">
        <v>788</v>
      </c>
      <c r="E607" s="2">
        <v>32</v>
      </c>
      <c r="F607" s="2" t="s">
        <v>1044</v>
      </c>
      <c r="G607" s="2" t="s">
        <v>570</v>
      </c>
      <c r="H607" s="4" t="s">
        <v>600</v>
      </c>
      <c r="I607" s="16">
        <f>_xlfn.XLOOKUP($H607,DASHBOARD!$I$2:$I$27,DASHBOARD!$J$2:$J$27,"",0)</f>
        <v>80</v>
      </c>
      <c r="J607" s="23">
        <f>I607/DASHBOARD!$C$3</f>
        <v>2.0320040640081283</v>
      </c>
      <c r="K607" s="2">
        <v>205</v>
      </c>
      <c r="L607" s="26">
        <f>K607/DASHBOARD!$C$4</f>
        <v>92.970521541950106</v>
      </c>
      <c r="M607" s="26">
        <f t="shared" si="92"/>
        <v>22.516253153344664</v>
      </c>
      <c r="N607" s="5">
        <v>24870</v>
      </c>
      <c r="O607" s="2" t="s">
        <v>557</v>
      </c>
      <c r="P607" s="2" t="str">
        <f>_xlfn.XLOOKUP($O607,DASHBOARD!$L$2:$L$150,DASHBOARD!M$2:M$150,"",0)</f>
        <v>United States</v>
      </c>
      <c r="Q607" s="2" t="str">
        <f>_xlfn.XLOOKUP($O607,DASHBOARD!$L$2:$L$150,DASHBOARD!N$2:N$150,"",0)</f>
        <v>North America</v>
      </c>
      <c r="R607" s="2" t="str">
        <f>_xlfn.XLOOKUP($O607,DASHBOARD!$L$2:$L$150,DASHBOARD!O$2:O$150,"",0)</f>
        <v>Americas</v>
      </c>
      <c r="S607" s="2">
        <v>9</v>
      </c>
      <c r="U607" s="2" t="s">
        <v>571</v>
      </c>
      <c r="V607" s="2" t="s">
        <v>571</v>
      </c>
      <c r="X607" s="2" t="str">
        <f t="shared" si="93"/>
        <v/>
      </c>
      <c r="Y607" s="6">
        <f>_xlfn.XLOOKUP($F607,$AD$604:$AD$625,$AE$604:$AE$625,0,0)</f>
        <v>5333000</v>
      </c>
      <c r="Z607" s="43">
        <f t="shared" si="94"/>
        <v>0.12208929606077387</v>
      </c>
      <c r="AC607" s="1">
        <v>4</v>
      </c>
      <c r="AD607" s="2" t="s">
        <v>1054</v>
      </c>
      <c r="AE607" s="6">
        <v>4373000</v>
      </c>
    </row>
    <row r="608" spans="1:31" x14ac:dyDescent="0.2">
      <c r="B608" s="1" t="s">
        <v>170</v>
      </c>
      <c r="C608" s="1" t="s">
        <v>788</v>
      </c>
      <c r="E608" s="2">
        <v>10</v>
      </c>
      <c r="F608" s="2" t="s">
        <v>1045</v>
      </c>
      <c r="G608" s="2" t="s">
        <v>576</v>
      </c>
      <c r="H608" s="4" t="s">
        <v>604</v>
      </c>
      <c r="I608" s="16">
        <f>_xlfn.XLOOKUP($H608,DASHBOARD!$I$2:$I$27,DASHBOARD!$J$2:$J$27,"",0)</f>
        <v>79</v>
      </c>
      <c r="J608" s="23">
        <f>I608/DASHBOARD!$C$3</f>
        <v>2.0066040132080265</v>
      </c>
      <c r="K608" s="2">
        <v>205</v>
      </c>
      <c r="L608" s="26">
        <f>K608/DASHBOARD!$C$4</f>
        <v>92.970521541950106</v>
      </c>
      <c r="M608" s="26">
        <f t="shared" si="92"/>
        <v>23.089892674476182</v>
      </c>
      <c r="N608" s="5">
        <v>23947</v>
      </c>
      <c r="O608" s="2" t="s">
        <v>750</v>
      </c>
      <c r="P608" s="2" t="str">
        <f>_xlfn.XLOOKUP($O608,DASHBOARD!$L$2:$L$150,DASHBOARD!M$2:M$150,"",0)</f>
        <v>Australia</v>
      </c>
      <c r="Q608" s="2" t="str">
        <f>_xlfn.XLOOKUP($O608,DASHBOARD!$L$2:$L$150,DASHBOARD!N$2:N$150,"",0)</f>
        <v>Australia + Oceania</v>
      </c>
      <c r="R608" s="2" t="str">
        <f>_xlfn.XLOOKUP($O608,DASHBOARD!$L$2:$L$150,DASHBOARD!O$2:O$150,"",0)</f>
        <v>South Pacific</v>
      </c>
      <c r="S608" s="2">
        <v>1</v>
      </c>
      <c r="U608" s="2" t="s">
        <v>1046</v>
      </c>
      <c r="V608" s="2" t="s">
        <v>1046</v>
      </c>
      <c r="X608" s="2" t="str">
        <f t="shared" si="93"/>
        <v/>
      </c>
      <c r="Y608" s="6">
        <f>_xlfn.XLOOKUP($F608,$AD$604:$AD$625,$AE$604:$AE$625,0,0)</f>
        <v>350000</v>
      </c>
      <c r="Z608" s="43">
        <f t="shared" si="94"/>
        <v>8.0126108421659202E-3</v>
      </c>
      <c r="AC608" s="1">
        <v>5</v>
      </c>
      <c r="AD608" s="2" t="s">
        <v>801</v>
      </c>
      <c r="AE608" s="6">
        <v>3413000</v>
      </c>
    </row>
    <row r="609" spans="2:31" x14ac:dyDescent="0.2">
      <c r="B609" s="1" t="s">
        <v>170</v>
      </c>
      <c r="C609" s="1" t="s">
        <v>788</v>
      </c>
      <c r="E609" s="2">
        <v>2</v>
      </c>
      <c r="F609" s="2" t="s">
        <v>1047</v>
      </c>
      <c r="G609" s="2" t="s">
        <v>576</v>
      </c>
      <c r="H609" s="4" t="s">
        <v>603</v>
      </c>
      <c r="I609" s="16">
        <f>_xlfn.XLOOKUP($H609,DASHBOARD!$I$2:$I$27,DASHBOARD!$J$2:$J$27,"",0)</f>
        <v>76</v>
      </c>
      <c r="J609" s="23">
        <f>I609/DASHBOARD!$C$3</f>
        <v>1.9304038608077216</v>
      </c>
      <c r="K609" s="2">
        <v>190</v>
      </c>
      <c r="L609" s="26">
        <f>K609/DASHBOARD!$C$4</f>
        <v>86.167800453514729</v>
      </c>
      <c r="M609" s="26">
        <f t="shared" si="92"/>
        <v>23.123238154911085</v>
      </c>
      <c r="N609" s="5">
        <v>24772</v>
      </c>
      <c r="O609" s="2" t="s">
        <v>557</v>
      </c>
      <c r="P609" s="2" t="str">
        <f>_xlfn.XLOOKUP($O609,DASHBOARD!$L$2:$L$150,DASHBOARD!M$2:M$150,"",0)</f>
        <v>United States</v>
      </c>
      <c r="Q609" s="2" t="str">
        <f>_xlfn.XLOOKUP($O609,DASHBOARD!$L$2:$L$150,DASHBOARD!N$2:N$150,"",0)</f>
        <v>North America</v>
      </c>
      <c r="R609" s="2" t="str">
        <f>_xlfn.XLOOKUP($O609,DASHBOARD!$L$2:$L$150,DASHBOARD!O$2:O$150,"",0)</f>
        <v>Americas</v>
      </c>
      <c r="S609" s="2">
        <v>8</v>
      </c>
      <c r="U609" s="2" t="s">
        <v>586</v>
      </c>
      <c r="V609" s="2" t="s">
        <v>586</v>
      </c>
      <c r="X609" s="2" t="str">
        <f t="shared" si="93"/>
        <v/>
      </c>
      <c r="Y609" s="6">
        <f>_xlfn.XLOOKUP($F609,$AD$604:$AD$625,$AE$604:$AE$625,0,0)</f>
        <v>4375143</v>
      </c>
      <c r="Z609" s="43">
        <f t="shared" si="94"/>
        <v>0.10016090925093238</v>
      </c>
      <c r="AC609" s="1">
        <v>6</v>
      </c>
      <c r="AD609" s="2" t="s">
        <v>1048</v>
      </c>
      <c r="AE609" s="6">
        <v>3000000</v>
      </c>
    </row>
    <row r="610" spans="2:31" x14ac:dyDescent="0.2">
      <c r="B610" s="1" t="s">
        <v>170</v>
      </c>
      <c r="C610" s="1" t="s">
        <v>788</v>
      </c>
      <c r="E610" s="2">
        <v>6</v>
      </c>
      <c r="F610" s="2" t="s">
        <v>1048</v>
      </c>
      <c r="G610" s="2" t="s">
        <v>556</v>
      </c>
      <c r="H610" s="4" t="s">
        <v>1153</v>
      </c>
      <c r="I610" s="16">
        <f>_xlfn.XLOOKUP($H610,DASHBOARD!$I$2:$I$27,DASHBOARD!$J$2:$J$27,"",0)</f>
        <v>70</v>
      </c>
      <c r="J610" s="23">
        <f>I610/DASHBOARD!$C$3</f>
        <v>1.7780035560071121</v>
      </c>
      <c r="K610" s="2">
        <v>175</v>
      </c>
      <c r="L610" s="26">
        <f>K610/DASHBOARD!$C$4</f>
        <v>79.365079365079367</v>
      </c>
      <c r="M610" s="26">
        <f t="shared" si="92"/>
        <v>25.10522999676061</v>
      </c>
      <c r="N610" s="5">
        <v>23826</v>
      </c>
      <c r="O610" s="2" t="s">
        <v>557</v>
      </c>
      <c r="P610" s="2" t="str">
        <f>_xlfn.XLOOKUP($O610,DASHBOARD!$L$2:$L$150,DASHBOARD!M$2:M$150,"",0)</f>
        <v>United States</v>
      </c>
      <c r="Q610" s="2" t="str">
        <f>_xlfn.XLOOKUP($O610,DASHBOARD!$L$2:$L$150,DASHBOARD!N$2:N$150,"",0)</f>
        <v>North America</v>
      </c>
      <c r="R610" s="2" t="str">
        <f>_xlfn.XLOOKUP($O610,DASHBOARD!$L$2:$L$150,DASHBOARD!O$2:O$150,"",0)</f>
        <v>Americas</v>
      </c>
      <c r="S610" s="2">
        <v>10</v>
      </c>
      <c r="U610" s="2" t="s">
        <v>1049</v>
      </c>
      <c r="V610" s="2" t="s">
        <v>1253</v>
      </c>
      <c r="W610" s="2" t="s">
        <v>1254</v>
      </c>
      <c r="X610" s="2" t="str">
        <f t="shared" si="93"/>
        <v>X</v>
      </c>
      <c r="Y610" s="6">
        <f>_xlfn.XLOOKUP($F610,$AD$604:$AD$625,$AE$604:$AE$625,0,0)</f>
        <v>3000000</v>
      </c>
      <c r="Z610" s="43">
        <f t="shared" si="94"/>
        <v>6.867952150427932E-2</v>
      </c>
      <c r="AC610" s="1">
        <v>7</v>
      </c>
      <c r="AD610" s="2" t="s">
        <v>1040</v>
      </c>
      <c r="AE610" s="6">
        <v>2472000</v>
      </c>
    </row>
    <row r="611" spans="2:31" x14ac:dyDescent="0.2">
      <c r="B611" s="1" t="s">
        <v>170</v>
      </c>
      <c r="C611" s="1" t="s">
        <v>788</v>
      </c>
      <c r="E611" s="2">
        <v>4</v>
      </c>
      <c r="F611" s="2" t="s">
        <v>1000</v>
      </c>
      <c r="G611" s="2" t="s">
        <v>556</v>
      </c>
      <c r="H611" s="4" t="s">
        <v>598</v>
      </c>
      <c r="I611" s="16">
        <f>_xlfn.XLOOKUP($H611,DASHBOARD!$I$2:$I$27,DASHBOARD!$J$2:$J$27,"",0)</f>
        <v>75</v>
      </c>
      <c r="J611" s="23">
        <f>I611/DASHBOARD!$C$3</f>
        <v>1.9050038100076201</v>
      </c>
      <c r="K611" s="2">
        <v>175</v>
      </c>
      <c r="L611" s="26">
        <f>K611/DASHBOARD!$C$4</f>
        <v>79.365079365079367</v>
      </c>
      <c r="M611" s="26">
        <f t="shared" si="92"/>
        <v>21.869444797178129</v>
      </c>
      <c r="N611" s="5">
        <v>24012</v>
      </c>
      <c r="O611" s="2" t="s">
        <v>1001</v>
      </c>
      <c r="P611" s="2" t="str">
        <f>_xlfn.XLOOKUP($O611,DASHBOARD!$L$2:$L$150,DASHBOARD!M$2:M$150,"",0)</f>
        <v>Lebanon</v>
      </c>
      <c r="Q611" s="2" t="str">
        <f>_xlfn.XLOOKUP($O611,DASHBOARD!$L$2:$L$150,DASHBOARD!N$2:N$150,"",0)</f>
        <v>Asia</v>
      </c>
      <c r="R611" s="2" t="str">
        <f>_xlfn.XLOOKUP($O611,DASHBOARD!$L$2:$L$150,DASHBOARD!O$2:O$150,"",0)</f>
        <v>Eurasia</v>
      </c>
      <c r="S611" s="2">
        <v>10</v>
      </c>
      <c r="U611" s="2" t="s">
        <v>571</v>
      </c>
      <c r="V611" s="2" t="s">
        <v>571</v>
      </c>
      <c r="X611" s="2" t="str">
        <f t="shared" si="93"/>
        <v/>
      </c>
      <c r="Y611" s="6">
        <f>_xlfn.XLOOKUP($F611,$AD$604:$AD$625,$AE$604:$AE$625,0,0)</f>
        <v>1774000</v>
      </c>
      <c r="Z611" s="43">
        <f t="shared" si="94"/>
        <v>4.0612490382863839E-2</v>
      </c>
      <c r="AC611" s="1">
        <v>8</v>
      </c>
      <c r="AD611" s="2" t="s">
        <v>1000</v>
      </c>
      <c r="AE611" s="6">
        <v>1774000</v>
      </c>
    </row>
    <row r="612" spans="2:31" x14ac:dyDescent="0.2">
      <c r="B612" s="1" t="s">
        <v>170</v>
      </c>
      <c r="C612" s="1" t="s">
        <v>788</v>
      </c>
      <c r="E612" s="2">
        <v>25</v>
      </c>
      <c r="F612" s="2" t="s">
        <v>1050</v>
      </c>
      <c r="G612" s="2" t="s">
        <v>570</v>
      </c>
      <c r="H612" s="4" t="s">
        <v>604</v>
      </c>
      <c r="I612" s="16">
        <f>_xlfn.XLOOKUP($H612,DASHBOARD!$I$2:$I$27,DASHBOARD!$J$2:$J$27,"",0)</f>
        <v>79</v>
      </c>
      <c r="J612" s="23">
        <f>I612/DASHBOARD!$C$3</f>
        <v>2.0066040132080265</v>
      </c>
      <c r="K612" s="2">
        <v>215</v>
      </c>
      <c r="L612" s="26">
        <f>K612/DASHBOARD!$C$4</f>
        <v>97.505668934240362</v>
      </c>
      <c r="M612" s="26">
        <f t="shared" si="92"/>
        <v>24.216228902499413</v>
      </c>
      <c r="N612" s="5">
        <v>22823</v>
      </c>
      <c r="O612" s="2" t="s">
        <v>557</v>
      </c>
      <c r="P612" s="2" t="str">
        <f>_xlfn.XLOOKUP($O612,DASHBOARD!$L$2:$L$150,DASHBOARD!M$2:M$150,"",0)</f>
        <v>United States</v>
      </c>
      <c r="Q612" s="2" t="str">
        <f>_xlfn.XLOOKUP($O612,DASHBOARD!$L$2:$L$150,DASHBOARD!N$2:N$150,"",0)</f>
        <v>North America</v>
      </c>
      <c r="R612" s="2" t="str">
        <f>_xlfn.XLOOKUP($O612,DASHBOARD!$L$2:$L$150,DASHBOARD!O$2:O$150,"",0)</f>
        <v>Americas</v>
      </c>
      <c r="S612" s="2">
        <v>14</v>
      </c>
      <c r="U612" s="2" t="s">
        <v>1051</v>
      </c>
      <c r="V612" s="2" t="s">
        <v>1051</v>
      </c>
      <c r="X612" s="2" t="str">
        <f t="shared" si="93"/>
        <v/>
      </c>
      <c r="Y612" s="6">
        <f>_xlfn.XLOOKUP($F612,$AD$604:$AD$625,$AE$604:$AE$625,0,0)</f>
        <v>1000000</v>
      </c>
      <c r="Z612" s="43">
        <f t="shared" si="94"/>
        <v>2.2893173834759771E-2</v>
      </c>
      <c r="AC612" s="1">
        <v>9</v>
      </c>
      <c r="AD612" s="2" t="s">
        <v>1042</v>
      </c>
      <c r="AE612" s="6">
        <v>1750000</v>
      </c>
    </row>
    <row r="613" spans="2:31" x14ac:dyDescent="0.2">
      <c r="B613" s="1" t="s">
        <v>170</v>
      </c>
      <c r="C613" s="1" t="s">
        <v>788</v>
      </c>
      <c r="E613" s="2">
        <v>54</v>
      </c>
      <c r="F613" s="2" t="s">
        <v>1052</v>
      </c>
      <c r="G613" s="2" t="s">
        <v>570</v>
      </c>
      <c r="H613" s="4" t="s">
        <v>602</v>
      </c>
      <c r="I613" s="16">
        <f>_xlfn.XLOOKUP($H613,DASHBOARD!$I$2:$I$27,DASHBOARD!$J$2:$J$27,"",0)</f>
        <v>81</v>
      </c>
      <c r="J613" s="23">
        <f>I613/DASHBOARD!$C$3</f>
        <v>2.0574041148082296</v>
      </c>
      <c r="K613" s="2">
        <v>230</v>
      </c>
      <c r="L613" s="26">
        <f>K613/DASHBOARD!$C$4</f>
        <v>104.30839002267574</v>
      </c>
      <c r="M613" s="26">
        <f t="shared" si="92"/>
        <v>24.64223154688894</v>
      </c>
      <c r="N613" s="5">
        <v>26628</v>
      </c>
      <c r="O613" s="2" t="s">
        <v>557</v>
      </c>
      <c r="P613" s="2" t="str">
        <f>_xlfn.XLOOKUP($O613,DASHBOARD!$L$2:$L$150,DASHBOARD!M$2:M$150,"",0)</f>
        <v>United States</v>
      </c>
      <c r="Q613" s="2" t="str">
        <f>_xlfn.XLOOKUP($O613,DASHBOARD!$L$2:$L$150,DASHBOARD!N$2:N$150,"",0)</f>
        <v>North America</v>
      </c>
      <c r="R613" s="2" t="str">
        <f>_xlfn.XLOOKUP($O613,DASHBOARD!$L$2:$L$150,DASHBOARD!O$2:O$150,"",0)</f>
        <v>Americas</v>
      </c>
      <c r="S613" s="2" t="s">
        <v>563</v>
      </c>
      <c r="U613" s="2" t="s">
        <v>1053</v>
      </c>
      <c r="V613" s="2" t="s">
        <v>1053</v>
      </c>
      <c r="X613" s="2" t="str">
        <f t="shared" si="93"/>
        <v/>
      </c>
      <c r="Y613" s="6">
        <f>_xlfn.XLOOKUP($F613,$AD$604:$AD$625,$AE$604:$AE$625,0,0)</f>
        <v>287500</v>
      </c>
      <c r="Z613" s="43">
        <f t="shared" si="94"/>
        <v>6.5817874774934349E-3</v>
      </c>
      <c r="AC613" s="1">
        <v>10</v>
      </c>
      <c r="AD613" s="2" t="s">
        <v>1050</v>
      </c>
      <c r="AE613" s="6">
        <v>1000000</v>
      </c>
    </row>
    <row r="614" spans="2:31" x14ac:dyDescent="0.2">
      <c r="B614" s="1" t="s">
        <v>170</v>
      </c>
      <c r="C614" s="1" t="s">
        <v>788</v>
      </c>
      <c r="E614" s="2">
        <v>41</v>
      </c>
      <c r="F614" s="2" t="s">
        <v>1054</v>
      </c>
      <c r="G614" s="2" t="s">
        <v>552</v>
      </c>
      <c r="H614" s="4" t="s">
        <v>1151</v>
      </c>
      <c r="I614" s="16">
        <f>_xlfn.XLOOKUP($H614,DASHBOARD!$I$2:$I$27,DASHBOARD!$J$2:$J$27,"",0)</f>
        <v>85</v>
      </c>
      <c r="J614" s="23">
        <f>I614/DASHBOARD!$C$3</f>
        <v>2.1590043180086362</v>
      </c>
      <c r="K614" s="2">
        <v>240</v>
      </c>
      <c r="L614" s="26">
        <f>K614/DASHBOARD!$C$4</f>
        <v>108.84353741496598</v>
      </c>
      <c r="M614" s="26">
        <f t="shared" si="92"/>
        <v>23.350469976225778</v>
      </c>
      <c r="N614" s="5">
        <v>23983</v>
      </c>
      <c r="O614" s="2" t="s">
        <v>557</v>
      </c>
      <c r="P614" s="2" t="str">
        <f>_xlfn.XLOOKUP($O614,DASHBOARD!$L$2:$L$150,DASHBOARD!M$2:M$150,"",0)</f>
        <v>United States</v>
      </c>
      <c r="Q614" s="2" t="str">
        <f>_xlfn.XLOOKUP($O614,DASHBOARD!$L$2:$L$150,DASHBOARD!N$2:N$150,"",0)</f>
        <v>North America</v>
      </c>
      <c r="R614" s="2" t="str">
        <f>_xlfn.XLOOKUP($O614,DASHBOARD!$L$2:$L$150,DASHBOARD!O$2:O$150,"",0)</f>
        <v>Americas</v>
      </c>
      <c r="S614" s="2">
        <v>10</v>
      </c>
      <c r="U614" s="2" t="s">
        <v>728</v>
      </c>
      <c r="V614" s="2" t="s">
        <v>728</v>
      </c>
      <c r="X614" s="2" t="str">
        <f t="shared" si="93"/>
        <v/>
      </c>
      <c r="Y614" s="6">
        <f>_xlfn.XLOOKUP($F614,$AD$604:$AD$625,$AE$604:$AE$625,0,0)</f>
        <v>4373000</v>
      </c>
      <c r="Z614" s="43">
        <f t="shared" si="94"/>
        <v>0.10011184917940448</v>
      </c>
      <c r="AC614" s="1">
        <v>11</v>
      </c>
      <c r="AD614" s="2" t="s">
        <v>962</v>
      </c>
      <c r="AE614" s="6">
        <v>425000</v>
      </c>
    </row>
    <row r="615" spans="2:31" x14ac:dyDescent="0.2">
      <c r="B615" s="1" t="s">
        <v>170</v>
      </c>
      <c r="C615" s="1" t="s">
        <v>788</v>
      </c>
      <c r="E615" s="2">
        <v>50</v>
      </c>
      <c r="F615" s="2" t="s">
        <v>1002</v>
      </c>
      <c r="G615" s="2" t="s">
        <v>552</v>
      </c>
      <c r="H615" s="4" t="s">
        <v>1151</v>
      </c>
      <c r="I615" s="16">
        <f>_xlfn.XLOOKUP($H615,DASHBOARD!$I$2:$I$27,DASHBOARD!$J$2:$J$27,"",0)</f>
        <v>85</v>
      </c>
      <c r="J615" s="23">
        <f>I615/DASHBOARD!$C$3</f>
        <v>2.1590043180086362</v>
      </c>
      <c r="K615" s="2">
        <v>235</v>
      </c>
      <c r="L615" s="26">
        <f>K615/DASHBOARD!$C$4</f>
        <v>106.57596371882086</v>
      </c>
      <c r="M615" s="26">
        <f t="shared" si="92"/>
        <v>22.864001851721074</v>
      </c>
      <c r="N615" s="5">
        <v>23960</v>
      </c>
      <c r="O615" s="2" t="s">
        <v>557</v>
      </c>
      <c r="P615" s="2" t="str">
        <f>_xlfn.XLOOKUP($O615,DASHBOARD!$L$2:$L$150,DASHBOARD!M$2:M$150,"",0)</f>
        <v>United States</v>
      </c>
      <c r="Q615" s="2" t="str">
        <f>_xlfn.XLOOKUP($O615,DASHBOARD!$L$2:$L$150,DASHBOARD!N$2:N$150,"",0)</f>
        <v>North America</v>
      </c>
      <c r="R615" s="2" t="str">
        <f>_xlfn.XLOOKUP($O615,DASHBOARD!$L$2:$L$150,DASHBOARD!O$2:O$150,"",0)</f>
        <v>Americas</v>
      </c>
      <c r="S615" s="2">
        <v>9</v>
      </c>
      <c r="U615" s="2" t="s">
        <v>1003</v>
      </c>
      <c r="V615" s="2" t="s">
        <v>1003</v>
      </c>
      <c r="X615" s="2" t="str">
        <f t="shared" si="93"/>
        <v/>
      </c>
      <c r="Y615" s="6">
        <f>_xlfn.XLOOKUP($F615,$AD$604:$AD$625,$AE$604:$AE$625,0,0)</f>
        <v>14841000</v>
      </c>
      <c r="Z615" s="43">
        <f t="shared" si="94"/>
        <v>0.33975759288166979</v>
      </c>
      <c r="AC615" s="1">
        <v>12</v>
      </c>
      <c r="AD615" s="2" t="s">
        <v>1045</v>
      </c>
      <c r="AE615" s="6">
        <v>350000</v>
      </c>
    </row>
    <row r="616" spans="2:31" x14ac:dyDescent="0.2">
      <c r="B616" s="1" t="s">
        <v>170</v>
      </c>
      <c r="C616" s="1" t="s">
        <v>788</v>
      </c>
      <c r="E616" s="2">
        <v>31</v>
      </c>
      <c r="F616" s="2" t="s">
        <v>962</v>
      </c>
      <c r="G616" s="2" t="s">
        <v>566</v>
      </c>
      <c r="H616" s="4" t="s">
        <v>604</v>
      </c>
      <c r="I616" s="16">
        <f>_xlfn.XLOOKUP($H616,DASHBOARD!$I$2:$I$27,DASHBOARD!$J$2:$J$27,"",0)</f>
        <v>79</v>
      </c>
      <c r="J616" s="23">
        <f>I616/DASHBOARD!$C$3</f>
        <v>2.0066040132080265</v>
      </c>
      <c r="K616" s="2">
        <v>250</v>
      </c>
      <c r="L616" s="26">
        <f>K616/DASHBOARD!$C$4</f>
        <v>113.37868480725623</v>
      </c>
      <c r="M616" s="26">
        <f t="shared" si="92"/>
        <v>28.158405700580715</v>
      </c>
      <c r="N616" s="5">
        <v>27356</v>
      </c>
      <c r="O616" s="2" t="s">
        <v>557</v>
      </c>
      <c r="P616" s="2" t="str">
        <f>_xlfn.XLOOKUP($O616,DASHBOARD!$L$2:$L$150,DASHBOARD!M$2:M$150,"",0)</f>
        <v>United States</v>
      </c>
      <c r="Q616" s="2" t="str">
        <f>_xlfn.XLOOKUP($O616,DASHBOARD!$L$2:$L$150,DASHBOARD!N$2:N$150,"",0)</f>
        <v>North America</v>
      </c>
      <c r="R616" s="2" t="str">
        <f>_xlfn.XLOOKUP($O616,DASHBOARD!$L$2:$L$150,DASHBOARD!O$2:O$150,"",0)</f>
        <v>Americas</v>
      </c>
      <c r="S616" s="2">
        <v>2</v>
      </c>
      <c r="U616" s="2" t="s">
        <v>963</v>
      </c>
      <c r="V616" s="2" t="s">
        <v>963</v>
      </c>
      <c r="X616" s="2" t="str">
        <f t="shared" si="93"/>
        <v/>
      </c>
      <c r="Y616" s="6">
        <f>_xlfn.XLOOKUP($F616,$AD$604:$AD$625,$AE$604:$AE$625,0,0)</f>
        <v>425000</v>
      </c>
      <c r="Z616" s="43">
        <f t="shared" si="94"/>
        <v>9.7295988797729029E-3</v>
      </c>
      <c r="AC616" s="1">
        <v>13</v>
      </c>
      <c r="AD616" s="2" t="s">
        <v>1052</v>
      </c>
      <c r="AE616" s="6">
        <v>287500</v>
      </c>
    </row>
    <row r="617" spans="2:31" x14ac:dyDescent="0.2">
      <c r="B617" s="1" t="s">
        <v>170</v>
      </c>
      <c r="C617" s="1" t="s">
        <v>788</v>
      </c>
      <c r="E617" s="2">
        <v>11</v>
      </c>
      <c r="F617" s="2" t="s">
        <v>1055</v>
      </c>
      <c r="G617" s="2" t="s">
        <v>576</v>
      </c>
      <c r="H617" s="4" t="s">
        <v>599</v>
      </c>
      <c r="I617" s="16">
        <f>_xlfn.XLOOKUP($H617,DASHBOARD!$I$2:$I$27,DASHBOARD!$J$2:$J$27,"",0)</f>
        <v>78</v>
      </c>
      <c r="J617" s="23">
        <f>I617/DASHBOARD!$C$3</f>
        <v>1.981203962407925</v>
      </c>
      <c r="K617" s="2">
        <v>215</v>
      </c>
      <c r="L617" s="26">
        <f>K617/DASHBOARD!$C$4</f>
        <v>97.505668934240362</v>
      </c>
      <c r="M617" s="26">
        <f t="shared" si="92"/>
        <v>24.841138162475154</v>
      </c>
      <c r="N617" s="5">
        <v>27452</v>
      </c>
      <c r="O617" s="2" t="s">
        <v>557</v>
      </c>
      <c r="P617" s="2" t="str">
        <f>_xlfn.XLOOKUP($O617,DASHBOARD!$L$2:$L$150,DASHBOARD!M$2:M$150,"",0)</f>
        <v>United States</v>
      </c>
      <c r="Q617" s="2" t="str">
        <f>_xlfn.XLOOKUP($O617,DASHBOARD!$L$2:$L$150,DASHBOARD!N$2:N$150,"",0)</f>
        <v>North America</v>
      </c>
      <c r="R617" s="2" t="str">
        <f>_xlfn.XLOOKUP($O617,DASHBOARD!$L$2:$L$150,DASHBOARD!O$2:O$150,"",0)</f>
        <v>Americas</v>
      </c>
      <c r="S617" s="2">
        <v>1</v>
      </c>
      <c r="U617" s="2" t="s">
        <v>560</v>
      </c>
      <c r="V617" s="2" t="s">
        <v>560</v>
      </c>
      <c r="X617" s="2" t="str">
        <f t="shared" si="93"/>
        <v/>
      </c>
      <c r="Y617" s="6">
        <f>_xlfn.XLOOKUP($F617,$AD$604:$AD$625,$AE$604:$AE$625,0,0)</f>
        <v>287500</v>
      </c>
      <c r="Z617" s="43">
        <f t="shared" si="94"/>
        <v>6.5817874774934349E-3</v>
      </c>
      <c r="AC617" s="1">
        <v>14</v>
      </c>
      <c r="AD617" s="2" t="s">
        <v>1055</v>
      </c>
      <c r="AE617" s="6">
        <v>287500</v>
      </c>
    </row>
    <row r="618" spans="2:31" x14ac:dyDescent="0.2">
      <c r="B618" s="1" t="s">
        <v>170</v>
      </c>
      <c r="C618" s="1" t="s">
        <v>788</v>
      </c>
      <c r="H618" s="4"/>
      <c r="N618" s="5"/>
      <c r="X618" s="2" t="str">
        <f t="shared" si="93"/>
        <v/>
      </c>
      <c r="Y618" s="6">
        <f>_xlfn.XLOOKUP($F618,$AD$604:$AD$625,$AE$604:$AE$625,0,0)</f>
        <v>0</v>
      </c>
      <c r="Z618" s="43">
        <f t="shared" si="94"/>
        <v>0</v>
      </c>
      <c r="AC618" s="1">
        <v>15</v>
      </c>
      <c r="AD618" s="2" t="s">
        <v>1047</v>
      </c>
      <c r="AE618" s="12">
        <v>4375143</v>
      </c>
    </row>
    <row r="619" spans="2:31" x14ac:dyDescent="0.2">
      <c r="B619" s="1" t="s">
        <v>170</v>
      </c>
      <c r="C619" s="1" t="s">
        <v>788</v>
      </c>
      <c r="H619" s="4"/>
      <c r="N619" s="5"/>
      <c r="X619" s="2" t="str">
        <f t="shared" si="93"/>
        <v/>
      </c>
      <c r="Y619" s="6">
        <f>_xlfn.XLOOKUP($F619,$AD$604:$AD$625,$AE$604:$AE$625,0,0)</f>
        <v>0</v>
      </c>
      <c r="Z619" s="43">
        <f t="shared" si="94"/>
        <v>0</v>
      </c>
      <c r="AC619" s="1">
        <v>16</v>
      </c>
      <c r="AE619" s="6"/>
    </row>
    <row r="620" spans="2:31" x14ac:dyDescent="0.2">
      <c r="B620" s="1" t="s">
        <v>170</v>
      </c>
      <c r="C620" s="1" t="s">
        <v>788</v>
      </c>
      <c r="H620" s="4"/>
      <c r="N620" s="5"/>
      <c r="X620" s="2" t="str">
        <f t="shared" si="93"/>
        <v/>
      </c>
      <c r="Y620" s="6">
        <f>_xlfn.XLOOKUP($F620,$AD$604:$AD$625,$AE$604:$AE$625,0,0)</f>
        <v>0</v>
      </c>
      <c r="Z620" s="43">
        <f t="shared" si="94"/>
        <v>0</v>
      </c>
      <c r="AC620" s="1">
        <v>17</v>
      </c>
      <c r="AE620" s="6"/>
    </row>
    <row r="621" spans="2:31" x14ac:dyDescent="0.2">
      <c r="B621" s="1" t="s">
        <v>170</v>
      </c>
      <c r="C621" s="1" t="s">
        <v>788</v>
      </c>
      <c r="H621" s="4"/>
      <c r="N621" s="5"/>
      <c r="X621" s="2" t="str">
        <f t="shared" si="93"/>
        <v/>
      </c>
      <c r="Y621" s="6">
        <f>_xlfn.XLOOKUP($F621,$AD$604:$AD$625,$AE$604:$AE$625,0,0)</f>
        <v>0</v>
      </c>
      <c r="Z621" s="43">
        <f t="shared" si="94"/>
        <v>0</v>
      </c>
      <c r="AC621" s="1">
        <v>18</v>
      </c>
      <c r="AE621" s="6"/>
    </row>
    <row r="622" spans="2:31" x14ac:dyDescent="0.2">
      <c r="B622" s="1" t="s">
        <v>170</v>
      </c>
      <c r="C622" s="1" t="s">
        <v>788</v>
      </c>
      <c r="H622" s="4"/>
      <c r="N622" s="5"/>
      <c r="X622" s="2" t="str">
        <f t="shared" si="93"/>
        <v/>
      </c>
      <c r="Y622" s="6">
        <f>_xlfn.XLOOKUP($F622,$AD$604:$AD$625,$AE$604:$AE$625,0,0)</f>
        <v>0</v>
      </c>
      <c r="Z622" s="43">
        <f t="shared" si="94"/>
        <v>0</v>
      </c>
      <c r="AC622" s="1">
        <v>19</v>
      </c>
      <c r="AE622" s="6"/>
    </row>
    <row r="623" spans="2:31" x14ac:dyDescent="0.2">
      <c r="B623" s="1" t="s">
        <v>170</v>
      </c>
      <c r="C623" s="1" t="s">
        <v>788</v>
      </c>
      <c r="H623" s="4"/>
      <c r="N623" s="5"/>
      <c r="X623" s="2" t="str">
        <f t="shared" si="93"/>
        <v/>
      </c>
      <c r="Y623" s="6">
        <f>_xlfn.XLOOKUP($F623,$AD$604:$AD$625,$AE$604:$AE$625,0,0)</f>
        <v>0</v>
      </c>
      <c r="Z623" s="43">
        <f t="shared" si="94"/>
        <v>0</v>
      </c>
      <c r="AC623" s="1">
        <v>20</v>
      </c>
      <c r="AE623" s="6"/>
    </row>
    <row r="624" spans="2:31" x14ac:dyDescent="0.2">
      <c r="B624" s="1" t="s">
        <v>170</v>
      </c>
      <c r="C624" s="1" t="s">
        <v>788</v>
      </c>
      <c r="H624" s="4"/>
      <c r="N624" s="5"/>
      <c r="X624" s="2" t="str">
        <f t="shared" si="93"/>
        <v/>
      </c>
      <c r="Y624" s="6">
        <f>_xlfn.XLOOKUP($F624,$AD$604:$AD$625,$AE$604:$AE$625,0,0)</f>
        <v>0</v>
      </c>
      <c r="Z624" s="43">
        <f t="shared" si="94"/>
        <v>0</v>
      </c>
      <c r="AC624" s="1">
        <v>21</v>
      </c>
    </row>
    <row r="625" spans="1:31" x14ac:dyDescent="0.2">
      <c r="B625" s="1" t="s">
        <v>170</v>
      </c>
      <c r="C625" s="1" t="s">
        <v>788</v>
      </c>
      <c r="H625" s="4"/>
      <c r="N625" s="5"/>
      <c r="X625" s="2" t="str">
        <f t="shared" si="93"/>
        <v/>
      </c>
      <c r="Y625" s="6">
        <f>_xlfn.XLOOKUP($F625,$AD$604:$AD$625,$AE$604:$AE$625,0,0)</f>
        <v>0</v>
      </c>
      <c r="Z625" s="43">
        <f t="shared" si="94"/>
        <v>0</v>
      </c>
      <c r="AC625" s="1">
        <v>22</v>
      </c>
    </row>
    <row r="626" spans="1:31" x14ac:dyDescent="0.2">
      <c r="D626" s="1"/>
      <c r="E626" s="1"/>
      <c r="F626" s="1"/>
      <c r="G626" s="1"/>
      <c r="H626" s="1"/>
      <c r="I626" s="36"/>
      <c r="J626" s="36"/>
      <c r="K626" s="1"/>
      <c r="L626" s="1"/>
      <c r="M626" s="1"/>
      <c r="N626" s="1"/>
      <c r="O626" s="1"/>
      <c r="P626" s="1"/>
      <c r="Q626" s="1"/>
      <c r="R626" s="1"/>
      <c r="S626" s="1"/>
      <c r="T626" s="1"/>
      <c r="U626" s="1"/>
      <c r="V626" s="1"/>
      <c r="W626" s="1"/>
      <c r="X626" s="1"/>
      <c r="Y626" s="37">
        <f>SUM(Y604:Y625)</f>
        <v>43681143</v>
      </c>
      <c r="Z626" s="41">
        <f>SUM(Z604:Z625)</f>
        <v>0.99999999999999989</v>
      </c>
      <c r="AA626" s="1"/>
      <c r="AB626" s="1"/>
      <c r="AD626" s="37">
        <f>AE626-Y626</f>
        <v>0</v>
      </c>
      <c r="AE626" s="37">
        <f>SUM(AE604:AE625)-AE618</f>
        <v>43681143</v>
      </c>
    </row>
    <row r="628" spans="1:31" ht="17" thickBot="1" x14ac:dyDescent="0.25"/>
    <row r="629" spans="1:31" ht="17" thickBot="1" x14ac:dyDescent="0.25">
      <c r="A629" s="3">
        <v>25</v>
      </c>
      <c r="B629" s="1" t="str">
        <f>B$1</f>
        <v>YEAR</v>
      </c>
      <c r="C629" s="1" t="str">
        <f>C$1</f>
        <v>TEAM</v>
      </c>
      <c r="E629" s="1" t="str">
        <f t="shared" ref="E629:Y629" si="95">E$1</f>
        <v>NUMBER</v>
      </c>
      <c r="F629" s="1" t="str">
        <f t="shared" si="95"/>
        <v>PLAYER</v>
      </c>
      <c r="G629" s="1" t="str">
        <f t="shared" si="95"/>
        <v>POS</v>
      </c>
      <c r="H629" s="1" t="str">
        <f t="shared" si="95"/>
        <v>HEIGHT</v>
      </c>
      <c r="I629" s="1" t="str">
        <f t="shared" si="95"/>
        <v>HEIGHT (IN)</v>
      </c>
      <c r="J629" s="1" t="str">
        <f t="shared" si="95"/>
        <v>HEIGHT (M)</v>
      </c>
      <c r="K629" s="1" t="str">
        <f t="shared" si="95"/>
        <v>WEIGHT (LBS)</v>
      </c>
      <c r="L629" s="1" t="str">
        <f t="shared" si="95"/>
        <v>WEIGHT (KG)</v>
      </c>
      <c r="M629" s="1" t="str">
        <f t="shared" si="95"/>
        <v>BMI</v>
      </c>
      <c r="N629" s="1" t="str">
        <f t="shared" si="95"/>
        <v>BIRTH DATE</v>
      </c>
      <c r="O629" s="1" t="str">
        <f t="shared" si="95"/>
        <v>NATION</v>
      </c>
      <c r="P629" s="1" t="str">
        <f t="shared" si="95"/>
        <v>COUNTRY</v>
      </c>
      <c r="Q629" s="1" t="str">
        <f t="shared" si="95"/>
        <v>CONTINENT</v>
      </c>
      <c r="R629" s="1" t="str">
        <f t="shared" si="95"/>
        <v>GLOBAL REGION</v>
      </c>
      <c r="S629" s="1" t="str">
        <f t="shared" si="95"/>
        <v>EXPERIENCE</v>
      </c>
      <c r="T629" s="1"/>
      <c r="U629" s="1" t="str">
        <f t="shared" si="95"/>
        <v>COLLEGE</v>
      </c>
      <c r="V629" s="1" t="str">
        <f t="shared" si="95"/>
        <v>COLLEGE1</v>
      </c>
      <c r="W629" s="1" t="str">
        <f t="shared" si="95"/>
        <v>COLLEGE2</v>
      </c>
      <c r="X629" s="1" t="str">
        <f t="shared" si="95"/>
        <v>TRANSFER</v>
      </c>
      <c r="Y629" s="1" t="str">
        <f t="shared" si="95"/>
        <v>SALARY</v>
      </c>
      <c r="Z629" s="1" t="s">
        <v>1265</v>
      </c>
      <c r="AC629" s="1" t="str">
        <f>AC$1</f>
        <v>Rk</v>
      </c>
      <c r="AD629" s="1" t="str">
        <f>AD$1</f>
        <v>PLAYER</v>
      </c>
      <c r="AE629" s="1" t="str">
        <f>AE$1</f>
        <v>SALARY</v>
      </c>
    </row>
    <row r="630" spans="1:31" ht="17" thickBot="1" x14ac:dyDescent="0.25">
      <c r="A630" s="3" t="s">
        <v>1078</v>
      </c>
      <c r="B630" s="1" t="s">
        <v>177</v>
      </c>
      <c r="C630" s="1" t="s">
        <v>1078</v>
      </c>
      <c r="E630" s="2">
        <v>22</v>
      </c>
      <c r="F630" s="2" t="s">
        <v>1057</v>
      </c>
      <c r="G630" s="2" t="s">
        <v>570</v>
      </c>
      <c r="H630" s="4" t="s">
        <v>599</v>
      </c>
      <c r="I630" s="16">
        <f>_xlfn.XLOOKUP($H630,DASHBOARD!$I$2:$I$27,DASHBOARD!$J$2:$J$27,"",0)</f>
        <v>78</v>
      </c>
      <c r="J630" s="23">
        <f>I630/DASHBOARD!$C$3</f>
        <v>1.981203962407925</v>
      </c>
      <c r="K630" s="2">
        <v>226</v>
      </c>
      <c r="L630" s="26">
        <f>K630/DASHBOARD!$C$4</f>
        <v>102.49433106575964</v>
      </c>
      <c r="M630" s="26">
        <f t="shared" ref="M630:M646" si="96">L630/(J630^2)</f>
        <v>26.112080114973885</v>
      </c>
      <c r="N630" s="5">
        <v>27311</v>
      </c>
      <c r="O630" s="2" t="s">
        <v>557</v>
      </c>
      <c r="P630" s="2" t="str">
        <f>_xlfn.XLOOKUP($O630,DASHBOARD!$L$2:$L$150,DASHBOARD!M$2:M$150,"",0)</f>
        <v>United States</v>
      </c>
      <c r="Q630" s="2" t="str">
        <f>_xlfn.XLOOKUP($O630,DASHBOARD!$L$2:$L$150,DASHBOARD!N$2:N$150,"",0)</f>
        <v>North America</v>
      </c>
      <c r="R630" s="2" t="str">
        <f>_xlfn.XLOOKUP($O630,DASHBOARD!$L$2:$L$150,DASHBOARD!O$2:O$150,"",0)</f>
        <v>Americas</v>
      </c>
      <c r="S630" s="2" t="s">
        <v>563</v>
      </c>
      <c r="U630" s="2" t="s">
        <v>958</v>
      </c>
      <c r="V630" s="2" t="s">
        <v>958</v>
      </c>
      <c r="X630" s="2" t="str">
        <f t="shared" ref="X630:X651" si="97">IF(W630="","","X")</f>
        <v/>
      </c>
      <c r="Y630" s="6">
        <f>_xlfn.XLOOKUP($F630,$AD$630:$AD$651,$AE$630:$AE$651,0,0)</f>
        <v>597600</v>
      </c>
      <c r="Z630" s="43">
        <f>Y630/$Y$652</f>
        <v>9.7439013791957591E-3</v>
      </c>
      <c r="AC630" s="1">
        <v>1</v>
      </c>
      <c r="AD630" s="2" t="s">
        <v>1063</v>
      </c>
      <c r="AE630" s="6">
        <v>33140000</v>
      </c>
    </row>
    <row r="631" spans="1:31" x14ac:dyDescent="0.2">
      <c r="B631" s="1" t="s">
        <v>177</v>
      </c>
      <c r="C631" s="1" t="s">
        <v>1078</v>
      </c>
      <c r="E631" s="2">
        <v>1</v>
      </c>
      <c r="F631" s="2" t="s">
        <v>1058</v>
      </c>
      <c r="G631" s="2" t="s">
        <v>556</v>
      </c>
      <c r="H631" s="4" t="s">
        <v>597</v>
      </c>
      <c r="I631" s="16">
        <f>_xlfn.XLOOKUP($H631,DASHBOARD!$I$2:$I$27,DASHBOARD!$J$2:$J$27,"",0)</f>
        <v>74</v>
      </c>
      <c r="J631" s="23">
        <f>I631/DASHBOARD!$C$3</f>
        <v>1.8796037592075185</v>
      </c>
      <c r="K631" s="2">
        <v>190</v>
      </c>
      <c r="L631" s="26">
        <f>K631/DASHBOARD!$C$4</f>
        <v>86.167800453514729</v>
      </c>
      <c r="M631" s="26">
        <f t="shared" si="96"/>
        <v>24.390033524975603</v>
      </c>
      <c r="N631" s="5">
        <v>24980</v>
      </c>
      <c r="O631" s="2" t="s">
        <v>557</v>
      </c>
      <c r="P631" s="2" t="str">
        <f>_xlfn.XLOOKUP($O631,DASHBOARD!$L$2:$L$150,DASHBOARD!M$2:M$150,"",0)</f>
        <v>United States</v>
      </c>
      <c r="Q631" s="2" t="str">
        <f>_xlfn.XLOOKUP($O631,DASHBOARD!$L$2:$L$150,DASHBOARD!N$2:N$150,"",0)</f>
        <v>North America</v>
      </c>
      <c r="R631" s="2" t="str">
        <f>_xlfn.XLOOKUP($O631,DASHBOARD!$L$2:$L$150,DASHBOARD!O$2:O$150,"",0)</f>
        <v>Americas</v>
      </c>
      <c r="S631" s="2">
        <v>6</v>
      </c>
      <c r="U631" s="2" t="s">
        <v>1059</v>
      </c>
      <c r="V631" s="2" t="s">
        <v>715</v>
      </c>
      <c r="W631" s="2" t="s">
        <v>997</v>
      </c>
      <c r="X631" s="2" t="str">
        <f t="shared" si="97"/>
        <v>X</v>
      </c>
      <c r="Y631" s="6">
        <f>_xlfn.XLOOKUP($F631,$AD$630:$AD$651,$AE$630:$AE$651,0,0)</f>
        <v>1260000</v>
      </c>
      <c r="Z631" s="43">
        <f t="shared" ref="Z631:Z651" si="98">Y631/$Y$652</f>
        <v>2.0544370377822384E-2</v>
      </c>
      <c r="AC631" s="1">
        <v>2</v>
      </c>
      <c r="AD631" s="2" t="s">
        <v>1025</v>
      </c>
      <c r="AE631" s="6">
        <v>4560000</v>
      </c>
    </row>
    <row r="632" spans="1:31" x14ac:dyDescent="0.2">
      <c r="B632" s="1" t="s">
        <v>177</v>
      </c>
      <c r="C632" s="1" t="s">
        <v>1078</v>
      </c>
      <c r="E632" s="2">
        <v>30</v>
      </c>
      <c r="F632" s="2" t="s">
        <v>1060</v>
      </c>
      <c r="G632" s="2" t="s">
        <v>570</v>
      </c>
      <c r="H632" s="4" t="s">
        <v>599</v>
      </c>
      <c r="I632" s="16">
        <f>_xlfn.XLOOKUP($H632,DASHBOARD!$I$2:$I$27,DASHBOARD!$J$2:$J$27,"",0)</f>
        <v>78</v>
      </c>
      <c r="J632" s="23">
        <f>I632/DASHBOARD!$C$3</f>
        <v>1.981203962407925</v>
      </c>
      <c r="K632" s="2">
        <v>220</v>
      </c>
      <c r="L632" s="26">
        <f>K632/DASHBOARD!$C$4</f>
        <v>99.773242630385482</v>
      </c>
      <c r="M632" s="26">
        <f t="shared" si="96"/>
        <v>25.418839049974576</v>
      </c>
      <c r="N632" s="5">
        <v>25008</v>
      </c>
      <c r="O632" s="2" t="s">
        <v>557</v>
      </c>
      <c r="P632" s="2" t="str">
        <f>_xlfn.XLOOKUP($O632,DASHBOARD!$L$2:$L$150,DASHBOARD!M$2:M$150,"",0)</f>
        <v>United States</v>
      </c>
      <c r="Q632" s="2" t="str">
        <f>_xlfn.XLOOKUP($O632,DASHBOARD!$L$2:$L$150,DASHBOARD!N$2:N$150,"",0)</f>
        <v>North America</v>
      </c>
      <c r="R632" s="2" t="str">
        <f>_xlfn.XLOOKUP($O632,DASHBOARD!$L$2:$L$150,DASHBOARD!O$2:O$150,"",0)</f>
        <v>Americas</v>
      </c>
      <c r="S632" s="2">
        <v>7</v>
      </c>
      <c r="U632" s="2" t="s">
        <v>571</v>
      </c>
      <c r="V632" s="2" t="s">
        <v>571</v>
      </c>
      <c r="X632" s="2" t="str">
        <f t="shared" si="97"/>
        <v/>
      </c>
      <c r="Y632" s="6">
        <f>_xlfn.XLOOKUP($F632,$AD$630:$AD$651,$AE$630:$AE$651,0,0)</f>
        <v>500000</v>
      </c>
      <c r="Z632" s="43">
        <f t="shared" si="98"/>
        <v>8.1525279277072961E-3</v>
      </c>
      <c r="AC632" s="1">
        <v>3</v>
      </c>
      <c r="AD632" s="2" t="s">
        <v>1066</v>
      </c>
      <c r="AE632" s="6">
        <v>4560000</v>
      </c>
    </row>
    <row r="633" spans="1:31" x14ac:dyDescent="0.2">
      <c r="B633" s="1" t="s">
        <v>177</v>
      </c>
      <c r="C633" s="1" t="s">
        <v>1078</v>
      </c>
      <c r="E633" s="2">
        <v>24</v>
      </c>
      <c r="F633" s="2" t="s">
        <v>1061</v>
      </c>
      <c r="G633" s="2" t="s">
        <v>570</v>
      </c>
      <c r="H633" s="4" t="s">
        <v>604</v>
      </c>
      <c r="I633" s="16">
        <f>_xlfn.XLOOKUP($H633,DASHBOARD!$I$2:$I$27,DASHBOARD!$J$2:$J$27,"",0)</f>
        <v>79</v>
      </c>
      <c r="J633" s="23">
        <f>I633/DASHBOARD!$C$3</f>
        <v>2.0066040132080265</v>
      </c>
      <c r="K633" s="2">
        <v>218</v>
      </c>
      <c r="L633" s="26">
        <f>K633/DASHBOARD!$C$4</f>
        <v>98.86621315192744</v>
      </c>
      <c r="M633" s="26">
        <f t="shared" si="96"/>
        <v>24.554129770906382</v>
      </c>
      <c r="N633" s="5">
        <v>25945</v>
      </c>
      <c r="O633" s="2" t="s">
        <v>557</v>
      </c>
      <c r="P633" s="2" t="str">
        <f>_xlfn.XLOOKUP($O633,DASHBOARD!$L$2:$L$150,DASHBOARD!M$2:M$150,"",0)</f>
        <v>United States</v>
      </c>
      <c r="Q633" s="2" t="str">
        <f>_xlfn.XLOOKUP($O633,DASHBOARD!$L$2:$L$150,DASHBOARD!N$2:N$150,"",0)</f>
        <v>North America</v>
      </c>
      <c r="R633" s="2" t="str">
        <f>_xlfn.XLOOKUP($O633,DASHBOARD!$L$2:$L$150,DASHBOARD!O$2:O$150,"",0)</f>
        <v>Americas</v>
      </c>
      <c r="S633" s="2">
        <v>4</v>
      </c>
      <c r="U633" s="2" t="s">
        <v>817</v>
      </c>
      <c r="V633" s="2" t="s">
        <v>817</v>
      </c>
      <c r="X633" s="2" t="str">
        <f t="shared" si="97"/>
        <v/>
      </c>
      <c r="Y633" s="6">
        <f>_xlfn.XLOOKUP($F633,$AD$630:$AD$651,$AE$630:$AE$651,0,0)</f>
        <v>1430000</v>
      </c>
      <c r="Z633" s="43">
        <f t="shared" si="98"/>
        <v>2.3316229873242864E-2</v>
      </c>
      <c r="AC633" s="1">
        <v>4</v>
      </c>
      <c r="AD633" s="2" t="s">
        <v>1072</v>
      </c>
      <c r="AE633" s="6">
        <v>4500000</v>
      </c>
    </row>
    <row r="634" spans="1:31" x14ac:dyDescent="0.2">
      <c r="B634" s="1" t="s">
        <v>177</v>
      </c>
      <c r="C634" s="1" t="s">
        <v>1078</v>
      </c>
      <c r="E634" s="2">
        <v>35</v>
      </c>
      <c r="F634" s="2" t="s">
        <v>1062</v>
      </c>
      <c r="G634" s="2" t="s">
        <v>566</v>
      </c>
      <c r="H634" s="4" t="s">
        <v>600</v>
      </c>
      <c r="I634" s="16">
        <f>_xlfn.XLOOKUP($H634,DASHBOARD!$I$2:$I$27,DASHBOARD!$J$2:$J$27,"",0)</f>
        <v>80</v>
      </c>
      <c r="J634" s="23">
        <f>I634/DASHBOARD!$C$3</f>
        <v>2.0320040640081283</v>
      </c>
      <c r="K634" s="2">
        <v>255</v>
      </c>
      <c r="L634" s="26">
        <f>K634/DASHBOARD!$C$4</f>
        <v>115.64625850340136</v>
      </c>
      <c r="M634" s="26">
        <f t="shared" si="96"/>
        <v>28.008022215136048</v>
      </c>
      <c r="N634" s="5">
        <v>26827</v>
      </c>
      <c r="O634" s="2" t="s">
        <v>557</v>
      </c>
      <c r="P634" s="2" t="str">
        <f>_xlfn.XLOOKUP($O634,DASHBOARD!$L$2:$L$150,DASHBOARD!M$2:M$150,"",0)</f>
        <v>United States</v>
      </c>
      <c r="Q634" s="2" t="str">
        <f>_xlfn.XLOOKUP($O634,DASHBOARD!$L$2:$L$150,DASHBOARD!N$2:N$150,"",0)</f>
        <v>North America</v>
      </c>
      <c r="R634" s="2" t="str">
        <f>_xlfn.XLOOKUP($O634,DASHBOARD!$L$2:$L$150,DASHBOARD!O$2:O$150,"",0)</f>
        <v>Americas</v>
      </c>
      <c r="S634" s="2">
        <v>2</v>
      </c>
      <c r="U634" s="2" t="s">
        <v>770</v>
      </c>
      <c r="V634" s="2" t="s">
        <v>770</v>
      </c>
      <c r="X634" s="2" t="str">
        <f t="shared" si="97"/>
        <v/>
      </c>
      <c r="Y634" s="6">
        <f>_xlfn.XLOOKUP($F634,$AD$630:$AD$651,$AE$630:$AE$651,0,0)</f>
        <v>850920</v>
      </c>
      <c r="Z634" s="43">
        <f t="shared" si="98"/>
        <v>1.3874298128489384E-2</v>
      </c>
      <c r="AC634" s="1">
        <v>5</v>
      </c>
      <c r="AD634" s="2" t="s">
        <v>1068</v>
      </c>
      <c r="AE634" s="6">
        <v>3184900</v>
      </c>
    </row>
    <row r="635" spans="1:31" x14ac:dyDescent="0.2">
      <c r="B635" s="1" t="s">
        <v>177</v>
      </c>
      <c r="C635" s="1" t="s">
        <v>1078</v>
      </c>
      <c r="E635" s="2">
        <v>9</v>
      </c>
      <c r="F635" s="2" t="s">
        <v>1025</v>
      </c>
      <c r="G635" s="2" t="s">
        <v>556</v>
      </c>
      <c r="H635" s="4" t="s">
        <v>599</v>
      </c>
      <c r="I635" s="16">
        <f>_xlfn.XLOOKUP($H635,DASHBOARD!$I$2:$I$27,DASHBOARD!$J$2:$J$27,"",0)</f>
        <v>78</v>
      </c>
      <c r="J635" s="23">
        <f>I635/DASHBOARD!$C$3</f>
        <v>1.981203962407925</v>
      </c>
      <c r="K635" s="2">
        <v>185</v>
      </c>
      <c r="L635" s="26">
        <f>K635/DASHBOARD!$C$4</f>
        <v>83.900226757369609</v>
      </c>
      <c r="M635" s="26">
        <f t="shared" si="96"/>
        <v>21.374932837478621</v>
      </c>
      <c r="N635" s="5">
        <v>23396</v>
      </c>
      <c r="O635" s="2" t="s">
        <v>557</v>
      </c>
      <c r="P635" s="2" t="str">
        <f>_xlfn.XLOOKUP($O635,DASHBOARD!$L$2:$L$150,DASHBOARD!M$2:M$150,"",0)</f>
        <v>United States</v>
      </c>
      <c r="Q635" s="2" t="str">
        <f>_xlfn.XLOOKUP($O635,DASHBOARD!$L$2:$L$150,DASHBOARD!N$2:N$150,"",0)</f>
        <v>North America</v>
      </c>
      <c r="R635" s="2" t="str">
        <f>_xlfn.XLOOKUP($O635,DASHBOARD!$L$2:$L$150,DASHBOARD!O$2:O$150,"",0)</f>
        <v>Americas</v>
      </c>
      <c r="S635" s="2">
        <v>11</v>
      </c>
      <c r="U635" s="2" t="s">
        <v>1026</v>
      </c>
      <c r="V635" s="2" t="s">
        <v>1026</v>
      </c>
      <c r="X635" s="2" t="str">
        <f t="shared" si="97"/>
        <v/>
      </c>
      <c r="Y635" s="6">
        <f>_xlfn.XLOOKUP($F635,$AD$630:$AD$651,$AE$630:$AE$651,0,0)</f>
        <v>4560000</v>
      </c>
      <c r="Z635" s="43">
        <f t="shared" si="98"/>
        <v>7.4351054700690533E-2</v>
      </c>
      <c r="AC635" s="1">
        <v>6</v>
      </c>
      <c r="AD635" s="2" t="s">
        <v>1070</v>
      </c>
      <c r="AE635" s="6">
        <v>2775000</v>
      </c>
    </row>
    <row r="636" spans="1:31" x14ac:dyDescent="0.2">
      <c r="B636" s="1" t="s">
        <v>177</v>
      </c>
      <c r="C636" s="1" t="s">
        <v>1078</v>
      </c>
      <c r="E636" s="2">
        <v>23</v>
      </c>
      <c r="F636" s="2" t="s">
        <v>1063</v>
      </c>
      <c r="G636" s="2" t="s">
        <v>576</v>
      </c>
      <c r="H636" s="4" t="s">
        <v>599</v>
      </c>
      <c r="I636" s="16">
        <f>_xlfn.XLOOKUP($H636,DASHBOARD!$I$2:$I$27,DASHBOARD!$J$2:$J$27,"",0)</f>
        <v>78</v>
      </c>
      <c r="J636" s="23">
        <f>I636/DASHBOARD!$C$3</f>
        <v>1.981203962407925</v>
      </c>
      <c r="K636" s="2">
        <v>198</v>
      </c>
      <c r="L636" s="26">
        <f>K636/DASHBOARD!$C$4</f>
        <v>89.795918367346943</v>
      </c>
      <c r="M636" s="26">
        <f t="shared" si="96"/>
        <v>22.876955144977121</v>
      </c>
      <c r="N636" s="5">
        <v>23059</v>
      </c>
      <c r="O636" s="2" t="s">
        <v>557</v>
      </c>
      <c r="P636" s="2" t="str">
        <f>_xlfn.XLOOKUP($O636,DASHBOARD!$L$2:$L$150,DASHBOARD!M$2:M$150,"",0)</f>
        <v>United States</v>
      </c>
      <c r="Q636" s="2" t="str">
        <f>_xlfn.XLOOKUP($O636,DASHBOARD!$L$2:$L$150,DASHBOARD!N$2:N$150,"",0)</f>
        <v>North America</v>
      </c>
      <c r="R636" s="2" t="str">
        <f>_xlfn.XLOOKUP($O636,DASHBOARD!$L$2:$L$150,DASHBOARD!O$2:O$150,"",0)</f>
        <v>Americas</v>
      </c>
      <c r="S636" s="2">
        <v>12</v>
      </c>
      <c r="U636" s="2" t="s">
        <v>636</v>
      </c>
      <c r="V636" s="2" t="s">
        <v>636</v>
      </c>
      <c r="X636" s="2" t="str">
        <f t="shared" si="97"/>
        <v/>
      </c>
      <c r="Y636" s="6">
        <f>_xlfn.XLOOKUP($F636,$AD$630:$AD$651,$AE$630:$AE$651,0,0)</f>
        <v>33140000</v>
      </c>
      <c r="Z636" s="43">
        <f t="shared" si="98"/>
        <v>0.54034955104843951</v>
      </c>
      <c r="AC636" s="1">
        <v>7</v>
      </c>
      <c r="AD636" s="2" t="s">
        <v>1077</v>
      </c>
      <c r="AE636" s="6">
        <v>1800000</v>
      </c>
    </row>
    <row r="637" spans="1:31" x14ac:dyDescent="0.2">
      <c r="B637" s="1" t="s">
        <v>177</v>
      </c>
      <c r="C637" s="1" t="s">
        <v>1078</v>
      </c>
      <c r="E637" s="2">
        <v>25</v>
      </c>
      <c r="F637" s="2" t="s">
        <v>1000</v>
      </c>
      <c r="G637" s="2" t="s">
        <v>556</v>
      </c>
      <c r="H637" s="4" t="s">
        <v>598</v>
      </c>
      <c r="I637" s="16">
        <f>_xlfn.XLOOKUP($H637,DASHBOARD!$I$2:$I$27,DASHBOARD!$J$2:$J$27,"",0)</f>
        <v>75</v>
      </c>
      <c r="J637" s="23">
        <f>I637/DASHBOARD!$C$3</f>
        <v>1.9050038100076201</v>
      </c>
      <c r="K637" s="2">
        <v>175</v>
      </c>
      <c r="L637" s="26">
        <f>K637/DASHBOARD!$C$4</f>
        <v>79.365079365079367</v>
      </c>
      <c r="M637" s="26">
        <f t="shared" si="96"/>
        <v>21.869444797178129</v>
      </c>
      <c r="N637" s="5">
        <v>24012</v>
      </c>
      <c r="O637" s="2" t="s">
        <v>1001</v>
      </c>
      <c r="P637" s="2" t="str">
        <f>_xlfn.XLOOKUP($O637,DASHBOARD!$L$2:$L$150,DASHBOARD!M$2:M$150,"",0)</f>
        <v>Lebanon</v>
      </c>
      <c r="Q637" s="2" t="str">
        <f>_xlfn.XLOOKUP($O637,DASHBOARD!$L$2:$L$150,DASHBOARD!N$2:N$150,"",0)</f>
        <v>Asia</v>
      </c>
      <c r="R637" s="2" t="str">
        <f>_xlfn.XLOOKUP($O637,DASHBOARD!$L$2:$L$150,DASHBOARD!O$2:O$150,"",0)</f>
        <v>Eurasia</v>
      </c>
      <c r="S637" s="2">
        <v>9</v>
      </c>
      <c r="U637" s="2" t="s">
        <v>571</v>
      </c>
      <c r="V637" s="2" t="s">
        <v>571</v>
      </c>
      <c r="X637" s="2" t="str">
        <f t="shared" si="97"/>
        <v/>
      </c>
      <c r="Y637" s="6">
        <f>_xlfn.XLOOKUP($F637,$AD$630:$AD$651,$AE$630:$AE$651,0,0)</f>
        <v>750000</v>
      </c>
      <c r="Z637" s="43">
        <f t="shared" si="98"/>
        <v>1.2228791891560944E-2</v>
      </c>
      <c r="AC637" s="1">
        <v>8</v>
      </c>
      <c r="AD637" s="2" t="s">
        <v>1061</v>
      </c>
      <c r="AE637" s="6">
        <v>1430000</v>
      </c>
    </row>
    <row r="638" spans="1:31" x14ac:dyDescent="0.2">
      <c r="B638" s="1" t="s">
        <v>177</v>
      </c>
      <c r="C638" s="1" t="s">
        <v>1078</v>
      </c>
      <c r="E638" s="2">
        <v>53</v>
      </c>
      <c r="F638" s="2" t="s">
        <v>1064</v>
      </c>
      <c r="G638" s="2" t="s">
        <v>552</v>
      </c>
      <c r="H638" s="4" t="s">
        <v>1149</v>
      </c>
      <c r="I638" s="16">
        <f>_xlfn.XLOOKUP($H638,DASHBOARD!$I$2:$I$27,DASHBOARD!$J$2:$J$27,"",0)</f>
        <v>83</v>
      </c>
      <c r="J638" s="23">
        <f>I638/DASHBOARD!$C$3</f>
        <v>2.1082042164084331</v>
      </c>
      <c r="K638" s="2">
        <v>255</v>
      </c>
      <c r="L638" s="26">
        <f>K638/DASHBOARD!$C$4</f>
        <v>115.64625850340136</v>
      </c>
      <c r="M638" s="26">
        <f t="shared" si="96"/>
        <v>26.019936446054682</v>
      </c>
      <c r="N638" s="5">
        <v>22650</v>
      </c>
      <c r="O638" s="2" t="s">
        <v>557</v>
      </c>
      <c r="P638" s="2" t="str">
        <f>_xlfn.XLOOKUP($O638,DASHBOARD!$L$2:$L$150,DASHBOARD!M$2:M$150,"",0)</f>
        <v>United States</v>
      </c>
      <c r="Q638" s="2" t="str">
        <f>_xlfn.XLOOKUP($O638,DASHBOARD!$L$2:$L$150,DASHBOARD!N$2:N$150,"",0)</f>
        <v>North America</v>
      </c>
      <c r="R638" s="2" t="str">
        <f>_xlfn.XLOOKUP($O638,DASHBOARD!$L$2:$L$150,DASHBOARD!O$2:O$150,"",0)</f>
        <v>Americas</v>
      </c>
      <c r="S638" s="2">
        <v>12</v>
      </c>
      <c r="U638" s="2" t="s">
        <v>1065</v>
      </c>
      <c r="V638" s="2" t="s">
        <v>580</v>
      </c>
      <c r="W638" s="2" t="s">
        <v>631</v>
      </c>
      <c r="X638" s="2" t="str">
        <f t="shared" si="97"/>
        <v>X</v>
      </c>
      <c r="Y638" s="6">
        <f>_xlfn.XLOOKUP($F638,$AD$630:$AD$651,$AE$630:$AE$651,0,0)</f>
        <v>272250</v>
      </c>
      <c r="Z638" s="43">
        <f t="shared" si="98"/>
        <v>4.439051456636622E-3</v>
      </c>
      <c r="AC638" s="1">
        <v>9</v>
      </c>
      <c r="AD638" s="2" t="s">
        <v>1058</v>
      </c>
      <c r="AE638" s="6">
        <v>1260000</v>
      </c>
    </row>
    <row r="639" spans="1:31" x14ac:dyDescent="0.2">
      <c r="B639" s="1" t="s">
        <v>177</v>
      </c>
      <c r="C639" s="1" t="s">
        <v>1078</v>
      </c>
      <c r="E639" s="2">
        <v>7</v>
      </c>
      <c r="F639" s="2" t="s">
        <v>1066</v>
      </c>
      <c r="G639" s="2" t="s">
        <v>570</v>
      </c>
      <c r="H639" s="4" t="s">
        <v>595</v>
      </c>
      <c r="I639" s="16">
        <f>_xlfn.XLOOKUP($H639,DASHBOARD!$I$2:$I$27,DASHBOARD!$J$2:$J$27,"",0)</f>
        <v>82</v>
      </c>
      <c r="J639" s="23">
        <f>I639/DASHBOARD!$C$3</f>
        <v>2.0828041656083314</v>
      </c>
      <c r="K639" s="2">
        <v>192</v>
      </c>
      <c r="L639" s="26">
        <f>K639/DASHBOARD!$C$4</f>
        <v>87.074829931972786</v>
      </c>
      <c r="M639" s="26">
        <f t="shared" si="96"/>
        <v>20.072236237743159</v>
      </c>
      <c r="N639" s="5">
        <v>25099</v>
      </c>
      <c r="O639" s="2" t="s">
        <v>872</v>
      </c>
      <c r="P639" s="2" t="str">
        <f>_xlfn.XLOOKUP($O639,DASHBOARD!$L$2:$L$150,DASHBOARD!M$2:M$150,"",0)</f>
        <v>Croatia</v>
      </c>
      <c r="Q639" s="2" t="str">
        <f>_xlfn.XLOOKUP($O639,DASHBOARD!$L$2:$L$150,DASHBOARD!N$2:N$150,"",0)</f>
        <v>Europe</v>
      </c>
      <c r="R639" s="2" t="str">
        <f>_xlfn.XLOOKUP($O639,DASHBOARD!$L$2:$L$150,DASHBOARD!O$2:O$150,"",0)</f>
        <v>Eurasia</v>
      </c>
      <c r="S639" s="2">
        <v>4</v>
      </c>
      <c r="X639" s="2" t="str">
        <f t="shared" si="97"/>
        <v/>
      </c>
      <c r="Y639" s="6">
        <f>_xlfn.XLOOKUP($F639,$AD$630:$AD$651,$AE$630:$AE$651,0,0)</f>
        <v>4560000</v>
      </c>
      <c r="Z639" s="43">
        <f t="shared" si="98"/>
        <v>7.4351054700690533E-2</v>
      </c>
      <c r="AC639" s="1">
        <v>10</v>
      </c>
      <c r="AD639" s="2" t="s">
        <v>1079</v>
      </c>
      <c r="AE639" s="11">
        <v>1150000</v>
      </c>
    </row>
    <row r="640" spans="1:31" x14ac:dyDescent="0.2">
      <c r="B640" s="1" t="s">
        <v>177</v>
      </c>
      <c r="C640" s="1" t="s">
        <v>1078</v>
      </c>
      <c r="E640" s="2">
        <v>5</v>
      </c>
      <c r="F640" s="2" t="s">
        <v>1067</v>
      </c>
      <c r="G640" s="2" t="s">
        <v>556</v>
      </c>
      <c r="H640" s="4" t="s">
        <v>597</v>
      </c>
      <c r="I640" s="16">
        <f>_xlfn.XLOOKUP($H640,DASHBOARD!$I$2:$I$27,DASHBOARD!$J$2:$J$27,"",0)</f>
        <v>74</v>
      </c>
      <c r="J640" s="23">
        <f>I640/DASHBOARD!$C$3</f>
        <v>1.8796037592075185</v>
      </c>
      <c r="K640" s="2">
        <v>210</v>
      </c>
      <c r="L640" s="26">
        <f>K640/DASHBOARD!$C$4</f>
        <v>95.238095238095241</v>
      </c>
      <c r="M640" s="26">
        <f t="shared" si="96"/>
        <v>26.95740547497304</v>
      </c>
      <c r="N640" s="5">
        <v>27008</v>
      </c>
      <c r="O640" s="2" t="s">
        <v>557</v>
      </c>
      <c r="P640" s="2" t="str">
        <f>_xlfn.XLOOKUP($O640,DASHBOARD!$L$2:$L$150,DASHBOARD!M$2:M$150,"",0)</f>
        <v>United States</v>
      </c>
      <c r="Q640" s="2" t="str">
        <f>_xlfn.XLOOKUP($O640,DASHBOARD!$L$2:$L$150,DASHBOARD!N$2:N$150,"",0)</f>
        <v>North America</v>
      </c>
      <c r="R640" s="2" t="str">
        <f>_xlfn.XLOOKUP($O640,DASHBOARD!$L$2:$L$150,DASHBOARD!O$2:O$150,"",0)</f>
        <v>Americas</v>
      </c>
      <c r="S640" s="2" t="s">
        <v>563</v>
      </c>
      <c r="U640" s="2" t="s">
        <v>642</v>
      </c>
      <c r="V640" s="2" t="s">
        <v>642</v>
      </c>
      <c r="X640" s="2" t="str">
        <f t="shared" si="97"/>
        <v/>
      </c>
      <c r="Y640" s="6">
        <f>_xlfn.XLOOKUP($F640,$AD$630:$AD$651,$AE$630:$AE$651,0,0)</f>
        <v>0</v>
      </c>
      <c r="Z640" s="43">
        <f t="shared" si="98"/>
        <v>0</v>
      </c>
      <c r="AC640" s="1">
        <v>11</v>
      </c>
      <c r="AD640" s="2" t="s">
        <v>1062</v>
      </c>
      <c r="AE640" s="6">
        <v>850920</v>
      </c>
    </row>
    <row r="641" spans="1:31" x14ac:dyDescent="0.2">
      <c r="B641" s="1" t="s">
        <v>177</v>
      </c>
      <c r="C641" s="1" t="s">
        <v>1078</v>
      </c>
      <c r="E641" s="2">
        <v>13</v>
      </c>
      <c r="F641" s="2" t="s">
        <v>1068</v>
      </c>
      <c r="G641" s="2" t="s">
        <v>552</v>
      </c>
      <c r="H641" s="4" t="s">
        <v>1152</v>
      </c>
      <c r="I641" s="16">
        <f>_xlfn.XLOOKUP($H641,DASHBOARD!$I$2:$I$27,DASHBOARD!$J$2:$J$27,"",0)</f>
        <v>86</v>
      </c>
      <c r="J641" s="23">
        <f>I641/DASHBOARD!$C$3</f>
        <v>2.1844043688087376</v>
      </c>
      <c r="K641" s="2">
        <v>265</v>
      </c>
      <c r="L641" s="26">
        <f>K641/DASHBOARD!$C$4</f>
        <v>120.18140589569161</v>
      </c>
      <c r="M641" s="26">
        <f t="shared" si="96"/>
        <v>25.186696400211428</v>
      </c>
      <c r="N641" s="5">
        <v>25222</v>
      </c>
      <c r="O641" s="2" t="s">
        <v>750</v>
      </c>
      <c r="P641" s="2" t="str">
        <f>_xlfn.XLOOKUP($O641,DASHBOARD!$L$2:$L$150,DASHBOARD!M$2:M$150,"",0)</f>
        <v>Australia</v>
      </c>
      <c r="Q641" s="2" t="str">
        <f>_xlfn.XLOOKUP($O641,DASHBOARD!$L$2:$L$150,DASHBOARD!N$2:N$150,"",0)</f>
        <v>Australia + Oceania</v>
      </c>
      <c r="R641" s="2" t="str">
        <f>_xlfn.XLOOKUP($O641,DASHBOARD!$L$2:$L$150,DASHBOARD!O$2:O$150,"",0)</f>
        <v>South Pacific</v>
      </c>
      <c r="S641" s="2">
        <v>6</v>
      </c>
      <c r="U641" s="2" t="s">
        <v>1069</v>
      </c>
      <c r="V641" s="2" t="s">
        <v>1069</v>
      </c>
      <c r="X641" s="2" t="str">
        <f t="shared" si="97"/>
        <v/>
      </c>
      <c r="Y641" s="6">
        <f>_xlfn.XLOOKUP($F641,$AD$630:$AD$651,$AE$630:$AE$651,0,0)</f>
        <v>3184900</v>
      </c>
      <c r="Z641" s="43">
        <f t="shared" si="98"/>
        <v>5.192997239390993E-2</v>
      </c>
      <c r="AC641" s="1">
        <v>12</v>
      </c>
      <c r="AD641" s="2" t="s">
        <v>1000</v>
      </c>
      <c r="AE641" s="6">
        <v>750000</v>
      </c>
    </row>
    <row r="642" spans="1:31" x14ac:dyDescent="0.2">
      <c r="B642" s="1" t="s">
        <v>177</v>
      </c>
      <c r="C642" s="1" t="s">
        <v>1078</v>
      </c>
      <c r="E642" s="2">
        <v>33</v>
      </c>
      <c r="F642" s="2" t="s">
        <v>1070</v>
      </c>
      <c r="G642" s="2" t="s">
        <v>570</v>
      </c>
      <c r="H642" s="4" t="s">
        <v>600</v>
      </c>
      <c r="I642" s="16">
        <f>_xlfn.XLOOKUP($H642,DASHBOARD!$I$2:$I$27,DASHBOARD!$J$2:$J$27,"",0)</f>
        <v>80</v>
      </c>
      <c r="J642" s="23">
        <f>I642/DASHBOARD!$C$3</f>
        <v>2.0320040640081283</v>
      </c>
      <c r="K642" s="2">
        <v>210</v>
      </c>
      <c r="L642" s="26">
        <f>K642/DASHBOARD!$C$4</f>
        <v>95.238095238095241</v>
      </c>
      <c r="M642" s="26">
        <f t="shared" si="96"/>
        <v>23.065430059523806</v>
      </c>
      <c r="N642" s="5">
        <v>24010</v>
      </c>
      <c r="O642" s="2" t="s">
        <v>557</v>
      </c>
      <c r="P642" s="2" t="str">
        <f>_xlfn.XLOOKUP($O642,DASHBOARD!$L$2:$L$150,DASHBOARD!M$2:M$150,"",0)</f>
        <v>United States</v>
      </c>
      <c r="Q642" s="2" t="str">
        <f>_xlfn.XLOOKUP($O642,DASHBOARD!$L$2:$L$150,DASHBOARD!N$2:N$150,"",0)</f>
        <v>North America</v>
      </c>
      <c r="R642" s="2" t="str">
        <f>_xlfn.XLOOKUP($O642,DASHBOARD!$L$2:$L$150,DASHBOARD!O$2:O$150,"",0)</f>
        <v>Americas</v>
      </c>
      <c r="S642" s="2">
        <v>10</v>
      </c>
      <c r="U642" s="2" t="s">
        <v>1071</v>
      </c>
      <c r="V642" s="2" t="s">
        <v>1071</v>
      </c>
      <c r="X642" s="2" t="str">
        <f t="shared" si="97"/>
        <v/>
      </c>
      <c r="Y642" s="6">
        <f>_xlfn.XLOOKUP($F642,$AD$630:$AD$651,$AE$630:$AE$651,0,0)</f>
        <v>2775000</v>
      </c>
      <c r="Z642" s="43">
        <f t="shared" si="98"/>
        <v>4.5246529998775493E-2</v>
      </c>
      <c r="AC642" s="1">
        <v>13</v>
      </c>
      <c r="AD642" s="2" t="s">
        <v>1057</v>
      </c>
      <c r="AE642" s="6">
        <v>597600</v>
      </c>
    </row>
    <row r="643" spans="1:31" x14ac:dyDescent="0.2">
      <c r="B643" s="1" t="s">
        <v>177</v>
      </c>
      <c r="C643" s="1" t="s">
        <v>1078</v>
      </c>
      <c r="E643" s="2">
        <v>91</v>
      </c>
      <c r="F643" s="2" t="s">
        <v>1072</v>
      </c>
      <c r="G643" s="2" t="s">
        <v>566</v>
      </c>
      <c r="H643" s="4" t="s">
        <v>604</v>
      </c>
      <c r="I643" s="16">
        <f>_xlfn.XLOOKUP($H643,DASHBOARD!$I$2:$I$27,DASHBOARD!$J$2:$J$27,"",0)</f>
        <v>79</v>
      </c>
      <c r="J643" s="23">
        <f>I643/DASHBOARD!$C$3</f>
        <v>2.0066040132080265</v>
      </c>
      <c r="K643" s="2">
        <v>210</v>
      </c>
      <c r="L643" s="26">
        <f>K643/DASHBOARD!$C$4</f>
        <v>95.238095238095241</v>
      </c>
      <c r="M643" s="26">
        <f t="shared" si="96"/>
        <v>23.653060788487799</v>
      </c>
      <c r="N643" s="5">
        <v>22414</v>
      </c>
      <c r="O643" s="2" t="s">
        <v>557</v>
      </c>
      <c r="P643" s="2" t="str">
        <f>_xlfn.XLOOKUP($O643,DASHBOARD!$L$2:$L$150,DASHBOARD!M$2:M$150,"",0)</f>
        <v>United States</v>
      </c>
      <c r="Q643" s="2" t="str">
        <f>_xlfn.XLOOKUP($O643,DASHBOARD!$L$2:$L$150,DASHBOARD!N$2:N$150,"",0)</f>
        <v>North America</v>
      </c>
      <c r="R643" s="2" t="str">
        <f>_xlfn.XLOOKUP($O643,DASHBOARD!$L$2:$L$150,DASHBOARD!O$2:O$150,"",0)</f>
        <v>Americas</v>
      </c>
      <c r="S643" s="2">
        <v>11</v>
      </c>
      <c r="U643" s="2" t="s">
        <v>1073</v>
      </c>
      <c r="V643" s="2" t="s">
        <v>1073</v>
      </c>
      <c r="X643" s="2" t="str">
        <f t="shared" si="97"/>
        <v/>
      </c>
      <c r="Y643" s="6">
        <f>_xlfn.XLOOKUP($F643,$AD$630:$AD$651,$AE$630:$AE$651,0,0)</f>
        <v>4500000</v>
      </c>
      <c r="Z643" s="43">
        <f t="shared" si="98"/>
        <v>7.3372751349365661E-2</v>
      </c>
      <c r="AC643" s="1">
        <v>14</v>
      </c>
      <c r="AD643" s="2" t="s">
        <v>1060</v>
      </c>
      <c r="AE643" s="6">
        <v>500000</v>
      </c>
    </row>
    <row r="644" spans="1:31" x14ac:dyDescent="0.2">
      <c r="B644" s="1" t="s">
        <v>177</v>
      </c>
      <c r="C644" s="1" t="s">
        <v>1078</v>
      </c>
      <c r="E644" s="2">
        <v>8</v>
      </c>
      <c r="F644" s="2" t="s">
        <v>1074</v>
      </c>
      <c r="G644" s="2" t="s">
        <v>566</v>
      </c>
      <c r="H644" s="4" t="s">
        <v>602</v>
      </c>
      <c r="I644" s="16">
        <f>_xlfn.XLOOKUP($H644,DASHBOARD!$I$2:$I$27,DASHBOARD!$J$2:$J$27,"",0)</f>
        <v>81</v>
      </c>
      <c r="J644" s="23">
        <f>I644/DASHBOARD!$C$3</f>
        <v>2.0574041148082296</v>
      </c>
      <c r="K644" s="2">
        <v>248</v>
      </c>
      <c r="L644" s="26">
        <f>K644/DASHBOARD!$C$4</f>
        <v>112.47165532879818</v>
      </c>
      <c r="M644" s="26">
        <f t="shared" si="96"/>
        <v>26.570754015775897</v>
      </c>
      <c r="N644" s="5">
        <v>26395</v>
      </c>
      <c r="O644" s="2" t="s">
        <v>557</v>
      </c>
      <c r="P644" s="2" t="str">
        <f>_xlfn.XLOOKUP($O644,DASHBOARD!$L$2:$L$150,DASHBOARD!M$2:M$150,"",0)</f>
        <v>United States</v>
      </c>
      <c r="Q644" s="2" t="str">
        <f>_xlfn.XLOOKUP($O644,DASHBOARD!$L$2:$L$150,DASHBOARD!N$2:N$150,"",0)</f>
        <v>North America</v>
      </c>
      <c r="R644" s="2" t="str">
        <f>_xlfn.XLOOKUP($O644,DASHBOARD!$L$2:$L$150,DASHBOARD!O$2:O$150,"",0)</f>
        <v>Americas</v>
      </c>
      <c r="S644" s="2">
        <v>3</v>
      </c>
      <c r="U644" s="2" t="s">
        <v>1075</v>
      </c>
      <c r="V644" s="2" t="s">
        <v>1075</v>
      </c>
      <c r="X644" s="2" t="str">
        <f t="shared" si="97"/>
        <v/>
      </c>
      <c r="Y644" s="6">
        <f>_xlfn.XLOOKUP($F644,$AD$630:$AD$651,$AE$630:$AE$651,0,0)</f>
        <v>575000</v>
      </c>
      <c r="Z644" s="43">
        <f t="shared" si="98"/>
        <v>9.3754071168633893E-3</v>
      </c>
      <c r="AC644" s="1">
        <v>15</v>
      </c>
      <c r="AD644" s="2" t="s">
        <v>1064</v>
      </c>
      <c r="AE644" s="6">
        <v>272250</v>
      </c>
    </row>
    <row r="645" spans="1:31" x14ac:dyDescent="0.2">
      <c r="B645" s="1" t="s">
        <v>177</v>
      </c>
      <c r="C645" s="1" t="s">
        <v>1078</v>
      </c>
      <c r="E645" s="2">
        <v>42</v>
      </c>
      <c r="F645" s="2" t="s">
        <v>1076</v>
      </c>
      <c r="G645" s="2" t="s">
        <v>566</v>
      </c>
      <c r="H645" s="4" t="s">
        <v>602</v>
      </c>
      <c r="I645" s="16">
        <f>_xlfn.XLOOKUP($H645,DASHBOARD!$I$2:$I$27,DASHBOARD!$J$2:$J$27,"",0)</f>
        <v>81</v>
      </c>
      <c r="J645" s="23">
        <f>I645/DASHBOARD!$C$3</f>
        <v>2.0574041148082296</v>
      </c>
      <c r="K645" s="2">
        <v>240</v>
      </c>
      <c r="L645" s="26">
        <f>K645/DASHBOARD!$C$4</f>
        <v>108.84353741496598</v>
      </c>
      <c r="M645" s="26">
        <f t="shared" si="96"/>
        <v>25.713632918492802</v>
      </c>
      <c r="N645" s="5">
        <v>26746</v>
      </c>
      <c r="O645" s="2" t="s">
        <v>557</v>
      </c>
      <c r="P645" s="2" t="str">
        <f>_xlfn.XLOOKUP($O645,DASHBOARD!$L$2:$L$150,DASHBOARD!M$2:M$150,"",0)</f>
        <v>United States</v>
      </c>
      <c r="Q645" s="2" t="str">
        <f>_xlfn.XLOOKUP($O645,DASHBOARD!$L$2:$L$150,DASHBOARD!N$2:N$150,"",0)</f>
        <v>North America</v>
      </c>
      <c r="R645" s="2" t="str">
        <f>_xlfn.XLOOKUP($O645,DASHBOARD!$L$2:$L$150,DASHBOARD!O$2:O$150,"",0)</f>
        <v>Americas</v>
      </c>
      <c r="S645" s="2">
        <v>2</v>
      </c>
      <c r="U645" s="2" t="s">
        <v>936</v>
      </c>
      <c r="V645" s="2" t="s">
        <v>936</v>
      </c>
      <c r="X645" s="2" t="str">
        <f t="shared" si="97"/>
        <v/>
      </c>
      <c r="Y645" s="6">
        <f>_xlfn.XLOOKUP($F645,$AD$630:$AD$651,$AE$630:$AE$651,0,0)</f>
        <v>575000</v>
      </c>
      <c r="Z645" s="43">
        <f t="shared" si="98"/>
        <v>9.3754071168633893E-3</v>
      </c>
      <c r="AC645" s="1">
        <v>16</v>
      </c>
      <c r="AD645" s="2" t="s">
        <v>1074</v>
      </c>
      <c r="AE645" s="12">
        <f>AE639/2</f>
        <v>575000</v>
      </c>
    </row>
    <row r="646" spans="1:31" x14ac:dyDescent="0.2">
      <c r="B646" s="1" t="s">
        <v>177</v>
      </c>
      <c r="C646" s="1" t="s">
        <v>1078</v>
      </c>
      <c r="E646" s="2">
        <v>34</v>
      </c>
      <c r="F646" s="2" t="s">
        <v>1077</v>
      </c>
      <c r="G646" s="2" t="s">
        <v>552</v>
      </c>
      <c r="H646" s="4" t="s">
        <v>1151</v>
      </c>
      <c r="I646" s="16">
        <f>_xlfn.XLOOKUP($H646,DASHBOARD!$I$2:$I$27,DASHBOARD!$J$2:$J$27,"",0)</f>
        <v>85</v>
      </c>
      <c r="J646" s="23">
        <f>I646/DASHBOARD!$C$3</f>
        <v>2.1590043180086362</v>
      </c>
      <c r="K646" s="2">
        <v>245</v>
      </c>
      <c r="L646" s="26">
        <f>K646/DASHBOARD!$C$4</f>
        <v>111.11111111111111</v>
      </c>
      <c r="M646" s="26">
        <f t="shared" si="96"/>
        <v>23.836938100730482</v>
      </c>
      <c r="N646" s="5">
        <v>23127</v>
      </c>
      <c r="O646" s="2" t="s">
        <v>593</v>
      </c>
      <c r="P646" s="2" t="str">
        <f>_xlfn.XLOOKUP($O646,DASHBOARD!$L$2:$L$150,DASHBOARD!M$2:M$150,"",0)</f>
        <v>Canada</v>
      </c>
      <c r="Q646" s="2" t="str">
        <f>_xlfn.XLOOKUP($O646,DASHBOARD!$L$2:$L$150,DASHBOARD!N$2:N$150,"",0)</f>
        <v>North America</v>
      </c>
      <c r="R646" s="2" t="str">
        <f>_xlfn.XLOOKUP($O646,DASHBOARD!$L$2:$L$150,DASHBOARD!O$2:O$150,"",0)</f>
        <v>Americas</v>
      </c>
      <c r="S646" s="2">
        <v>10</v>
      </c>
      <c r="U646" s="2" t="s">
        <v>888</v>
      </c>
      <c r="V646" s="2" t="s">
        <v>888</v>
      </c>
      <c r="X646" s="2" t="str">
        <f t="shared" si="97"/>
        <v/>
      </c>
      <c r="Y646" s="6">
        <f>_xlfn.XLOOKUP($F646,$AD$630:$AD$651,$AE$630:$AE$651,0,0)</f>
        <v>1800000</v>
      </c>
      <c r="Z646" s="43">
        <f t="shared" si="98"/>
        <v>2.9349100539746265E-2</v>
      </c>
      <c r="AC646" s="1">
        <v>17</v>
      </c>
      <c r="AD646" s="2" t="s">
        <v>1076</v>
      </c>
      <c r="AE646" s="6">
        <f>AE639/2</f>
        <v>575000</v>
      </c>
    </row>
    <row r="647" spans="1:31" x14ac:dyDescent="0.2">
      <c r="B647" s="1" t="s">
        <v>177</v>
      </c>
      <c r="C647" s="1" t="s">
        <v>1078</v>
      </c>
      <c r="H647" s="4"/>
      <c r="N647" s="5"/>
      <c r="X647" s="2" t="str">
        <f t="shared" si="97"/>
        <v/>
      </c>
      <c r="Y647" s="6">
        <f>_xlfn.XLOOKUP($F647,$AD$630:$AD$651,$AE$630:$AE$651,0,0)</f>
        <v>0</v>
      </c>
      <c r="Z647" s="43">
        <f t="shared" si="98"/>
        <v>0</v>
      </c>
      <c r="AC647" s="1">
        <v>18</v>
      </c>
      <c r="AE647" s="6"/>
    </row>
    <row r="648" spans="1:31" x14ac:dyDescent="0.2">
      <c r="B648" s="1" t="s">
        <v>177</v>
      </c>
      <c r="C648" s="1" t="s">
        <v>1078</v>
      </c>
      <c r="H648" s="4"/>
      <c r="N648" s="5"/>
      <c r="X648" s="2" t="str">
        <f t="shared" si="97"/>
        <v/>
      </c>
      <c r="Y648" s="6">
        <f>_xlfn.XLOOKUP($F648,$AD$630:$AD$651,$AE$630:$AE$651,0,0)</f>
        <v>0</v>
      </c>
      <c r="Z648" s="43">
        <f t="shared" si="98"/>
        <v>0</v>
      </c>
      <c r="AC648" s="1">
        <v>19</v>
      </c>
      <c r="AE648" s="6"/>
    </row>
    <row r="649" spans="1:31" x14ac:dyDescent="0.2">
      <c r="B649" s="1" t="s">
        <v>177</v>
      </c>
      <c r="C649" s="1" t="s">
        <v>1078</v>
      </c>
      <c r="H649" s="4"/>
      <c r="N649" s="5"/>
      <c r="X649" s="2" t="str">
        <f t="shared" si="97"/>
        <v/>
      </c>
      <c r="Y649" s="6">
        <f>_xlfn.XLOOKUP($F649,$AD$630:$AD$651,$AE$630:$AE$651,0,0)</f>
        <v>0</v>
      </c>
      <c r="Z649" s="43">
        <f t="shared" si="98"/>
        <v>0</v>
      </c>
      <c r="AC649" s="1">
        <v>20</v>
      </c>
      <c r="AE649" s="6"/>
    </row>
    <row r="650" spans="1:31" x14ac:dyDescent="0.2">
      <c r="B650" s="1" t="s">
        <v>177</v>
      </c>
      <c r="C650" s="1" t="s">
        <v>1078</v>
      </c>
      <c r="H650" s="4"/>
      <c r="N650" s="5"/>
      <c r="X650" s="2" t="str">
        <f t="shared" si="97"/>
        <v/>
      </c>
      <c r="Y650" s="6">
        <f>_xlfn.XLOOKUP($F650,$AD$630:$AD$651,$AE$630:$AE$651,0,0)</f>
        <v>0</v>
      </c>
      <c r="Z650" s="43">
        <f t="shared" si="98"/>
        <v>0</v>
      </c>
      <c r="AC650" s="1">
        <v>21</v>
      </c>
    </row>
    <row r="651" spans="1:31" x14ac:dyDescent="0.2">
      <c r="B651" s="1" t="s">
        <v>177</v>
      </c>
      <c r="C651" s="1" t="s">
        <v>1078</v>
      </c>
      <c r="H651" s="4"/>
      <c r="N651" s="5"/>
      <c r="X651" s="2" t="str">
        <f t="shared" si="97"/>
        <v/>
      </c>
      <c r="Y651" s="6">
        <f>_xlfn.XLOOKUP($F651,$AD$630:$AD$651,$AE$630:$AE$651,0,0)</f>
        <v>0</v>
      </c>
      <c r="Z651" s="43">
        <f t="shared" si="98"/>
        <v>0</v>
      </c>
      <c r="AC651" s="1">
        <v>22</v>
      </c>
    </row>
    <row r="652" spans="1:31" x14ac:dyDescent="0.2">
      <c r="D652" s="1"/>
      <c r="E652" s="1"/>
      <c r="F652" s="1"/>
      <c r="G652" s="1"/>
      <c r="H652" s="1"/>
      <c r="I652" s="36"/>
      <c r="J652" s="36"/>
      <c r="K652" s="1"/>
      <c r="L652" s="1"/>
      <c r="M652" s="1"/>
      <c r="N652" s="1"/>
      <c r="O652" s="1"/>
      <c r="P652" s="1"/>
      <c r="Q652" s="1"/>
      <c r="R652" s="1"/>
      <c r="S652" s="1"/>
      <c r="T652" s="1"/>
      <c r="U652" s="1"/>
      <c r="V652" s="1"/>
      <c r="W652" s="1"/>
      <c r="X652" s="1"/>
      <c r="Y652" s="37">
        <f>SUM(Y630:Y651)</f>
        <v>61330670</v>
      </c>
      <c r="Z652" s="41">
        <f>SUM(Z630:Z651)</f>
        <v>0.99999999999999989</v>
      </c>
      <c r="AA652" s="1"/>
      <c r="AB652" s="1"/>
      <c r="AD652" s="37">
        <f>AE652-Y652</f>
        <v>0</v>
      </c>
      <c r="AE652" s="38">
        <f>SUM(AE630:AE651)-AE645-AE646</f>
        <v>61330670</v>
      </c>
    </row>
    <row r="655" spans="1:31" ht="17" thickBot="1" x14ac:dyDescent="0.25"/>
    <row r="656" spans="1:31" ht="17" thickBot="1" x14ac:dyDescent="0.25">
      <c r="A656" s="3">
        <v>26</v>
      </c>
      <c r="B656" s="1" t="str">
        <f>B$1</f>
        <v>YEAR</v>
      </c>
      <c r="C656" s="1" t="str">
        <f>C$1</f>
        <v>TEAM</v>
      </c>
      <c r="E656" s="1" t="str">
        <f t="shared" ref="E656:Y656" si="99">E$1</f>
        <v>NUMBER</v>
      </c>
      <c r="F656" s="1" t="str">
        <f t="shared" si="99"/>
        <v>PLAYER</v>
      </c>
      <c r="G656" s="1" t="str">
        <f t="shared" si="99"/>
        <v>POS</v>
      </c>
      <c r="H656" s="1" t="str">
        <f t="shared" si="99"/>
        <v>HEIGHT</v>
      </c>
      <c r="I656" s="1" t="str">
        <f t="shared" si="99"/>
        <v>HEIGHT (IN)</v>
      </c>
      <c r="J656" s="1" t="str">
        <f t="shared" si="99"/>
        <v>HEIGHT (M)</v>
      </c>
      <c r="K656" s="1" t="str">
        <f t="shared" si="99"/>
        <v>WEIGHT (LBS)</v>
      </c>
      <c r="L656" s="1" t="str">
        <f t="shared" si="99"/>
        <v>WEIGHT (KG)</v>
      </c>
      <c r="M656" s="1" t="str">
        <f t="shared" si="99"/>
        <v>BMI</v>
      </c>
      <c r="N656" s="1" t="str">
        <f t="shared" si="99"/>
        <v>BIRTH DATE</v>
      </c>
      <c r="O656" s="1" t="str">
        <f t="shared" si="99"/>
        <v>NATION</v>
      </c>
      <c r="P656" s="1" t="str">
        <f t="shared" si="99"/>
        <v>COUNTRY</v>
      </c>
      <c r="Q656" s="1" t="str">
        <f t="shared" si="99"/>
        <v>CONTINENT</v>
      </c>
      <c r="R656" s="1" t="str">
        <f t="shared" si="99"/>
        <v>GLOBAL REGION</v>
      </c>
      <c r="S656" s="1" t="str">
        <f t="shared" si="99"/>
        <v>EXPERIENCE</v>
      </c>
      <c r="T656" s="1"/>
      <c r="U656" s="1" t="str">
        <f t="shared" si="99"/>
        <v>COLLEGE</v>
      </c>
      <c r="V656" s="1" t="str">
        <f t="shared" si="99"/>
        <v>COLLEGE1</v>
      </c>
      <c r="W656" s="1" t="str">
        <f t="shared" si="99"/>
        <v>COLLEGE2</v>
      </c>
      <c r="X656" s="1" t="str">
        <f t="shared" si="99"/>
        <v>TRANSFER</v>
      </c>
      <c r="Y656" s="1" t="str">
        <f t="shared" si="99"/>
        <v>SALARY</v>
      </c>
      <c r="Z656" s="1" t="s">
        <v>1265</v>
      </c>
      <c r="AC656" s="1" t="str">
        <f>AC$1</f>
        <v>Rk</v>
      </c>
      <c r="AD656" s="1" t="str">
        <f>AD$1</f>
        <v>PLAYER</v>
      </c>
      <c r="AE656" s="1" t="str">
        <f>AE$1</f>
        <v>SALARY</v>
      </c>
    </row>
    <row r="657" spans="1:31" ht="17" thickBot="1" x14ac:dyDescent="0.25">
      <c r="A657" s="3" t="s">
        <v>1078</v>
      </c>
      <c r="B657" s="1" t="s">
        <v>184</v>
      </c>
      <c r="C657" s="1" t="s">
        <v>1078</v>
      </c>
      <c r="E657" s="2">
        <v>1</v>
      </c>
      <c r="F657" s="2" t="s">
        <v>1058</v>
      </c>
      <c r="G657" s="2" t="s">
        <v>556</v>
      </c>
      <c r="H657" s="4" t="s">
        <v>597</v>
      </c>
      <c r="I657" s="16">
        <f>_xlfn.XLOOKUP($H657,DASHBOARD!$I$2:$I$27,DASHBOARD!$J$2:$J$27,"",0)</f>
        <v>74</v>
      </c>
      <c r="J657" s="23">
        <f>I657/DASHBOARD!$C$3</f>
        <v>1.8796037592075185</v>
      </c>
      <c r="K657" s="2">
        <v>190</v>
      </c>
      <c r="L657" s="26">
        <f>K657/DASHBOARD!$C$4</f>
        <v>86.167800453514729</v>
      </c>
      <c r="M657" s="26">
        <f t="shared" ref="M657:M671" si="100">L657/(J657^2)</f>
        <v>24.390033524975603</v>
      </c>
      <c r="N657" s="5">
        <v>24980</v>
      </c>
      <c r="O657" s="2" t="s">
        <v>557</v>
      </c>
      <c r="P657" s="2" t="str">
        <f>_xlfn.XLOOKUP($O657,DASHBOARD!$L$2:$L$150,DASHBOARD!M$2:M$150,"",0)</f>
        <v>United States</v>
      </c>
      <c r="Q657" s="2" t="str">
        <f>_xlfn.XLOOKUP($O657,DASHBOARD!$L$2:$L$150,DASHBOARD!N$2:N$150,"",0)</f>
        <v>North America</v>
      </c>
      <c r="R657" s="2" t="str">
        <f>_xlfn.XLOOKUP($O657,DASHBOARD!$L$2:$L$150,DASHBOARD!O$2:O$150,"",0)</f>
        <v>Americas</v>
      </c>
      <c r="S657" s="2">
        <v>5</v>
      </c>
      <c r="U657" s="2" t="s">
        <v>1059</v>
      </c>
      <c r="V657" s="2" t="s">
        <v>715</v>
      </c>
      <c r="W657" s="2" t="s">
        <v>997</v>
      </c>
      <c r="X657" s="2" t="str">
        <f t="shared" ref="X657:X678" si="101">IF(W657="","","X")</f>
        <v>X</v>
      </c>
      <c r="Y657" s="6">
        <f>_xlfn.XLOOKUP($F657,$AD$657:$AD$678,$AE$657:$AE$678,0,0)</f>
        <v>1300000</v>
      </c>
      <c r="Z657" s="43">
        <f>Y657/$Y$679</f>
        <v>2.2309936502488414E-2</v>
      </c>
      <c r="AC657" s="1">
        <v>1</v>
      </c>
      <c r="AD657" s="2" t="s">
        <v>1063</v>
      </c>
      <c r="AE657" s="6">
        <v>30140000</v>
      </c>
    </row>
    <row r="658" spans="1:31" x14ac:dyDescent="0.2">
      <c r="B658" s="1" t="s">
        <v>184</v>
      </c>
      <c r="C658" s="1" t="s">
        <v>1078</v>
      </c>
      <c r="E658" s="2">
        <v>30</v>
      </c>
      <c r="F658" s="2" t="s">
        <v>1060</v>
      </c>
      <c r="G658" s="2" t="s">
        <v>570</v>
      </c>
      <c r="H658" s="4" t="s">
        <v>599</v>
      </c>
      <c r="I658" s="16">
        <f>_xlfn.XLOOKUP($H658,DASHBOARD!$I$2:$I$27,DASHBOARD!$J$2:$J$27,"",0)</f>
        <v>78</v>
      </c>
      <c r="J658" s="23">
        <f>I658/DASHBOARD!$C$3</f>
        <v>1.981203962407925</v>
      </c>
      <c r="K658" s="2">
        <v>220</v>
      </c>
      <c r="L658" s="26">
        <f>K658/DASHBOARD!$C$4</f>
        <v>99.773242630385482</v>
      </c>
      <c r="M658" s="26">
        <f t="shared" si="100"/>
        <v>25.418839049974576</v>
      </c>
      <c r="N658" s="5">
        <v>25008</v>
      </c>
      <c r="O658" s="2" t="s">
        <v>557</v>
      </c>
      <c r="P658" s="2" t="str">
        <f>_xlfn.XLOOKUP($O658,DASHBOARD!$L$2:$L$150,DASHBOARD!M$2:M$150,"",0)</f>
        <v>United States</v>
      </c>
      <c r="Q658" s="2" t="str">
        <f>_xlfn.XLOOKUP($O658,DASHBOARD!$L$2:$L$150,DASHBOARD!N$2:N$150,"",0)</f>
        <v>North America</v>
      </c>
      <c r="R658" s="2" t="str">
        <f>_xlfn.XLOOKUP($O658,DASHBOARD!$L$2:$L$150,DASHBOARD!O$2:O$150,"",0)</f>
        <v>Americas</v>
      </c>
      <c r="S658" s="2">
        <v>6</v>
      </c>
      <c r="U658" s="2" t="s">
        <v>571</v>
      </c>
      <c r="V658" s="2" t="s">
        <v>571</v>
      </c>
      <c r="X658" s="2" t="str">
        <f t="shared" si="101"/>
        <v/>
      </c>
      <c r="Y658" s="6">
        <f>_xlfn.XLOOKUP($F658,$AD$657:$AD$678,$AE$657:$AE$678,0,0)</f>
        <v>500000</v>
      </c>
      <c r="Z658" s="43">
        <f t="shared" ref="Z658:Z678" si="102">Y658/$Y$679</f>
        <v>8.58074480864939E-3</v>
      </c>
      <c r="AC658" s="1">
        <v>2</v>
      </c>
      <c r="AD658" s="2" t="s">
        <v>1072</v>
      </c>
      <c r="AE658" s="6">
        <v>9000000</v>
      </c>
    </row>
    <row r="659" spans="1:31" x14ac:dyDescent="0.2">
      <c r="B659" s="1" t="s">
        <v>184</v>
      </c>
      <c r="C659" s="1" t="s">
        <v>1078</v>
      </c>
      <c r="E659" s="2">
        <v>35</v>
      </c>
      <c r="F659" s="2" t="s">
        <v>1062</v>
      </c>
      <c r="G659" s="2" t="s">
        <v>566</v>
      </c>
      <c r="H659" s="4" t="s">
        <v>600</v>
      </c>
      <c r="I659" s="16">
        <f>_xlfn.XLOOKUP($H659,DASHBOARD!$I$2:$I$27,DASHBOARD!$J$2:$J$27,"",0)</f>
        <v>80</v>
      </c>
      <c r="J659" s="23">
        <f>I659/DASHBOARD!$C$3</f>
        <v>2.0320040640081283</v>
      </c>
      <c r="K659" s="2">
        <v>255</v>
      </c>
      <c r="L659" s="26">
        <f>K659/DASHBOARD!$C$4</f>
        <v>115.64625850340136</v>
      </c>
      <c r="M659" s="26">
        <f t="shared" si="100"/>
        <v>28.008022215136048</v>
      </c>
      <c r="N659" s="5">
        <v>26827</v>
      </c>
      <c r="O659" s="2" t="s">
        <v>557</v>
      </c>
      <c r="P659" s="2" t="str">
        <f>_xlfn.XLOOKUP($O659,DASHBOARD!$L$2:$L$150,DASHBOARD!M$2:M$150,"",0)</f>
        <v>United States</v>
      </c>
      <c r="Q659" s="2" t="str">
        <f>_xlfn.XLOOKUP($O659,DASHBOARD!$L$2:$L$150,DASHBOARD!N$2:N$150,"",0)</f>
        <v>North America</v>
      </c>
      <c r="R659" s="2" t="str">
        <f>_xlfn.XLOOKUP($O659,DASHBOARD!$L$2:$L$150,DASHBOARD!O$2:O$150,"",0)</f>
        <v>Americas</v>
      </c>
      <c r="S659" s="2">
        <v>1</v>
      </c>
      <c r="U659" s="2" t="s">
        <v>770</v>
      </c>
      <c r="V659" s="2" t="s">
        <v>770</v>
      </c>
      <c r="X659" s="2" t="str">
        <f t="shared" si="101"/>
        <v/>
      </c>
      <c r="Y659" s="6">
        <f>_xlfn.XLOOKUP($F659,$AD$657:$AD$678,$AE$657:$AE$678,0,0)</f>
        <v>700000</v>
      </c>
      <c r="Z659" s="43">
        <f t="shared" si="102"/>
        <v>1.2013042732109147E-2</v>
      </c>
      <c r="AC659" s="1">
        <v>3</v>
      </c>
      <c r="AD659" s="2" t="s">
        <v>1066</v>
      </c>
      <c r="AE659" s="6">
        <v>3960000</v>
      </c>
    </row>
    <row r="660" spans="1:31" x14ac:dyDescent="0.2">
      <c r="B660" s="1" t="s">
        <v>184</v>
      </c>
      <c r="C660" s="1" t="s">
        <v>1078</v>
      </c>
      <c r="E660" s="2">
        <v>18</v>
      </c>
      <c r="F660" s="2" t="s">
        <v>1080</v>
      </c>
      <c r="G660" s="2" t="s">
        <v>552</v>
      </c>
      <c r="H660" s="4" t="s">
        <v>602</v>
      </c>
      <c r="I660" s="16">
        <f>_xlfn.XLOOKUP($H660,DASHBOARD!$I$2:$I$27,DASHBOARD!$J$2:$J$27,"",0)</f>
        <v>81</v>
      </c>
      <c r="J660" s="23">
        <f>I660/DASHBOARD!$C$3</f>
        <v>2.0574041148082296</v>
      </c>
      <c r="K660" s="2">
        <v>235</v>
      </c>
      <c r="L660" s="26">
        <f>K660/DASHBOARD!$C$4</f>
        <v>106.57596371882086</v>
      </c>
      <c r="M660" s="26">
        <f t="shared" si="100"/>
        <v>25.177932232690871</v>
      </c>
      <c r="N660" s="5">
        <v>25299</v>
      </c>
      <c r="O660" s="2" t="s">
        <v>557</v>
      </c>
      <c r="P660" s="2" t="str">
        <f>_xlfn.XLOOKUP($O660,DASHBOARD!$L$2:$L$150,DASHBOARD!M$2:M$150,"",0)</f>
        <v>United States</v>
      </c>
      <c r="Q660" s="2" t="str">
        <f>_xlfn.XLOOKUP($O660,DASHBOARD!$L$2:$L$150,DASHBOARD!N$2:N$150,"",0)</f>
        <v>North America</v>
      </c>
      <c r="R660" s="2" t="str">
        <f>_xlfn.XLOOKUP($O660,DASHBOARD!$L$2:$L$150,DASHBOARD!O$2:O$150,"",0)</f>
        <v>Americas</v>
      </c>
      <c r="S660" s="2">
        <v>5</v>
      </c>
      <c r="U660" s="2" t="s">
        <v>1081</v>
      </c>
      <c r="V660" s="2" t="s">
        <v>571</v>
      </c>
      <c r="W660" s="2" t="s">
        <v>958</v>
      </c>
      <c r="X660" s="2" t="str">
        <f t="shared" si="101"/>
        <v>X</v>
      </c>
      <c r="Y660" s="6">
        <f>_xlfn.XLOOKUP($F660,$AD$657:$AD$678,$AE$657:$AE$678,0,0)</f>
        <v>0</v>
      </c>
      <c r="Z660" s="43">
        <f t="shared" si="102"/>
        <v>0</v>
      </c>
      <c r="AC660" s="1">
        <v>4</v>
      </c>
      <c r="AD660" s="2" t="s">
        <v>1025</v>
      </c>
      <c r="AE660" s="6">
        <v>3840000</v>
      </c>
    </row>
    <row r="661" spans="1:31" x14ac:dyDescent="0.2">
      <c r="B661" s="1" t="s">
        <v>184</v>
      </c>
      <c r="C661" s="1" t="s">
        <v>1078</v>
      </c>
      <c r="E661" s="2">
        <v>9</v>
      </c>
      <c r="F661" s="2" t="s">
        <v>1025</v>
      </c>
      <c r="G661" s="2" t="s">
        <v>556</v>
      </c>
      <c r="H661" s="4" t="s">
        <v>599</v>
      </c>
      <c r="I661" s="16">
        <f>_xlfn.XLOOKUP($H661,DASHBOARD!$I$2:$I$27,DASHBOARD!$J$2:$J$27,"",0)</f>
        <v>78</v>
      </c>
      <c r="J661" s="23">
        <f>I661/DASHBOARD!$C$3</f>
        <v>1.981203962407925</v>
      </c>
      <c r="K661" s="2">
        <v>185</v>
      </c>
      <c r="L661" s="26">
        <f>K661/DASHBOARD!$C$4</f>
        <v>83.900226757369609</v>
      </c>
      <c r="M661" s="26">
        <f t="shared" si="100"/>
        <v>21.374932837478621</v>
      </c>
      <c r="N661" s="5">
        <v>23396</v>
      </c>
      <c r="O661" s="2" t="s">
        <v>557</v>
      </c>
      <c r="P661" s="2" t="str">
        <f>_xlfn.XLOOKUP($O661,DASHBOARD!$L$2:$L$150,DASHBOARD!M$2:M$150,"",0)</f>
        <v>United States</v>
      </c>
      <c r="Q661" s="2" t="str">
        <f>_xlfn.XLOOKUP($O661,DASHBOARD!$L$2:$L$150,DASHBOARD!N$2:N$150,"",0)</f>
        <v>North America</v>
      </c>
      <c r="R661" s="2" t="str">
        <f>_xlfn.XLOOKUP($O661,DASHBOARD!$L$2:$L$150,DASHBOARD!O$2:O$150,"",0)</f>
        <v>Americas</v>
      </c>
      <c r="S661" s="2">
        <v>10</v>
      </c>
      <c r="U661" s="2" t="s">
        <v>1026</v>
      </c>
      <c r="V661" s="2" t="s">
        <v>1026</v>
      </c>
      <c r="X661" s="2" t="str">
        <f t="shared" si="101"/>
        <v/>
      </c>
      <c r="Y661" s="6">
        <f>_xlfn.XLOOKUP($F661,$AD$657:$AD$678,$AE$657:$AE$678,0,0)</f>
        <v>3840000</v>
      </c>
      <c r="Z661" s="43">
        <f t="shared" si="102"/>
        <v>6.5900120130427314E-2</v>
      </c>
      <c r="AC661" s="1">
        <v>5</v>
      </c>
      <c r="AD661" s="2" t="s">
        <v>1068</v>
      </c>
      <c r="AE661" s="6">
        <v>2790000</v>
      </c>
    </row>
    <row r="662" spans="1:31" x14ac:dyDescent="0.2">
      <c r="B662" s="1" t="s">
        <v>184</v>
      </c>
      <c r="C662" s="1" t="s">
        <v>1078</v>
      </c>
      <c r="E662" s="2">
        <v>23</v>
      </c>
      <c r="F662" s="2" t="s">
        <v>1063</v>
      </c>
      <c r="G662" s="2" t="s">
        <v>576</v>
      </c>
      <c r="H662" s="4" t="s">
        <v>599</v>
      </c>
      <c r="I662" s="16">
        <f>_xlfn.XLOOKUP($H662,DASHBOARD!$I$2:$I$27,DASHBOARD!$J$2:$J$27,"",0)</f>
        <v>78</v>
      </c>
      <c r="J662" s="23">
        <f>I662/DASHBOARD!$C$3</f>
        <v>1.981203962407925</v>
      </c>
      <c r="K662" s="2">
        <v>198</v>
      </c>
      <c r="L662" s="26">
        <f>K662/DASHBOARD!$C$4</f>
        <v>89.795918367346943</v>
      </c>
      <c r="M662" s="26">
        <f t="shared" si="100"/>
        <v>22.876955144977121</v>
      </c>
      <c r="N662" s="5">
        <v>23059</v>
      </c>
      <c r="O662" s="2" t="s">
        <v>557</v>
      </c>
      <c r="P662" s="2" t="str">
        <f>_xlfn.XLOOKUP($O662,DASHBOARD!$L$2:$L$150,DASHBOARD!M$2:M$150,"",0)</f>
        <v>United States</v>
      </c>
      <c r="Q662" s="2" t="str">
        <f>_xlfn.XLOOKUP($O662,DASHBOARD!$L$2:$L$150,DASHBOARD!N$2:N$150,"",0)</f>
        <v>North America</v>
      </c>
      <c r="R662" s="2" t="str">
        <f>_xlfn.XLOOKUP($O662,DASHBOARD!$L$2:$L$150,DASHBOARD!O$2:O$150,"",0)</f>
        <v>Americas</v>
      </c>
      <c r="S662" s="2">
        <v>11</v>
      </c>
      <c r="U662" s="2" t="s">
        <v>636</v>
      </c>
      <c r="V662" s="2" t="s">
        <v>636</v>
      </c>
      <c r="X662" s="2" t="str">
        <f t="shared" si="101"/>
        <v/>
      </c>
      <c r="Y662" s="6">
        <f>_xlfn.XLOOKUP($F662,$AD$657:$AD$678,$AE$657:$AE$678,0,0)</f>
        <v>30140000</v>
      </c>
      <c r="Z662" s="43">
        <f t="shared" si="102"/>
        <v>0.5172472970653853</v>
      </c>
      <c r="AC662" s="1">
        <v>6</v>
      </c>
      <c r="AD662" s="2" t="s">
        <v>1070</v>
      </c>
      <c r="AE662" s="6">
        <v>2250000</v>
      </c>
    </row>
    <row r="663" spans="1:31" x14ac:dyDescent="0.2">
      <c r="B663" s="1" t="s">
        <v>184</v>
      </c>
      <c r="C663" s="1" t="s">
        <v>1078</v>
      </c>
      <c r="E663" s="2">
        <v>25</v>
      </c>
      <c r="F663" s="2" t="s">
        <v>1000</v>
      </c>
      <c r="G663" s="2" t="s">
        <v>556</v>
      </c>
      <c r="H663" s="4" t="s">
        <v>598</v>
      </c>
      <c r="I663" s="16">
        <f>_xlfn.XLOOKUP($H663,DASHBOARD!$I$2:$I$27,DASHBOARD!$J$2:$J$27,"",0)</f>
        <v>75</v>
      </c>
      <c r="J663" s="23">
        <f>I663/DASHBOARD!$C$3</f>
        <v>1.9050038100076201</v>
      </c>
      <c r="K663" s="2">
        <v>175</v>
      </c>
      <c r="L663" s="26">
        <f>K663/DASHBOARD!$C$4</f>
        <v>79.365079365079367</v>
      </c>
      <c r="M663" s="26">
        <f t="shared" si="100"/>
        <v>21.869444797178129</v>
      </c>
      <c r="N663" s="5">
        <v>24012</v>
      </c>
      <c r="O663" s="2" t="s">
        <v>1001</v>
      </c>
      <c r="P663" s="2" t="str">
        <f>_xlfn.XLOOKUP($O663,DASHBOARD!$L$2:$L$150,DASHBOARD!M$2:M$150,"",0)</f>
        <v>Lebanon</v>
      </c>
      <c r="Q663" s="2" t="str">
        <f>_xlfn.XLOOKUP($O663,DASHBOARD!$L$2:$L$150,DASHBOARD!N$2:N$150,"",0)</f>
        <v>Asia</v>
      </c>
      <c r="R663" s="2" t="str">
        <f>_xlfn.XLOOKUP($O663,DASHBOARD!$L$2:$L$150,DASHBOARD!O$2:O$150,"",0)</f>
        <v>Eurasia</v>
      </c>
      <c r="S663" s="2">
        <v>8</v>
      </c>
      <c r="U663" s="2" t="s">
        <v>571</v>
      </c>
      <c r="V663" s="2" t="s">
        <v>571</v>
      </c>
      <c r="X663" s="2" t="str">
        <f t="shared" si="101"/>
        <v/>
      </c>
      <c r="Y663" s="6">
        <f>_xlfn.XLOOKUP($F663,$AD$657:$AD$678,$AE$657:$AE$678,0,0)</f>
        <v>750000</v>
      </c>
      <c r="Z663" s="43">
        <f t="shared" si="102"/>
        <v>1.2871117212974086E-2</v>
      </c>
      <c r="AC663" s="1">
        <v>7</v>
      </c>
      <c r="AD663" s="2" t="s">
        <v>1058</v>
      </c>
      <c r="AE663" s="6">
        <v>1300000</v>
      </c>
    </row>
    <row r="664" spans="1:31" x14ac:dyDescent="0.2">
      <c r="B664" s="1" t="s">
        <v>184</v>
      </c>
      <c r="C664" s="1" t="s">
        <v>1078</v>
      </c>
      <c r="E664" s="2">
        <v>7</v>
      </c>
      <c r="F664" s="2" t="s">
        <v>1066</v>
      </c>
      <c r="G664" s="2" t="s">
        <v>570</v>
      </c>
      <c r="H664" s="4" t="s">
        <v>595</v>
      </c>
      <c r="I664" s="16">
        <f>_xlfn.XLOOKUP($H664,DASHBOARD!$I$2:$I$27,DASHBOARD!$J$2:$J$27,"",0)</f>
        <v>82</v>
      </c>
      <c r="J664" s="23">
        <f>I664/DASHBOARD!$C$3</f>
        <v>2.0828041656083314</v>
      </c>
      <c r="K664" s="2">
        <v>192</v>
      </c>
      <c r="L664" s="26">
        <f>K664/DASHBOARD!$C$4</f>
        <v>87.074829931972786</v>
      </c>
      <c r="M664" s="26">
        <f t="shared" si="100"/>
        <v>20.072236237743159</v>
      </c>
      <c r="N664" s="5">
        <v>25099</v>
      </c>
      <c r="O664" s="2" t="s">
        <v>872</v>
      </c>
      <c r="P664" s="2" t="str">
        <f>_xlfn.XLOOKUP($O664,DASHBOARD!$L$2:$L$150,DASHBOARD!M$2:M$150,"",0)</f>
        <v>Croatia</v>
      </c>
      <c r="Q664" s="2" t="str">
        <f>_xlfn.XLOOKUP($O664,DASHBOARD!$L$2:$L$150,DASHBOARD!N$2:N$150,"",0)</f>
        <v>Europe</v>
      </c>
      <c r="R664" s="2" t="str">
        <f>_xlfn.XLOOKUP($O664,DASHBOARD!$L$2:$L$150,DASHBOARD!O$2:O$150,"",0)</f>
        <v>Eurasia</v>
      </c>
      <c r="S664" s="2">
        <v>3</v>
      </c>
      <c r="X664" s="2" t="str">
        <f t="shared" si="101"/>
        <v/>
      </c>
      <c r="Y664" s="6">
        <f>_xlfn.XLOOKUP($F664,$AD$657:$AD$678,$AE$657:$AE$678,0,0)</f>
        <v>3960000</v>
      </c>
      <c r="Z664" s="43">
        <f t="shared" si="102"/>
        <v>6.7959498884503172E-2</v>
      </c>
      <c r="AC664" s="1">
        <v>8</v>
      </c>
      <c r="AD664" s="2" t="s">
        <v>1074</v>
      </c>
      <c r="AE664" s="6">
        <v>1040000</v>
      </c>
    </row>
    <row r="665" spans="1:31" x14ac:dyDescent="0.2">
      <c r="B665" s="1" t="s">
        <v>184</v>
      </c>
      <c r="C665" s="1" t="s">
        <v>1078</v>
      </c>
      <c r="E665" s="2">
        <v>13</v>
      </c>
      <c r="F665" s="2" t="s">
        <v>1068</v>
      </c>
      <c r="G665" s="2" t="s">
        <v>552</v>
      </c>
      <c r="H665" s="4" t="s">
        <v>1152</v>
      </c>
      <c r="I665" s="16">
        <f>_xlfn.XLOOKUP($H665,DASHBOARD!$I$2:$I$27,DASHBOARD!$J$2:$J$27,"",0)</f>
        <v>86</v>
      </c>
      <c r="J665" s="23">
        <f>I665/DASHBOARD!$C$3</f>
        <v>2.1844043688087376</v>
      </c>
      <c r="K665" s="2">
        <v>265</v>
      </c>
      <c r="L665" s="26">
        <f>K665/DASHBOARD!$C$4</f>
        <v>120.18140589569161</v>
      </c>
      <c r="M665" s="26">
        <f t="shared" si="100"/>
        <v>25.186696400211428</v>
      </c>
      <c r="N665" s="5">
        <v>25222</v>
      </c>
      <c r="O665" s="2" t="s">
        <v>750</v>
      </c>
      <c r="P665" s="2" t="str">
        <f>_xlfn.XLOOKUP($O665,DASHBOARD!$L$2:$L$150,DASHBOARD!M$2:M$150,"",0)</f>
        <v>Australia</v>
      </c>
      <c r="Q665" s="2" t="str">
        <f>_xlfn.XLOOKUP($O665,DASHBOARD!$L$2:$L$150,DASHBOARD!N$2:N$150,"",0)</f>
        <v>Australia + Oceania</v>
      </c>
      <c r="R665" s="2" t="str">
        <f>_xlfn.XLOOKUP($O665,DASHBOARD!$L$2:$L$150,DASHBOARD!O$2:O$150,"",0)</f>
        <v>South Pacific</v>
      </c>
      <c r="S665" s="2">
        <v>5</v>
      </c>
      <c r="U665" s="2" t="s">
        <v>1069</v>
      </c>
      <c r="V665" s="2" t="s">
        <v>1069</v>
      </c>
      <c r="X665" s="2" t="str">
        <f t="shared" si="101"/>
        <v/>
      </c>
      <c r="Y665" s="6">
        <f>_xlfn.XLOOKUP($F665,$AD$657:$AD$678,$AE$657:$AE$678,0,0)</f>
        <v>2790000</v>
      </c>
      <c r="Z665" s="43">
        <f t="shared" si="102"/>
        <v>4.7880556032263599E-2</v>
      </c>
      <c r="AC665" s="1">
        <v>9</v>
      </c>
      <c r="AD665" s="2" t="s">
        <v>1079</v>
      </c>
      <c r="AE665" s="6">
        <v>1000000</v>
      </c>
    </row>
    <row r="666" spans="1:31" x14ac:dyDescent="0.2">
      <c r="B666" s="1" t="s">
        <v>184</v>
      </c>
      <c r="C666" s="1" t="s">
        <v>1078</v>
      </c>
      <c r="E666" s="2">
        <v>0</v>
      </c>
      <c r="F666" s="2" t="s">
        <v>1079</v>
      </c>
      <c r="G666" s="2" t="s">
        <v>552</v>
      </c>
      <c r="H666" s="4" t="s">
        <v>1151</v>
      </c>
      <c r="I666" s="16">
        <f>_xlfn.XLOOKUP($H666,DASHBOARD!$I$2:$I$27,DASHBOARD!$J$2:$J$27,"",0)</f>
        <v>85</v>
      </c>
      <c r="J666" s="23">
        <f>I666/DASHBOARD!$C$3</f>
        <v>2.1590043180086362</v>
      </c>
      <c r="K666" s="2">
        <v>230</v>
      </c>
      <c r="L666" s="26">
        <f>K666/DASHBOARD!$C$4</f>
        <v>104.30839002267574</v>
      </c>
      <c r="M666" s="26">
        <f t="shared" si="100"/>
        <v>22.37753372721637</v>
      </c>
      <c r="N666" s="5">
        <v>19601</v>
      </c>
      <c r="O666" s="2" t="s">
        <v>557</v>
      </c>
      <c r="P666" s="2" t="str">
        <f>_xlfn.XLOOKUP($O666,DASHBOARD!$L$2:$L$150,DASHBOARD!M$2:M$150,"",0)</f>
        <v>United States</v>
      </c>
      <c r="Q666" s="2" t="str">
        <f>_xlfn.XLOOKUP($O666,DASHBOARD!$L$2:$L$150,DASHBOARD!N$2:N$150,"",0)</f>
        <v>North America</v>
      </c>
      <c r="R666" s="2" t="str">
        <f>_xlfn.XLOOKUP($O666,DASHBOARD!$L$2:$L$150,DASHBOARD!O$2:O$150,"",0)</f>
        <v>Americas</v>
      </c>
      <c r="S666" s="2">
        <v>20</v>
      </c>
      <c r="U666" s="2" t="s">
        <v>1082</v>
      </c>
      <c r="V666" s="2" t="s">
        <v>1082</v>
      </c>
      <c r="X666" s="2" t="str">
        <f t="shared" si="101"/>
        <v/>
      </c>
      <c r="Y666" s="6">
        <f>_xlfn.XLOOKUP($F666,$AD$657:$AD$678,$AE$657:$AE$678,0,0)</f>
        <v>1000000</v>
      </c>
      <c r="Z666" s="43">
        <f t="shared" si="102"/>
        <v>1.716148961729878E-2</v>
      </c>
      <c r="AC666" s="1">
        <v>10</v>
      </c>
      <c r="AD666" s="2" t="s">
        <v>1077</v>
      </c>
      <c r="AE666" s="6">
        <v>1000000</v>
      </c>
    </row>
    <row r="667" spans="1:31" x14ac:dyDescent="0.2">
      <c r="B667" s="1" t="s">
        <v>184</v>
      </c>
      <c r="C667" s="1" t="s">
        <v>1078</v>
      </c>
      <c r="E667" s="2">
        <v>33</v>
      </c>
      <c r="F667" s="2" t="s">
        <v>1070</v>
      </c>
      <c r="G667" s="2" t="s">
        <v>570</v>
      </c>
      <c r="H667" s="4" t="s">
        <v>600</v>
      </c>
      <c r="I667" s="16">
        <f>_xlfn.XLOOKUP($H667,DASHBOARD!$I$2:$I$27,DASHBOARD!$J$2:$J$27,"",0)</f>
        <v>80</v>
      </c>
      <c r="J667" s="23">
        <f>I667/DASHBOARD!$C$3</f>
        <v>2.0320040640081283</v>
      </c>
      <c r="K667" s="2">
        <v>210</v>
      </c>
      <c r="L667" s="26">
        <f>K667/DASHBOARD!$C$4</f>
        <v>95.238095238095241</v>
      </c>
      <c r="M667" s="26">
        <f t="shared" si="100"/>
        <v>23.065430059523806</v>
      </c>
      <c r="N667" s="5">
        <v>24010</v>
      </c>
      <c r="O667" s="2" t="s">
        <v>557</v>
      </c>
      <c r="P667" s="2" t="str">
        <f>_xlfn.XLOOKUP($O667,DASHBOARD!$L$2:$L$150,DASHBOARD!M$2:M$150,"",0)</f>
        <v>United States</v>
      </c>
      <c r="Q667" s="2" t="str">
        <f>_xlfn.XLOOKUP($O667,DASHBOARD!$L$2:$L$150,DASHBOARD!N$2:N$150,"",0)</f>
        <v>North America</v>
      </c>
      <c r="R667" s="2" t="str">
        <f>_xlfn.XLOOKUP($O667,DASHBOARD!$L$2:$L$150,DASHBOARD!O$2:O$150,"",0)</f>
        <v>Americas</v>
      </c>
      <c r="S667" s="2">
        <v>9</v>
      </c>
      <c r="U667" s="2" t="s">
        <v>1071</v>
      </c>
      <c r="V667" s="2" t="s">
        <v>1071</v>
      </c>
      <c r="X667" s="2" t="str">
        <f t="shared" si="101"/>
        <v/>
      </c>
      <c r="Y667" s="6">
        <f>_xlfn.XLOOKUP($F667,$AD$657:$AD$678,$AE$657:$AE$678,0,0)</f>
        <v>2250000</v>
      </c>
      <c r="Z667" s="43">
        <f t="shared" si="102"/>
        <v>3.8613351638922259E-2</v>
      </c>
      <c r="AC667" s="1">
        <v>11</v>
      </c>
      <c r="AD667" s="2" t="s">
        <v>1000</v>
      </c>
      <c r="AE667" s="6">
        <v>750000</v>
      </c>
    </row>
    <row r="668" spans="1:31" x14ac:dyDescent="0.2">
      <c r="B668" s="1" t="s">
        <v>184</v>
      </c>
      <c r="C668" s="1" t="s">
        <v>1078</v>
      </c>
      <c r="E668" s="2">
        <v>91</v>
      </c>
      <c r="F668" s="2" t="s">
        <v>1072</v>
      </c>
      <c r="G668" s="2" t="s">
        <v>566</v>
      </c>
      <c r="H668" s="4" t="s">
        <v>604</v>
      </c>
      <c r="I668" s="16">
        <f>_xlfn.XLOOKUP($H668,DASHBOARD!$I$2:$I$27,DASHBOARD!$J$2:$J$27,"",0)</f>
        <v>79</v>
      </c>
      <c r="J668" s="23">
        <f>I668/DASHBOARD!$C$3</f>
        <v>2.0066040132080265</v>
      </c>
      <c r="K668" s="2">
        <v>210</v>
      </c>
      <c r="L668" s="26">
        <f>K668/DASHBOARD!$C$4</f>
        <v>95.238095238095241</v>
      </c>
      <c r="M668" s="26">
        <f t="shared" si="100"/>
        <v>23.653060788487799</v>
      </c>
      <c r="N668" s="5">
        <v>22414</v>
      </c>
      <c r="O668" s="2" t="s">
        <v>557</v>
      </c>
      <c r="P668" s="2" t="str">
        <f>_xlfn.XLOOKUP($O668,DASHBOARD!$L$2:$L$150,DASHBOARD!M$2:M$150,"",0)</f>
        <v>United States</v>
      </c>
      <c r="Q668" s="2" t="str">
        <f>_xlfn.XLOOKUP($O668,DASHBOARD!$L$2:$L$150,DASHBOARD!N$2:N$150,"",0)</f>
        <v>North America</v>
      </c>
      <c r="R668" s="2" t="str">
        <f>_xlfn.XLOOKUP($O668,DASHBOARD!$L$2:$L$150,DASHBOARD!O$2:O$150,"",0)</f>
        <v>Americas</v>
      </c>
      <c r="S668" s="2">
        <v>10</v>
      </c>
      <c r="U668" s="2" t="s">
        <v>1073</v>
      </c>
      <c r="V668" s="2" t="s">
        <v>1073</v>
      </c>
      <c r="X668" s="2" t="str">
        <f t="shared" si="101"/>
        <v/>
      </c>
      <c r="Y668" s="6">
        <f>_xlfn.XLOOKUP($F668,$AD$657:$AD$678,$AE$657:$AE$678,0,0)</f>
        <v>9000000</v>
      </c>
      <c r="Z668" s="43">
        <f t="shared" si="102"/>
        <v>0.15445340655568904</v>
      </c>
      <c r="AC668" s="1">
        <v>12</v>
      </c>
      <c r="AD668" s="2" t="s">
        <v>1062</v>
      </c>
      <c r="AE668" s="6">
        <v>700000</v>
      </c>
    </row>
    <row r="669" spans="1:31" x14ac:dyDescent="0.2">
      <c r="B669" s="1" t="s">
        <v>184</v>
      </c>
      <c r="C669" s="1" t="s">
        <v>1078</v>
      </c>
      <c r="E669" s="2">
        <v>8</v>
      </c>
      <c r="F669" s="2" t="s">
        <v>1074</v>
      </c>
      <c r="G669" s="2" t="s">
        <v>566</v>
      </c>
      <c r="H669" s="4" t="s">
        <v>602</v>
      </c>
      <c r="I669" s="16">
        <f>_xlfn.XLOOKUP($H669,DASHBOARD!$I$2:$I$27,DASHBOARD!$J$2:$J$27,"",0)</f>
        <v>81</v>
      </c>
      <c r="J669" s="23">
        <f>I669/DASHBOARD!$C$3</f>
        <v>2.0574041148082296</v>
      </c>
      <c r="K669" s="2">
        <v>248</v>
      </c>
      <c r="L669" s="26">
        <f>K669/DASHBOARD!$C$4</f>
        <v>112.47165532879818</v>
      </c>
      <c r="M669" s="26">
        <f t="shared" si="100"/>
        <v>26.570754015775897</v>
      </c>
      <c r="N669" s="5">
        <v>26395</v>
      </c>
      <c r="O669" s="2" t="s">
        <v>557</v>
      </c>
      <c r="P669" s="2" t="str">
        <f>_xlfn.XLOOKUP($O669,DASHBOARD!$L$2:$L$150,DASHBOARD!M$2:M$150,"",0)</f>
        <v>United States</v>
      </c>
      <c r="Q669" s="2" t="str">
        <f>_xlfn.XLOOKUP($O669,DASHBOARD!$L$2:$L$150,DASHBOARD!N$2:N$150,"",0)</f>
        <v>North America</v>
      </c>
      <c r="R669" s="2" t="str">
        <f>_xlfn.XLOOKUP($O669,DASHBOARD!$L$2:$L$150,DASHBOARD!O$2:O$150,"",0)</f>
        <v>Americas</v>
      </c>
      <c r="S669" s="2">
        <v>2</v>
      </c>
      <c r="U669" s="2" t="s">
        <v>1075</v>
      </c>
      <c r="V669" s="2" t="s">
        <v>1075</v>
      </c>
      <c r="X669" s="2" t="str">
        <f t="shared" si="101"/>
        <v/>
      </c>
      <c r="Y669" s="6">
        <f>_xlfn.XLOOKUP($F669,$AD$657:$AD$678,$AE$657:$AE$678,0,0)</f>
        <v>1040000</v>
      </c>
      <c r="Z669" s="43">
        <f t="shared" si="102"/>
        <v>1.7847949201990732E-2</v>
      </c>
      <c r="AC669" s="1">
        <v>13</v>
      </c>
      <c r="AD669" s="2" t="s">
        <v>1060</v>
      </c>
      <c r="AE669" s="6">
        <v>500000</v>
      </c>
    </row>
    <row r="670" spans="1:31" x14ac:dyDescent="0.2">
      <c r="B670" s="1" t="s">
        <v>184</v>
      </c>
      <c r="C670" s="1" t="s">
        <v>1078</v>
      </c>
      <c r="E670" s="2">
        <v>6</v>
      </c>
      <c r="F670" s="2" t="s">
        <v>1083</v>
      </c>
      <c r="G670" s="2" t="s">
        <v>570</v>
      </c>
      <c r="H670" s="4" t="s">
        <v>604</v>
      </c>
      <c r="I670" s="16">
        <f>_xlfn.XLOOKUP($H670,DASHBOARD!$I$2:$I$27,DASHBOARD!$J$2:$J$27,"",0)</f>
        <v>79</v>
      </c>
      <c r="J670" s="23">
        <f>I670/DASHBOARD!$C$3</f>
        <v>2.0066040132080265</v>
      </c>
      <c r="K670" s="2">
        <v>225</v>
      </c>
      <c r="L670" s="26">
        <f>K670/DASHBOARD!$C$4</f>
        <v>102.0408163265306</v>
      </c>
      <c r="M670" s="26">
        <f t="shared" si="100"/>
        <v>25.34256513052264</v>
      </c>
      <c r="N670" s="5">
        <v>25654</v>
      </c>
      <c r="O670" s="2" t="s">
        <v>557</v>
      </c>
      <c r="P670" s="2" t="str">
        <f>_xlfn.XLOOKUP($O670,DASHBOARD!$L$2:$L$150,DASHBOARD!M$2:M$150,"",0)</f>
        <v>United States</v>
      </c>
      <c r="Q670" s="2" t="str">
        <f>_xlfn.XLOOKUP($O670,DASHBOARD!$L$2:$L$150,DASHBOARD!N$2:N$150,"",0)</f>
        <v>North America</v>
      </c>
      <c r="R670" s="2" t="str">
        <f>_xlfn.XLOOKUP($O670,DASHBOARD!$L$2:$L$150,DASHBOARD!O$2:O$150,"",0)</f>
        <v>Americas</v>
      </c>
      <c r="S670" s="2" t="s">
        <v>563</v>
      </c>
      <c r="U670" s="2" t="s">
        <v>567</v>
      </c>
      <c r="V670" s="2" t="s">
        <v>567</v>
      </c>
      <c r="X670" s="2" t="str">
        <f t="shared" si="101"/>
        <v/>
      </c>
      <c r="Y670" s="6">
        <f>_xlfn.XLOOKUP($F670,$AD$657:$AD$678,$AE$657:$AE$678,0,0)</f>
        <v>0</v>
      </c>
      <c r="Z670" s="43">
        <f t="shared" si="102"/>
        <v>0</v>
      </c>
      <c r="AC670" s="1">
        <v>14</v>
      </c>
      <c r="AE670" s="6"/>
    </row>
    <row r="671" spans="1:31" x14ac:dyDescent="0.2">
      <c r="B671" s="1" t="s">
        <v>184</v>
      </c>
      <c r="C671" s="1" t="s">
        <v>1078</v>
      </c>
      <c r="E671" s="2">
        <v>34</v>
      </c>
      <c r="F671" s="2" t="s">
        <v>1077</v>
      </c>
      <c r="G671" s="2" t="s">
        <v>552</v>
      </c>
      <c r="H671" s="4" t="s">
        <v>1151</v>
      </c>
      <c r="I671" s="16">
        <f>_xlfn.XLOOKUP($H671,DASHBOARD!$I$2:$I$27,DASHBOARD!$J$2:$J$27,"",0)</f>
        <v>85</v>
      </c>
      <c r="J671" s="23">
        <f>I671/DASHBOARD!$C$3</f>
        <v>2.1590043180086362</v>
      </c>
      <c r="K671" s="2">
        <v>245</v>
      </c>
      <c r="L671" s="26">
        <f>K671/DASHBOARD!$C$4</f>
        <v>111.11111111111111</v>
      </c>
      <c r="M671" s="26">
        <f t="shared" si="100"/>
        <v>23.836938100730482</v>
      </c>
      <c r="N671" s="5">
        <v>23127</v>
      </c>
      <c r="O671" s="2" t="s">
        <v>593</v>
      </c>
      <c r="P671" s="2" t="str">
        <f>_xlfn.XLOOKUP($O671,DASHBOARD!$L$2:$L$150,DASHBOARD!M$2:M$150,"",0)</f>
        <v>Canada</v>
      </c>
      <c r="Q671" s="2" t="str">
        <f>_xlfn.XLOOKUP($O671,DASHBOARD!$L$2:$L$150,DASHBOARD!N$2:N$150,"",0)</f>
        <v>North America</v>
      </c>
      <c r="R671" s="2" t="str">
        <f>_xlfn.XLOOKUP($O671,DASHBOARD!$L$2:$L$150,DASHBOARD!O$2:O$150,"",0)</f>
        <v>Americas</v>
      </c>
      <c r="S671" s="2">
        <v>9</v>
      </c>
      <c r="U671" s="2" t="s">
        <v>888</v>
      </c>
      <c r="V671" s="2" t="s">
        <v>888</v>
      </c>
      <c r="X671" s="2" t="str">
        <f t="shared" si="101"/>
        <v/>
      </c>
      <c r="Y671" s="6">
        <f>_xlfn.XLOOKUP($F671,$AD$657:$AD$678,$AE$657:$AE$678,0,0)</f>
        <v>1000000</v>
      </c>
      <c r="Z671" s="43">
        <f t="shared" si="102"/>
        <v>1.716148961729878E-2</v>
      </c>
      <c r="AC671" s="1">
        <v>15</v>
      </c>
      <c r="AE671" s="6"/>
    </row>
    <row r="672" spans="1:31" x14ac:dyDescent="0.2">
      <c r="B672" s="1" t="s">
        <v>184</v>
      </c>
      <c r="C672" s="1" t="s">
        <v>1078</v>
      </c>
      <c r="H672" s="4"/>
      <c r="N672" s="5"/>
      <c r="X672" s="2" t="str">
        <f t="shared" si="101"/>
        <v/>
      </c>
      <c r="Y672" s="6">
        <f>_xlfn.XLOOKUP($F672,$AD$657:$AD$678,$AE$657:$AE$678,0,0)</f>
        <v>0</v>
      </c>
      <c r="Z672" s="43">
        <f t="shared" si="102"/>
        <v>0</v>
      </c>
      <c r="AC672" s="1">
        <v>16</v>
      </c>
      <c r="AE672" s="6"/>
    </row>
    <row r="673" spans="1:31" x14ac:dyDescent="0.2">
      <c r="B673" s="1" t="s">
        <v>184</v>
      </c>
      <c r="C673" s="1" t="s">
        <v>1078</v>
      </c>
      <c r="H673" s="4"/>
      <c r="N673" s="5"/>
      <c r="X673" s="2" t="str">
        <f t="shared" si="101"/>
        <v/>
      </c>
      <c r="Y673" s="6">
        <f>_xlfn.XLOOKUP($F673,$AD$657:$AD$678,$AE$657:$AE$678,0,0)</f>
        <v>0</v>
      </c>
      <c r="Z673" s="43">
        <f t="shared" si="102"/>
        <v>0</v>
      </c>
      <c r="AE673" s="6"/>
    </row>
    <row r="674" spans="1:31" x14ac:dyDescent="0.2">
      <c r="B674" s="1" t="s">
        <v>184</v>
      </c>
      <c r="C674" s="1" t="s">
        <v>1078</v>
      </c>
      <c r="H674" s="4"/>
      <c r="N674" s="5"/>
      <c r="X674" s="2" t="str">
        <f t="shared" si="101"/>
        <v/>
      </c>
      <c r="Y674" s="6">
        <f>_xlfn.XLOOKUP($F674,$AD$657:$AD$678,$AE$657:$AE$678,0,0)</f>
        <v>0</v>
      </c>
      <c r="Z674" s="43">
        <f t="shared" si="102"/>
        <v>0</v>
      </c>
      <c r="AC674" s="1">
        <v>18</v>
      </c>
      <c r="AE674" s="6"/>
    </row>
    <row r="675" spans="1:31" x14ac:dyDescent="0.2">
      <c r="B675" s="1" t="s">
        <v>184</v>
      </c>
      <c r="C675" s="1" t="s">
        <v>1078</v>
      </c>
      <c r="H675" s="4"/>
      <c r="N675" s="5"/>
      <c r="X675" s="2" t="str">
        <f t="shared" si="101"/>
        <v/>
      </c>
      <c r="Y675" s="6">
        <f>_xlfn.XLOOKUP($F675,$AD$657:$AD$678,$AE$657:$AE$678,0,0)</f>
        <v>0</v>
      </c>
      <c r="Z675" s="43">
        <f t="shared" si="102"/>
        <v>0</v>
      </c>
      <c r="AC675" s="1">
        <v>19</v>
      </c>
      <c r="AE675" s="6"/>
    </row>
    <row r="676" spans="1:31" x14ac:dyDescent="0.2">
      <c r="B676" s="1" t="s">
        <v>184</v>
      </c>
      <c r="C676" s="1" t="s">
        <v>1078</v>
      </c>
      <c r="H676" s="4"/>
      <c r="N676" s="5"/>
      <c r="X676" s="2" t="str">
        <f t="shared" si="101"/>
        <v/>
      </c>
      <c r="Y676" s="6">
        <f>_xlfn.XLOOKUP($F676,$AD$657:$AD$678,$AE$657:$AE$678,0,0)</f>
        <v>0</v>
      </c>
      <c r="Z676" s="43">
        <f t="shared" si="102"/>
        <v>0</v>
      </c>
      <c r="AC676" s="1">
        <v>20</v>
      </c>
      <c r="AE676" s="6"/>
    </row>
    <row r="677" spans="1:31" x14ac:dyDescent="0.2">
      <c r="B677" s="1" t="s">
        <v>184</v>
      </c>
      <c r="C677" s="1" t="s">
        <v>1078</v>
      </c>
      <c r="H677" s="4"/>
      <c r="N677" s="5"/>
      <c r="X677" s="2" t="str">
        <f t="shared" si="101"/>
        <v/>
      </c>
      <c r="Y677" s="6">
        <f>_xlfn.XLOOKUP($F677,$AD$657:$AD$678,$AE$657:$AE$678,0,0)</f>
        <v>0</v>
      </c>
      <c r="Z677" s="43">
        <f t="shared" si="102"/>
        <v>0</v>
      </c>
      <c r="AC677" s="1">
        <v>21</v>
      </c>
    </row>
    <row r="678" spans="1:31" x14ac:dyDescent="0.2">
      <c r="B678" s="1" t="s">
        <v>184</v>
      </c>
      <c r="C678" s="1" t="s">
        <v>1078</v>
      </c>
      <c r="H678" s="4"/>
      <c r="N678" s="5"/>
      <c r="X678" s="2" t="str">
        <f t="shared" si="101"/>
        <v/>
      </c>
      <c r="Y678" s="6">
        <f>_xlfn.XLOOKUP($F678,$AD$657:$AD$678,$AE$657:$AE$678,0,0)</f>
        <v>0</v>
      </c>
      <c r="Z678" s="43">
        <f t="shared" si="102"/>
        <v>0</v>
      </c>
      <c r="AC678" s="1">
        <v>22</v>
      </c>
    </row>
    <row r="679" spans="1:31" x14ac:dyDescent="0.2">
      <c r="D679" s="1"/>
      <c r="E679" s="1"/>
      <c r="F679" s="1"/>
      <c r="G679" s="1"/>
      <c r="H679" s="1"/>
      <c r="I679" s="36"/>
      <c r="J679" s="36"/>
      <c r="K679" s="1"/>
      <c r="L679" s="1"/>
      <c r="M679" s="1"/>
      <c r="N679" s="1"/>
      <c r="O679" s="1"/>
      <c r="P679" s="1"/>
      <c r="Q679" s="1"/>
      <c r="R679" s="1"/>
      <c r="S679" s="1"/>
      <c r="T679" s="1"/>
      <c r="U679" s="1"/>
      <c r="V679" s="1"/>
      <c r="W679" s="1"/>
      <c r="X679" s="1"/>
      <c r="Y679" s="37">
        <f>SUM(Y657:Y678)</f>
        <v>58270000</v>
      </c>
      <c r="Z679" s="41">
        <f>SUM(Z657:Z678)</f>
        <v>1</v>
      </c>
      <c r="AA679" s="1"/>
      <c r="AB679" s="1"/>
      <c r="AD679" s="37">
        <f>AE679-Y679</f>
        <v>0</v>
      </c>
      <c r="AE679" s="37">
        <f>SUM(AE657:AE678)</f>
        <v>58270000</v>
      </c>
    </row>
    <row r="682" spans="1:31" ht="17" thickBot="1" x14ac:dyDescent="0.25"/>
    <row r="683" spans="1:31" ht="17" thickBot="1" x14ac:dyDescent="0.25">
      <c r="A683" s="3">
        <v>27</v>
      </c>
      <c r="B683" s="1" t="str">
        <f>B$1</f>
        <v>YEAR</v>
      </c>
      <c r="C683" s="1" t="str">
        <f>C$1</f>
        <v>TEAM</v>
      </c>
      <c r="E683" s="1" t="str">
        <f t="shared" ref="E683:Y683" si="103">E$1</f>
        <v>NUMBER</v>
      </c>
      <c r="F683" s="1" t="str">
        <f t="shared" si="103"/>
        <v>PLAYER</v>
      </c>
      <c r="G683" s="1" t="str">
        <f t="shared" si="103"/>
        <v>POS</v>
      </c>
      <c r="H683" s="1" t="str">
        <f t="shared" si="103"/>
        <v>HEIGHT</v>
      </c>
      <c r="I683" s="1" t="str">
        <f t="shared" si="103"/>
        <v>HEIGHT (IN)</v>
      </c>
      <c r="J683" s="1" t="str">
        <f t="shared" si="103"/>
        <v>HEIGHT (M)</v>
      </c>
      <c r="K683" s="1" t="str">
        <f t="shared" si="103"/>
        <v>WEIGHT (LBS)</v>
      </c>
      <c r="L683" s="1" t="str">
        <f t="shared" si="103"/>
        <v>WEIGHT (KG)</v>
      </c>
      <c r="M683" s="1" t="str">
        <f t="shared" si="103"/>
        <v>BMI</v>
      </c>
      <c r="N683" s="1" t="str">
        <f t="shared" si="103"/>
        <v>BIRTH DATE</v>
      </c>
      <c r="O683" s="1" t="str">
        <f t="shared" si="103"/>
        <v>NATION</v>
      </c>
      <c r="P683" s="1" t="str">
        <f t="shared" si="103"/>
        <v>COUNTRY</v>
      </c>
      <c r="Q683" s="1" t="str">
        <f t="shared" si="103"/>
        <v>CONTINENT</v>
      </c>
      <c r="R683" s="1" t="str">
        <f t="shared" si="103"/>
        <v>GLOBAL REGION</v>
      </c>
      <c r="S683" s="1" t="str">
        <f t="shared" si="103"/>
        <v>EXPERIENCE</v>
      </c>
      <c r="T683" s="1"/>
      <c r="U683" s="1" t="str">
        <f t="shared" si="103"/>
        <v>COLLEGE</v>
      </c>
      <c r="V683" s="1" t="str">
        <f t="shared" si="103"/>
        <v>COLLEGE1</v>
      </c>
      <c r="W683" s="1" t="str">
        <f t="shared" si="103"/>
        <v>COLLEGE2</v>
      </c>
      <c r="X683" s="1" t="str">
        <f t="shared" si="103"/>
        <v>TRANSFER</v>
      </c>
      <c r="Y683" s="1" t="str">
        <f t="shared" si="103"/>
        <v>SALARY</v>
      </c>
      <c r="Z683" s="1" t="s">
        <v>1265</v>
      </c>
      <c r="AC683" s="1" t="str">
        <f>AC$1</f>
        <v>Rk</v>
      </c>
      <c r="AD683" s="1" t="str">
        <f>AD$1</f>
        <v>PLAYER</v>
      </c>
      <c r="AE683" s="1" t="str">
        <f>AE$1</f>
        <v>SALARY</v>
      </c>
    </row>
    <row r="684" spans="1:31" ht="17" thickBot="1" x14ac:dyDescent="0.25">
      <c r="A684" s="3" t="s">
        <v>1078</v>
      </c>
      <c r="B684" s="1" t="s">
        <v>189</v>
      </c>
      <c r="C684" s="1" t="s">
        <v>1078</v>
      </c>
      <c r="E684" s="2">
        <v>0</v>
      </c>
      <c r="F684" s="2" t="s">
        <v>1058</v>
      </c>
      <c r="G684" s="2" t="s">
        <v>556</v>
      </c>
      <c r="H684" s="4" t="s">
        <v>597</v>
      </c>
      <c r="I684" s="16">
        <f>_xlfn.XLOOKUP($H684,DASHBOARD!$I$2:$I$27,DASHBOARD!$J$2:$J$27,"",0)</f>
        <v>74</v>
      </c>
      <c r="J684" s="23">
        <f>I684/DASHBOARD!$C$3</f>
        <v>1.8796037592075185</v>
      </c>
      <c r="K684" s="2">
        <v>190</v>
      </c>
      <c r="L684" s="26">
        <f>K684/DASHBOARD!$C$4</f>
        <v>86.167800453514729</v>
      </c>
      <c r="M684" s="26">
        <f t="shared" ref="M684:M698" si="104">L684/(J684^2)</f>
        <v>24.390033524975603</v>
      </c>
      <c r="N684" s="5">
        <v>24980</v>
      </c>
      <c r="O684" s="2" t="s">
        <v>557</v>
      </c>
      <c r="P684" s="2" t="str">
        <f>_xlfn.XLOOKUP($O684,DASHBOARD!$L$2:$L$150,DASHBOARD!M$2:M$150,"",0)</f>
        <v>United States</v>
      </c>
      <c r="Q684" s="2" t="str">
        <f>_xlfn.XLOOKUP($O684,DASHBOARD!$L$2:$L$150,DASHBOARD!N$2:N$150,"",0)</f>
        <v>North America</v>
      </c>
      <c r="R684" s="2" t="str">
        <f>_xlfn.XLOOKUP($O684,DASHBOARD!$L$2:$L$150,DASHBOARD!O$2:O$150,"",0)</f>
        <v>Americas</v>
      </c>
      <c r="S684" s="2">
        <v>4</v>
      </c>
      <c r="U684" s="2" t="s">
        <v>1059</v>
      </c>
      <c r="V684" s="2" t="s">
        <v>715</v>
      </c>
      <c r="W684" s="2" t="s">
        <v>997</v>
      </c>
      <c r="X684" s="2" t="str">
        <f t="shared" ref="X684:X705" si="105">IF(W684="","","X")</f>
        <v>X</v>
      </c>
      <c r="Y684" s="6">
        <f>_xlfn.XLOOKUP($F684,$AD$684:$AD$705,$AE$684:$AE$705,0,0)</f>
        <v>900000</v>
      </c>
      <c r="Z684" s="43">
        <f>Y684/$Y$706</f>
        <v>3.8831600293394317E-2</v>
      </c>
      <c r="AC684" s="1">
        <v>1</v>
      </c>
      <c r="AD684" s="2" t="s">
        <v>1063</v>
      </c>
      <c r="AE684" s="6">
        <v>3850000</v>
      </c>
    </row>
    <row r="685" spans="1:31" x14ac:dyDescent="0.2">
      <c r="B685" s="1" t="s">
        <v>189</v>
      </c>
      <c r="C685" s="1" t="s">
        <v>1078</v>
      </c>
      <c r="E685" s="2">
        <v>30</v>
      </c>
      <c r="F685" s="2" t="s">
        <v>1060</v>
      </c>
      <c r="G685" s="2" t="s">
        <v>570</v>
      </c>
      <c r="H685" s="4" t="s">
        <v>599</v>
      </c>
      <c r="I685" s="16">
        <f>_xlfn.XLOOKUP($H685,DASHBOARD!$I$2:$I$27,DASHBOARD!$J$2:$J$27,"",0)</f>
        <v>78</v>
      </c>
      <c r="J685" s="23">
        <f>I685/DASHBOARD!$C$3</f>
        <v>1.981203962407925</v>
      </c>
      <c r="K685" s="2">
        <v>220</v>
      </c>
      <c r="L685" s="26">
        <f>K685/DASHBOARD!$C$4</f>
        <v>99.773242630385482</v>
      </c>
      <c r="M685" s="26">
        <f t="shared" si="104"/>
        <v>25.418839049974576</v>
      </c>
      <c r="N685" s="5">
        <v>25008</v>
      </c>
      <c r="O685" s="2" t="s">
        <v>557</v>
      </c>
      <c r="P685" s="2" t="str">
        <f>_xlfn.XLOOKUP($O685,DASHBOARD!$L$2:$L$150,DASHBOARD!M$2:M$150,"",0)</f>
        <v>United States</v>
      </c>
      <c r="Q685" s="2" t="str">
        <f>_xlfn.XLOOKUP($O685,DASHBOARD!$L$2:$L$150,DASHBOARD!N$2:N$150,"",0)</f>
        <v>North America</v>
      </c>
      <c r="R685" s="2" t="str">
        <f>_xlfn.XLOOKUP($O685,DASHBOARD!$L$2:$L$150,DASHBOARD!O$2:O$150,"",0)</f>
        <v>Americas</v>
      </c>
      <c r="S685" s="2">
        <v>5</v>
      </c>
      <c r="U685" s="2" t="s">
        <v>571</v>
      </c>
      <c r="V685" s="2" t="s">
        <v>571</v>
      </c>
      <c r="X685" s="2" t="str">
        <f t="shared" si="105"/>
        <v/>
      </c>
      <c r="Y685" s="6">
        <f>_xlfn.XLOOKUP($F685,$AD$684:$AD$705,$AE$684:$AE$705,0,0)</f>
        <v>300000</v>
      </c>
      <c r="Z685" s="43">
        <f t="shared" ref="Z685:Z705" si="106">Y685/$Y$706</f>
        <v>1.2943866764464771E-2</v>
      </c>
      <c r="AC685" s="1">
        <v>2</v>
      </c>
      <c r="AD685" s="2" t="s">
        <v>1066</v>
      </c>
      <c r="AE685" s="6">
        <v>3560000</v>
      </c>
    </row>
    <row r="686" spans="1:31" x14ac:dyDescent="0.2">
      <c r="B686" s="1" t="s">
        <v>189</v>
      </c>
      <c r="C686" s="1" t="s">
        <v>1078</v>
      </c>
      <c r="E686" s="2">
        <v>35</v>
      </c>
      <c r="F686" s="2" t="s">
        <v>1062</v>
      </c>
      <c r="G686" s="2" t="s">
        <v>566</v>
      </c>
      <c r="H686" s="4" t="s">
        <v>600</v>
      </c>
      <c r="I686" s="16">
        <f>_xlfn.XLOOKUP($H686,DASHBOARD!$I$2:$I$27,DASHBOARD!$J$2:$J$27,"",0)</f>
        <v>80</v>
      </c>
      <c r="J686" s="23">
        <f>I686/DASHBOARD!$C$3</f>
        <v>2.0320040640081283</v>
      </c>
      <c r="K686" s="2">
        <v>255</v>
      </c>
      <c r="L686" s="26">
        <f>K686/DASHBOARD!$C$4</f>
        <v>115.64625850340136</v>
      </c>
      <c r="M686" s="26">
        <f t="shared" si="104"/>
        <v>28.008022215136048</v>
      </c>
      <c r="N686" s="5">
        <v>26827</v>
      </c>
      <c r="O686" s="2" t="s">
        <v>557</v>
      </c>
      <c r="P686" s="2" t="str">
        <f>_xlfn.XLOOKUP($O686,DASHBOARD!$L$2:$L$150,DASHBOARD!M$2:M$150,"",0)</f>
        <v>United States</v>
      </c>
      <c r="Q686" s="2" t="str">
        <f>_xlfn.XLOOKUP($O686,DASHBOARD!$L$2:$L$150,DASHBOARD!N$2:N$150,"",0)</f>
        <v>North America</v>
      </c>
      <c r="R686" s="2" t="str">
        <f>_xlfn.XLOOKUP($O686,DASHBOARD!$L$2:$L$150,DASHBOARD!O$2:O$150,"",0)</f>
        <v>Americas</v>
      </c>
      <c r="S686" s="2" t="s">
        <v>563</v>
      </c>
      <c r="U686" s="2" t="s">
        <v>770</v>
      </c>
      <c r="V686" s="2" t="s">
        <v>770</v>
      </c>
      <c r="X686" s="2" t="str">
        <f t="shared" si="105"/>
        <v/>
      </c>
      <c r="Y686" s="6">
        <f>_xlfn.XLOOKUP($F686,$AD$684:$AD$705,$AE$684:$AE$705,0,0)</f>
        <v>627000</v>
      </c>
      <c r="Z686" s="43">
        <f t="shared" si="106"/>
        <v>2.7052681537731372E-2</v>
      </c>
      <c r="AC686" s="1">
        <v>3</v>
      </c>
      <c r="AD686" s="2" t="s">
        <v>1025</v>
      </c>
      <c r="AE686" s="6">
        <v>3120000</v>
      </c>
    </row>
    <row r="687" spans="1:31" x14ac:dyDescent="0.2">
      <c r="B687" s="1" t="s">
        <v>189</v>
      </c>
      <c r="C687" s="1" t="s">
        <v>1078</v>
      </c>
      <c r="E687" s="2">
        <v>53</v>
      </c>
      <c r="F687" s="2" t="s">
        <v>1084</v>
      </c>
      <c r="G687" s="2" t="s">
        <v>552</v>
      </c>
      <c r="H687" s="4" t="s">
        <v>1151</v>
      </c>
      <c r="I687" s="16">
        <f>_xlfn.XLOOKUP($H687,DASHBOARD!$I$2:$I$27,DASHBOARD!$J$2:$J$27,"",0)</f>
        <v>85</v>
      </c>
      <c r="J687" s="23">
        <f>I687/DASHBOARD!$C$3</f>
        <v>2.1590043180086362</v>
      </c>
      <c r="K687" s="2">
        <v>225</v>
      </c>
      <c r="L687" s="26">
        <f>K687/DASHBOARD!$C$4</f>
        <v>102.0408163265306</v>
      </c>
      <c r="M687" s="26">
        <f t="shared" si="104"/>
        <v>21.891065602711667</v>
      </c>
      <c r="N687" s="5">
        <v>20415</v>
      </c>
      <c r="O687" s="2" t="s">
        <v>557</v>
      </c>
      <c r="P687" s="2" t="str">
        <f>_xlfn.XLOOKUP($O687,DASHBOARD!$L$2:$L$150,DASHBOARD!M$2:M$150,"",0)</f>
        <v>United States</v>
      </c>
      <c r="Q687" s="2" t="str">
        <f>_xlfn.XLOOKUP($O687,DASHBOARD!$L$2:$L$150,DASHBOARD!N$2:N$150,"",0)</f>
        <v>North America</v>
      </c>
      <c r="R687" s="2" t="str">
        <f>_xlfn.XLOOKUP($O687,DASHBOARD!$L$2:$L$150,DASHBOARD!O$2:O$150,"",0)</f>
        <v>Americas</v>
      </c>
      <c r="S687" s="2">
        <v>18</v>
      </c>
      <c r="U687" s="2" t="s">
        <v>777</v>
      </c>
      <c r="V687" s="2" t="s">
        <v>777</v>
      </c>
      <c r="X687" s="2" t="str">
        <f t="shared" si="105"/>
        <v/>
      </c>
      <c r="Y687" s="6">
        <f>_xlfn.XLOOKUP($F687,$AD$684:$AD$705,$AE$684:$AE$705,0,0)</f>
        <v>225000</v>
      </c>
      <c r="Z687" s="43">
        <f t="shared" si="106"/>
        <v>9.7079000733485792E-3</v>
      </c>
      <c r="AC687" s="1">
        <v>4</v>
      </c>
      <c r="AD687" s="2" t="s">
        <v>1070</v>
      </c>
      <c r="AE687" s="6">
        <v>2925000</v>
      </c>
    </row>
    <row r="688" spans="1:31" x14ac:dyDescent="0.2">
      <c r="B688" s="1" t="s">
        <v>189</v>
      </c>
      <c r="C688" s="1" t="s">
        <v>1078</v>
      </c>
      <c r="E688" s="2">
        <v>54</v>
      </c>
      <c r="F688" s="2" t="s">
        <v>1085</v>
      </c>
      <c r="G688" s="2" t="s">
        <v>552</v>
      </c>
      <c r="H688" s="4" t="s">
        <v>595</v>
      </c>
      <c r="I688" s="16">
        <f>_xlfn.XLOOKUP($H688,DASHBOARD!$I$2:$I$27,DASHBOARD!$J$2:$J$27,"",0)</f>
        <v>82</v>
      </c>
      <c r="J688" s="23">
        <f>I688/DASHBOARD!$C$3</f>
        <v>2.0828041656083314</v>
      </c>
      <c r="K688" s="2">
        <v>240</v>
      </c>
      <c r="L688" s="26">
        <f>K688/DASHBOARD!$C$4</f>
        <v>108.84353741496598</v>
      </c>
      <c r="M688" s="26">
        <f t="shared" si="104"/>
        <v>25.090295297178951</v>
      </c>
      <c r="N688" s="5">
        <v>23403</v>
      </c>
      <c r="O688" s="2" t="s">
        <v>557</v>
      </c>
      <c r="P688" s="2" t="str">
        <f>_xlfn.XLOOKUP($O688,DASHBOARD!$L$2:$L$150,DASHBOARD!M$2:M$150,"",0)</f>
        <v>United States</v>
      </c>
      <c r="Q688" s="2" t="str">
        <f>_xlfn.XLOOKUP($O688,DASHBOARD!$L$2:$L$150,DASHBOARD!N$2:N$150,"",0)</f>
        <v>North America</v>
      </c>
      <c r="R688" s="2" t="str">
        <f>_xlfn.XLOOKUP($O688,DASHBOARD!$L$2:$L$150,DASHBOARD!O$2:O$150,"",0)</f>
        <v>Americas</v>
      </c>
      <c r="S688" s="2">
        <v>6</v>
      </c>
      <c r="U688" s="2" t="s">
        <v>579</v>
      </c>
      <c r="V688" s="2" t="s">
        <v>579</v>
      </c>
      <c r="X688" s="2" t="str">
        <f t="shared" si="105"/>
        <v/>
      </c>
      <c r="Y688" s="6">
        <f>_xlfn.XLOOKUP($F688,$AD$684:$AD$705,$AE$684:$AE$705,0,0)</f>
        <v>225000</v>
      </c>
      <c r="Z688" s="43">
        <f t="shared" si="106"/>
        <v>9.7079000733485792E-3</v>
      </c>
      <c r="AC688" s="1">
        <v>5</v>
      </c>
      <c r="AD688" s="2" t="s">
        <v>1072</v>
      </c>
      <c r="AE688" s="6">
        <v>2500000</v>
      </c>
    </row>
    <row r="689" spans="2:31" x14ac:dyDescent="0.2">
      <c r="B689" s="1" t="s">
        <v>189</v>
      </c>
      <c r="C689" s="1" t="s">
        <v>1078</v>
      </c>
      <c r="E689" s="2">
        <v>9</v>
      </c>
      <c r="F689" s="2" t="s">
        <v>1025</v>
      </c>
      <c r="G689" s="2" t="s">
        <v>556</v>
      </c>
      <c r="H689" s="4" t="s">
        <v>599</v>
      </c>
      <c r="I689" s="16">
        <f>_xlfn.XLOOKUP($H689,DASHBOARD!$I$2:$I$27,DASHBOARD!$J$2:$J$27,"",0)</f>
        <v>78</v>
      </c>
      <c r="J689" s="23">
        <f>I689/DASHBOARD!$C$3</f>
        <v>1.981203962407925</v>
      </c>
      <c r="K689" s="2">
        <v>185</v>
      </c>
      <c r="L689" s="26">
        <f>K689/DASHBOARD!$C$4</f>
        <v>83.900226757369609</v>
      </c>
      <c r="M689" s="26">
        <f t="shared" si="104"/>
        <v>21.374932837478621</v>
      </c>
      <c r="N689" s="5">
        <v>23396</v>
      </c>
      <c r="O689" s="2" t="s">
        <v>557</v>
      </c>
      <c r="P689" s="2" t="str">
        <f>_xlfn.XLOOKUP($O689,DASHBOARD!$L$2:$L$150,DASHBOARD!M$2:M$150,"",0)</f>
        <v>United States</v>
      </c>
      <c r="Q689" s="2" t="str">
        <f>_xlfn.XLOOKUP($O689,DASHBOARD!$L$2:$L$150,DASHBOARD!N$2:N$150,"",0)</f>
        <v>North America</v>
      </c>
      <c r="R689" s="2" t="str">
        <f>_xlfn.XLOOKUP($O689,DASHBOARD!$L$2:$L$150,DASHBOARD!O$2:O$150,"",0)</f>
        <v>Americas</v>
      </c>
      <c r="S689" s="2">
        <v>9</v>
      </c>
      <c r="U689" s="2" t="s">
        <v>1026</v>
      </c>
      <c r="V689" s="2" t="s">
        <v>1026</v>
      </c>
      <c r="X689" s="2" t="str">
        <f t="shared" si="105"/>
        <v/>
      </c>
      <c r="Y689" s="6">
        <f>_xlfn.XLOOKUP($F689,$AD$684:$AD$705,$AE$684:$AE$705,0,0)</f>
        <v>3120000</v>
      </c>
      <c r="Z689" s="43">
        <f t="shared" si="106"/>
        <v>0.13461621435043361</v>
      </c>
      <c r="AC689" s="1">
        <v>6</v>
      </c>
      <c r="AD689" s="2" t="s">
        <v>1068</v>
      </c>
      <c r="AE689" s="6">
        <v>2300000</v>
      </c>
    </row>
    <row r="690" spans="2:31" x14ac:dyDescent="0.2">
      <c r="B690" s="1" t="s">
        <v>189</v>
      </c>
      <c r="C690" s="1" t="s">
        <v>1078</v>
      </c>
      <c r="E690" s="2">
        <v>23</v>
      </c>
      <c r="F690" s="2" t="s">
        <v>1063</v>
      </c>
      <c r="G690" s="2" t="s">
        <v>576</v>
      </c>
      <c r="H690" s="4" t="s">
        <v>599</v>
      </c>
      <c r="I690" s="16">
        <f>_xlfn.XLOOKUP($H690,DASHBOARD!$I$2:$I$27,DASHBOARD!$J$2:$J$27,"",0)</f>
        <v>78</v>
      </c>
      <c r="J690" s="23">
        <f>I690/DASHBOARD!$C$3</f>
        <v>1.981203962407925</v>
      </c>
      <c r="K690" s="2">
        <v>198</v>
      </c>
      <c r="L690" s="26">
        <f>K690/DASHBOARD!$C$4</f>
        <v>89.795918367346943</v>
      </c>
      <c r="M690" s="26">
        <f t="shared" si="104"/>
        <v>22.876955144977121</v>
      </c>
      <c r="N690" s="5">
        <v>23059</v>
      </c>
      <c r="O690" s="2" t="s">
        <v>557</v>
      </c>
      <c r="P690" s="2" t="str">
        <f>_xlfn.XLOOKUP($O690,DASHBOARD!$L$2:$L$150,DASHBOARD!M$2:M$150,"",0)</f>
        <v>United States</v>
      </c>
      <c r="Q690" s="2" t="str">
        <f>_xlfn.XLOOKUP($O690,DASHBOARD!$L$2:$L$150,DASHBOARD!N$2:N$150,"",0)</f>
        <v>North America</v>
      </c>
      <c r="R690" s="2" t="str">
        <f>_xlfn.XLOOKUP($O690,DASHBOARD!$L$2:$L$150,DASHBOARD!O$2:O$150,"",0)</f>
        <v>Americas</v>
      </c>
      <c r="S690" s="2">
        <v>10</v>
      </c>
      <c r="U690" s="2" t="s">
        <v>636</v>
      </c>
      <c r="V690" s="2" t="s">
        <v>636</v>
      </c>
      <c r="X690" s="2" t="str">
        <f t="shared" si="105"/>
        <v/>
      </c>
      <c r="Y690" s="6">
        <f>_xlfn.XLOOKUP($F690,$AD$684:$AD$705,$AE$684:$AE$705,0,0)</f>
        <v>3850000</v>
      </c>
      <c r="Z690" s="43">
        <f t="shared" si="106"/>
        <v>0.16611295681063123</v>
      </c>
      <c r="AC690" s="1">
        <v>7</v>
      </c>
      <c r="AD690" s="2" t="s">
        <v>1077</v>
      </c>
      <c r="AE690" s="6">
        <v>1000000</v>
      </c>
    </row>
    <row r="691" spans="2:31" x14ac:dyDescent="0.2">
      <c r="B691" s="1" t="s">
        <v>189</v>
      </c>
      <c r="C691" s="1" t="s">
        <v>1078</v>
      </c>
      <c r="E691" s="2">
        <v>25</v>
      </c>
      <c r="F691" s="2" t="s">
        <v>1000</v>
      </c>
      <c r="G691" s="2" t="s">
        <v>556</v>
      </c>
      <c r="H691" s="4" t="s">
        <v>598</v>
      </c>
      <c r="I691" s="16">
        <f>_xlfn.XLOOKUP($H691,DASHBOARD!$I$2:$I$27,DASHBOARD!$J$2:$J$27,"",0)</f>
        <v>75</v>
      </c>
      <c r="J691" s="23">
        <f>I691/DASHBOARD!$C$3</f>
        <v>1.9050038100076201</v>
      </c>
      <c r="K691" s="2">
        <v>175</v>
      </c>
      <c r="L691" s="26">
        <f>K691/DASHBOARD!$C$4</f>
        <v>79.365079365079367</v>
      </c>
      <c r="M691" s="26">
        <f t="shared" si="104"/>
        <v>21.869444797178129</v>
      </c>
      <c r="N691" s="5">
        <v>24012</v>
      </c>
      <c r="O691" s="2" t="s">
        <v>1001</v>
      </c>
      <c r="P691" s="2" t="str">
        <f>_xlfn.XLOOKUP($O691,DASHBOARD!$L$2:$L$150,DASHBOARD!M$2:M$150,"",0)</f>
        <v>Lebanon</v>
      </c>
      <c r="Q691" s="2" t="str">
        <f>_xlfn.XLOOKUP($O691,DASHBOARD!$L$2:$L$150,DASHBOARD!N$2:N$150,"",0)</f>
        <v>Asia</v>
      </c>
      <c r="R691" s="2" t="str">
        <f>_xlfn.XLOOKUP($O691,DASHBOARD!$L$2:$L$150,DASHBOARD!O$2:O$150,"",0)</f>
        <v>Eurasia</v>
      </c>
      <c r="S691" s="2">
        <v>7</v>
      </c>
      <c r="U691" s="2" t="s">
        <v>571</v>
      </c>
      <c r="V691" s="2" t="s">
        <v>571</v>
      </c>
      <c r="X691" s="2" t="str">
        <f t="shared" si="105"/>
        <v/>
      </c>
      <c r="Y691" s="6">
        <f>_xlfn.XLOOKUP($F691,$AD$684:$AD$705,$AE$684:$AE$705,0,0)</f>
        <v>800000</v>
      </c>
      <c r="Z691" s="43">
        <f t="shared" si="106"/>
        <v>3.4516978038572725E-2</v>
      </c>
      <c r="AC691" s="1">
        <v>8</v>
      </c>
      <c r="AD691" s="2" t="s">
        <v>1058</v>
      </c>
      <c r="AE691" s="6">
        <v>900000</v>
      </c>
    </row>
    <row r="692" spans="2:31" x14ac:dyDescent="0.2">
      <c r="B692" s="1" t="s">
        <v>189</v>
      </c>
      <c r="C692" s="1" t="s">
        <v>1078</v>
      </c>
      <c r="E692" s="2">
        <v>7</v>
      </c>
      <c r="F692" s="2" t="s">
        <v>1066</v>
      </c>
      <c r="G692" s="2" t="s">
        <v>570</v>
      </c>
      <c r="H692" s="4" t="s">
        <v>595</v>
      </c>
      <c r="I692" s="16">
        <f>_xlfn.XLOOKUP($H692,DASHBOARD!$I$2:$I$27,DASHBOARD!$J$2:$J$27,"",0)</f>
        <v>82</v>
      </c>
      <c r="J692" s="23">
        <f>I692/DASHBOARD!$C$3</f>
        <v>2.0828041656083314</v>
      </c>
      <c r="K692" s="2">
        <v>192</v>
      </c>
      <c r="L692" s="26">
        <f>K692/DASHBOARD!$C$4</f>
        <v>87.074829931972786</v>
      </c>
      <c r="M692" s="26">
        <f t="shared" si="104"/>
        <v>20.072236237743159</v>
      </c>
      <c r="N692" s="5">
        <v>25099</v>
      </c>
      <c r="O692" s="2" t="s">
        <v>872</v>
      </c>
      <c r="P692" s="2" t="str">
        <f>_xlfn.XLOOKUP($O692,DASHBOARD!$L$2:$L$150,DASHBOARD!M$2:M$150,"",0)</f>
        <v>Croatia</v>
      </c>
      <c r="Q692" s="2" t="str">
        <f>_xlfn.XLOOKUP($O692,DASHBOARD!$L$2:$L$150,DASHBOARD!N$2:N$150,"",0)</f>
        <v>Europe</v>
      </c>
      <c r="R692" s="2" t="str">
        <f>_xlfn.XLOOKUP($O692,DASHBOARD!$L$2:$L$150,DASHBOARD!O$2:O$150,"",0)</f>
        <v>Eurasia</v>
      </c>
      <c r="S692" s="2">
        <v>2</v>
      </c>
      <c r="X692" s="2" t="str">
        <f t="shared" si="105"/>
        <v/>
      </c>
      <c r="Y692" s="6">
        <f>_xlfn.XLOOKUP($F692,$AD$684:$AD$705,$AE$684:$AE$705,0,0)</f>
        <v>3560000</v>
      </c>
      <c r="Z692" s="43">
        <f t="shared" si="106"/>
        <v>0.15360055227164862</v>
      </c>
      <c r="AC692" s="1">
        <v>9</v>
      </c>
      <c r="AD692" s="2" t="s">
        <v>1074</v>
      </c>
      <c r="AE692" s="6">
        <v>845000</v>
      </c>
    </row>
    <row r="693" spans="2:31" x14ac:dyDescent="0.2">
      <c r="B693" s="1" t="s">
        <v>189</v>
      </c>
      <c r="C693" s="1" t="s">
        <v>1078</v>
      </c>
      <c r="E693" s="2">
        <v>13</v>
      </c>
      <c r="F693" s="2" t="s">
        <v>1068</v>
      </c>
      <c r="G693" s="2" t="s">
        <v>552</v>
      </c>
      <c r="H693" s="4" t="s">
        <v>1152</v>
      </c>
      <c r="I693" s="16">
        <f>_xlfn.XLOOKUP($H693,DASHBOARD!$I$2:$I$27,DASHBOARD!$J$2:$J$27,"",0)</f>
        <v>86</v>
      </c>
      <c r="J693" s="23">
        <f>I693/DASHBOARD!$C$3</f>
        <v>2.1844043688087376</v>
      </c>
      <c r="K693" s="2">
        <v>265</v>
      </c>
      <c r="L693" s="26">
        <f>K693/DASHBOARD!$C$4</f>
        <v>120.18140589569161</v>
      </c>
      <c r="M693" s="26">
        <f t="shared" si="104"/>
        <v>25.186696400211428</v>
      </c>
      <c r="N693" s="5">
        <v>25222</v>
      </c>
      <c r="O693" s="2" t="s">
        <v>750</v>
      </c>
      <c r="P693" s="2" t="str">
        <f>_xlfn.XLOOKUP($O693,DASHBOARD!$L$2:$L$150,DASHBOARD!M$2:M$150,"",0)</f>
        <v>Australia</v>
      </c>
      <c r="Q693" s="2" t="str">
        <f>_xlfn.XLOOKUP($O693,DASHBOARD!$L$2:$L$150,DASHBOARD!N$2:N$150,"",0)</f>
        <v>Australia + Oceania</v>
      </c>
      <c r="R693" s="2" t="str">
        <f>_xlfn.XLOOKUP($O693,DASHBOARD!$L$2:$L$150,DASHBOARD!O$2:O$150,"",0)</f>
        <v>South Pacific</v>
      </c>
      <c r="S693" s="2">
        <v>4</v>
      </c>
      <c r="U693" s="2" t="s">
        <v>1069</v>
      </c>
      <c r="V693" s="2" t="s">
        <v>1069</v>
      </c>
      <c r="X693" s="2" t="str">
        <f t="shared" si="105"/>
        <v/>
      </c>
      <c r="Y693" s="6">
        <f>_xlfn.XLOOKUP($F693,$AD$684:$AD$705,$AE$684:$AE$705,0,0)</f>
        <v>2300000</v>
      </c>
      <c r="Z693" s="43">
        <f t="shared" si="106"/>
        <v>9.9236311860896584E-2</v>
      </c>
      <c r="AC693" s="1">
        <v>10</v>
      </c>
      <c r="AD693" s="2" t="s">
        <v>1000</v>
      </c>
      <c r="AE693" s="6">
        <v>800000</v>
      </c>
    </row>
    <row r="694" spans="2:31" x14ac:dyDescent="0.2">
      <c r="B694" s="1" t="s">
        <v>189</v>
      </c>
      <c r="C694" s="1" t="s">
        <v>1078</v>
      </c>
      <c r="E694" s="2">
        <v>33</v>
      </c>
      <c r="F694" s="2" t="s">
        <v>1070</v>
      </c>
      <c r="G694" s="2" t="s">
        <v>570</v>
      </c>
      <c r="H694" s="4" t="s">
        <v>600</v>
      </c>
      <c r="I694" s="16">
        <f>_xlfn.XLOOKUP($H694,DASHBOARD!$I$2:$I$27,DASHBOARD!$J$2:$J$27,"",0)</f>
        <v>80</v>
      </c>
      <c r="J694" s="23">
        <f>I694/DASHBOARD!$C$3</f>
        <v>2.0320040640081283</v>
      </c>
      <c r="K694" s="2">
        <v>210</v>
      </c>
      <c r="L694" s="26">
        <f>K694/DASHBOARD!$C$4</f>
        <v>95.238095238095241</v>
      </c>
      <c r="M694" s="26">
        <f t="shared" si="104"/>
        <v>23.065430059523806</v>
      </c>
      <c r="N694" s="5">
        <v>24010</v>
      </c>
      <c r="O694" s="2" t="s">
        <v>557</v>
      </c>
      <c r="P694" s="2" t="str">
        <f>_xlfn.XLOOKUP($O694,DASHBOARD!$L$2:$L$150,DASHBOARD!M$2:M$150,"",0)</f>
        <v>United States</v>
      </c>
      <c r="Q694" s="2" t="str">
        <f>_xlfn.XLOOKUP($O694,DASHBOARD!$L$2:$L$150,DASHBOARD!N$2:N$150,"",0)</f>
        <v>North America</v>
      </c>
      <c r="R694" s="2" t="str">
        <f>_xlfn.XLOOKUP($O694,DASHBOARD!$L$2:$L$150,DASHBOARD!O$2:O$150,"",0)</f>
        <v>Americas</v>
      </c>
      <c r="S694" s="2">
        <v>8</v>
      </c>
      <c r="U694" s="2" t="s">
        <v>1071</v>
      </c>
      <c r="V694" s="2" t="s">
        <v>1071</v>
      </c>
      <c r="X694" s="2" t="str">
        <f t="shared" si="105"/>
        <v/>
      </c>
      <c r="Y694" s="6">
        <f>_xlfn.XLOOKUP($F694,$AD$684:$AD$705,$AE$684:$AE$705,0,0)</f>
        <v>2925000</v>
      </c>
      <c r="Z694" s="43">
        <f t="shared" si="106"/>
        <v>0.1262027009535315</v>
      </c>
      <c r="AC694" s="1">
        <v>11</v>
      </c>
      <c r="AD694" s="2" t="s">
        <v>1062</v>
      </c>
      <c r="AE694" s="6">
        <v>627000</v>
      </c>
    </row>
    <row r="695" spans="2:31" x14ac:dyDescent="0.2">
      <c r="B695" s="1" t="s">
        <v>189</v>
      </c>
      <c r="C695" s="1" t="s">
        <v>1078</v>
      </c>
      <c r="E695" s="2">
        <v>91</v>
      </c>
      <c r="F695" s="2" t="s">
        <v>1072</v>
      </c>
      <c r="G695" s="2" t="s">
        <v>566</v>
      </c>
      <c r="H695" s="4" t="s">
        <v>604</v>
      </c>
      <c r="I695" s="16">
        <f>_xlfn.XLOOKUP($H695,DASHBOARD!$I$2:$I$27,DASHBOARD!$J$2:$J$27,"",0)</f>
        <v>79</v>
      </c>
      <c r="J695" s="23">
        <f>I695/DASHBOARD!$C$3</f>
        <v>2.0066040132080265</v>
      </c>
      <c r="K695" s="2">
        <v>210</v>
      </c>
      <c r="L695" s="26">
        <f>K695/DASHBOARD!$C$4</f>
        <v>95.238095238095241</v>
      </c>
      <c r="M695" s="26">
        <f t="shared" si="104"/>
        <v>23.653060788487799</v>
      </c>
      <c r="N695" s="5">
        <v>22414</v>
      </c>
      <c r="O695" s="2" t="s">
        <v>557</v>
      </c>
      <c r="P695" s="2" t="str">
        <f>_xlfn.XLOOKUP($O695,DASHBOARD!$L$2:$L$150,DASHBOARD!M$2:M$150,"",0)</f>
        <v>United States</v>
      </c>
      <c r="Q695" s="2" t="str">
        <f>_xlfn.XLOOKUP($O695,DASHBOARD!$L$2:$L$150,DASHBOARD!N$2:N$150,"",0)</f>
        <v>North America</v>
      </c>
      <c r="R695" s="2" t="str">
        <f>_xlfn.XLOOKUP($O695,DASHBOARD!$L$2:$L$150,DASHBOARD!O$2:O$150,"",0)</f>
        <v>Americas</v>
      </c>
      <c r="S695" s="2">
        <v>9</v>
      </c>
      <c r="U695" s="2" t="s">
        <v>1073</v>
      </c>
      <c r="V695" s="2" t="s">
        <v>1073</v>
      </c>
      <c r="X695" s="2" t="str">
        <f t="shared" si="105"/>
        <v/>
      </c>
      <c r="Y695" s="6">
        <f>_xlfn.XLOOKUP($F695,$AD$684:$AD$705,$AE$684:$AE$705,0,0)</f>
        <v>2500000</v>
      </c>
      <c r="Z695" s="43">
        <f t="shared" si="106"/>
        <v>0.10786555637053975</v>
      </c>
      <c r="AC695" s="1">
        <v>12</v>
      </c>
      <c r="AD695" s="2" t="s">
        <v>1060</v>
      </c>
      <c r="AE695" s="6">
        <v>300000</v>
      </c>
    </row>
    <row r="696" spans="2:31" x14ac:dyDescent="0.2">
      <c r="B696" s="1" t="s">
        <v>189</v>
      </c>
      <c r="C696" s="1" t="s">
        <v>1078</v>
      </c>
      <c r="E696" s="2">
        <v>22</v>
      </c>
      <c r="F696" s="2" t="s">
        <v>1037</v>
      </c>
      <c r="G696" s="2" t="s">
        <v>566</v>
      </c>
      <c r="H696" s="4" t="s">
        <v>1149</v>
      </c>
      <c r="I696" s="16">
        <f>_xlfn.XLOOKUP($H696,DASHBOARD!$I$2:$I$27,DASHBOARD!$J$2:$J$27,"",0)</f>
        <v>83</v>
      </c>
      <c r="J696" s="23">
        <f>I696/DASHBOARD!$C$3</f>
        <v>2.1082042164084331</v>
      </c>
      <c r="K696" s="2">
        <v>230</v>
      </c>
      <c r="L696" s="26">
        <f>K696/DASHBOARD!$C$4</f>
        <v>104.30839002267574</v>
      </c>
      <c r="M696" s="26">
        <f t="shared" si="104"/>
        <v>23.468962284676774</v>
      </c>
      <c r="N696" s="5">
        <v>23513</v>
      </c>
      <c r="O696" s="2" t="s">
        <v>557</v>
      </c>
      <c r="P696" s="2" t="str">
        <f>_xlfn.XLOOKUP($O696,DASHBOARD!$L$2:$L$150,DASHBOARD!M$2:M$150,"",0)</f>
        <v>United States</v>
      </c>
      <c r="Q696" s="2" t="str">
        <f>_xlfn.XLOOKUP($O696,DASHBOARD!$L$2:$L$150,DASHBOARD!N$2:N$150,"",0)</f>
        <v>North America</v>
      </c>
      <c r="R696" s="2" t="str">
        <f>_xlfn.XLOOKUP($O696,DASHBOARD!$L$2:$L$150,DASHBOARD!O$2:O$150,"",0)</f>
        <v>Americas</v>
      </c>
      <c r="S696" s="2">
        <v>9</v>
      </c>
      <c r="U696" s="2" t="s">
        <v>767</v>
      </c>
      <c r="V696" s="2" t="s">
        <v>767</v>
      </c>
      <c r="X696" s="2" t="str">
        <f t="shared" si="105"/>
        <v/>
      </c>
      <c r="Y696" s="6">
        <f>_xlfn.XLOOKUP($F696,$AD$684:$AD$705,$AE$684:$AE$705,0,0)</f>
        <v>0</v>
      </c>
      <c r="Z696" s="43">
        <f t="shared" si="106"/>
        <v>0</v>
      </c>
      <c r="AC696" s="1">
        <v>13</v>
      </c>
      <c r="AD696" s="2" t="s">
        <v>1084</v>
      </c>
      <c r="AE696" s="6">
        <v>225000</v>
      </c>
    </row>
    <row r="697" spans="2:31" x14ac:dyDescent="0.2">
      <c r="B697" s="1" t="s">
        <v>189</v>
      </c>
      <c r="C697" s="1" t="s">
        <v>1078</v>
      </c>
      <c r="E697" s="2">
        <v>8</v>
      </c>
      <c r="F697" s="2" t="s">
        <v>1074</v>
      </c>
      <c r="G697" s="2" t="s">
        <v>566</v>
      </c>
      <c r="H697" s="4" t="s">
        <v>602</v>
      </c>
      <c r="I697" s="16">
        <f>_xlfn.XLOOKUP($H697,DASHBOARD!$I$2:$I$27,DASHBOARD!$J$2:$J$27,"",0)</f>
        <v>81</v>
      </c>
      <c r="J697" s="23">
        <f>I697/DASHBOARD!$C$3</f>
        <v>2.0574041148082296</v>
      </c>
      <c r="K697" s="2">
        <v>248</v>
      </c>
      <c r="L697" s="26">
        <f>K697/DASHBOARD!$C$4</f>
        <v>112.47165532879818</v>
      </c>
      <c r="M697" s="26">
        <f t="shared" si="104"/>
        <v>26.570754015775897</v>
      </c>
      <c r="N697" s="5">
        <v>26395</v>
      </c>
      <c r="O697" s="2" t="s">
        <v>557</v>
      </c>
      <c r="P697" s="2" t="str">
        <f>_xlfn.XLOOKUP($O697,DASHBOARD!$L$2:$L$150,DASHBOARD!M$2:M$150,"",0)</f>
        <v>United States</v>
      </c>
      <c r="Q697" s="2" t="str">
        <f>_xlfn.XLOOKUP($O697,DASHBOARD!$L$2:$L$150,DASHBOARD!N$2:N$150,"",0)</f>
        <v>North America</v>
      </c>
      <c r="R697" s="2" t="str">
        <f>_xlfn.XLOOKUP($O697,DASHBOARD!$L$2:$L$150,DASHBOARD!O$2:O$150,"",0)</f>
        <v>Americas</v>
      </c>
      <c r="S697" s="2">
        <v>1</v>
      </c>
      <c r="U697" s="2" t="s">
        <v>1075</v>
      </c>
      <c r="V697" s="2" t="s">
        <v>1075</v>
      </c>
      <c r="X697" s="2" t="str">
        <f t="shared" si="105"/>
        <v/>
      </c>
      <c r="Y697" s="6">
        <f>_xlfn.XLOOKUP($F697,$AD$684:$AD$705,$AE$684:$AE$705,0,0)</f>
        <v>845000</v>
      </c>
      <c r="Z697" s="43">
        <f t="shared" si="106"/>
        <v>3.645855805324244E-2</v>
      </c>
      <c r="AC697" s="1">
        <v>14</v>
      </c>
      <c r="AD697" s="2" t="s">
        <v>1085</v>
      </c>
      <c r="AE697" s="6">
        <v>225000</v>
      </c>
    </row>
    <row r="698" spans="2:31" x14ac:dyDescent="0.2">
      <c r="B698" s="1" t="s">
        <v>189</v>
      </c>
      <c r="C698" s="1" t="s">
        <v>1078</v>
      </c>
      <c r="E698" s="2">
        <v>34</v>
      </c>
      <c r="F698" s="2" t="s">
        <v>1077</v>
      </c>
      <c r="G698" s="2" t="s">
        <v>552</v>
      </c>
      <c r="H698" s="4" t="s">
        <v>1151</v>
      </c>
      <c r="I698" s="16">
        <f>_xlfn.XLOOKUP($H698,DASHBOARD!$I$2:$I$27,DASHBOARD!$J$2:$J$27,"",0)</f>
        <v>85</v>
      </c>
      <c r="J698" s="23">
        <f>I698/DASHBOARD!$C$3</f>
        <v>2.1590043180086362</v>
      </c>
      <c r="K698" s="2">
        <v>245</v>
      </c>
      <c r="L698" s="26">
        <f>K698/DASHBOARD!$C$4</f>
        <v>111.11111111111111</v>
      </c>
      <c r="M698" s="26">
        <f t="shared" si="104"/>
        <v>23.836938100730482</v>
      </c>
      <c r="N698" s="5">
        <v>23127</v>
      </c>
      <c r="O698" s="2" t="s">
        <v>593</v>
      </c>
      <c r="P698" s="2" t="str">
        <f>_xlfn.XLOOKUP($O698,DASHBOARD!$L$2:$L$150,DASHBOARD!M$2:M$150,"",0)</f>
        <v>Canada</v>
      </c>
      <c r="Q698" s="2" t="str">
        <f>_xlfn.XLOOKUP($O698,DASHBOARD!$L$2:$L$150,DASHBOARD!N$2:N$150,"",0)</f>
        <v>North America</v>
      </c>
      <c r="R698" s="2" t="str">
        <f>_xlfn.XLOOKUP($O698,DASHBOARD!$L$2:$L$150,DASHBOARD!O$2:O$150,"",0)</f>
        <v>Americas</v>
      </c>
      <c r="S698" s="2">
        <v>8</v>
      </c>
      <c r="U698" s="2" t="s">
        <v>888</v>
      </c>
      <c r="V698" s="2" t="s">
        <v>888</v>
      </c>
      <c r="X698" s="2" t="str">
        <f t="shared" si="105"/>
        <v/>
      </c>
      <c r="Y698" s="6">
        <f>_xlfn.XLOOKUP($F698,$AD$684:$AD$705,$AE$684:$AE$705,0,0)</f>
        <v>1000000</v>
      </c>
      <c r="Z698" s="43">
        <f t="shared" si="106"/>
        <v>4.3146222548215901E-2</v>
      </c>
      <c r="AC698" s="1">
        <v>15</v>
      </c>
      <c r="AE698" s="6"/>
    </row>
    <row r="699" spans="2:31" x14ac:dyDescent="0.2">
      <c r="B699" s="1" t="s">
        <v>189</v>
      </c>
      <c r="C699" s="1" t="s">
        <v>1078</v>
      </c>
      <c r="H699" s="4"/>
      <c r="N699" s="5"/>
      <c r="X699" s="2" t="str">
        <f t="shared" si="105"/>
        <v/>
      </c>
      <c r="Y699" s="6">
        <f>_xlfn.XLOOKUP($F699,$AD$684:$AD$705,$AE$684:$AE$705,0,0)</f>
        <v>0</v>
      </c>
      <c r="Z699" s="43">
        <f t="shared" si="106"/>
        <v>0</v>
      </c>
      <c r="AC699" s="1">
        <v>16</v>
      </c>
      <c r="AE699" s="6"/>
    </row>
    <row r="700" spans="2:31" x14ac:dyDescent="0.2">
      <c r="B700" s="1" t="s">
        <v>189</v>
      </c>
      <c r="C700" s="1" t="s">
        <v>1078</v>
      </c>
      <c r="H700" s="4"/>
      <c r="N700" s="5"/>
      <c r="X700" s="2" t="str">
        <f t="shared" si="105"/>
        <v/>
      </c>
      <c r="Y700" s="6">
        <f>_xlfn.XLOOKUP($F700,$AD$684:$AD$705,$AE$684:$AE$705,0,0)</f>
        <v>0</v>
      </c>
      <c r="Z700" s="43">
        <f t="shared" si="106"/>
        <v>0</v>
      </c>
      <c r="AE700" s="6"/>
    </row>
    <row r="701" spans="2:31" x14ac:dyDescent="0.2">
      <c r="B701" s="1" t="s">
        <v>189</v>
      </c>
      <c r="C701" s="1" t="s">
        <v>1078</v>
      </c>
      <c r="H701" s="4"/>
      <c r="N701" s="5"/>
      <c r="X701" s="2" t="str">
        <f t="shared" si="105"/>
        <v/>
      </c>
      <c r="Y701" s="6">
        <f>_xlfn.XLOOKUP($F701,$AD$684:$AD$705,$AE$684:$AE$705,0,0)</f>
        <v>0</v>
      </c>
      <c r="Z701" s="43">
        <f t="shared" si="106"/>
        <v>0</v>
      </c>
      <c r="AC701" s="1">
        <v>18</v>
      </c>
      <c r="AE701" s="6"/>
    </row>
    <row r="702" spans="2:31" x14ac:dyDescent="0.2">
      <c r="B702" s="1" t="s">
        <v>189</v>
      </c>
      <c r="C702" s="1" t="s">
        <v>1078</v>
      </c>
      <c r="H702" s="4"/>
      <c r="N702" s="5"/>
      <c r="X702" s="2" t="str">
        <f t="shared" si="105"/>
        <v/>
      </c>
      <c r="Y702" s="6">
        <f>_xlfn.XLOOKUP($F702,$AD$684:$AD$705,$AE$684:$AE$705,0,0)</f>
        <v>0</v>
      </c>
      <c r="Z702" s="43">
        <f t="shared" si="106"/>
        <v>0</v>
      </c>
      <c r="AC702" s="1">
        <v>19</v>
      </c>
      <c r="AE702" s="6"/>
    </row>
    <row r="703" spans="2:31" x14ac:dyDescent="0.2">
      <c r="B703" s="1" t="s">
        <v>189</v>
      </c>
      <c r="C703" s="1" t="s">
        <v>1078</v>
      </c>
      <c r="H703" s="4"/>
      <c r="N703" s="5"/>
      <c r="X703" s="2" t="str">
        <f t="shared" si="105"/>
        <v/>
      </c>
      <c r="Y703" s="6">
        <f>_xlfn.XLOOKUP($F703,$AD$684:$AD$705,$AE$684:$AE$705,0,0)</f>
        <v>0</v>
      </c>
      <c r="Z703" s="43">
        <f t="shared" si="106"/>
        <v>0</v>
      </c>
      <c r="AC703" s="1">
        <v>20</v>
      </c>
      <c r="AE703" s="6"/>
    </row>
    <row r="704" spans="2:31" x14ac:dyDescent="0.2">
      <c r="B704" s="1" t="s">
        <v>189</v>
      </c>
      <c r="C704" s="1" t="s">
        <v>1078</v>
      </c>
      <c r="H704" s="4"/>
      <c r="N704" s="5"/>
      <c r="X704" s="2" t="str">
        <f t="shared" si="105"/>
        <v/>
      </c>
      <c r="Y704" s="6">
        <f>_xlfn.XLOOKUP($F704,$AD$684:$AD$705,$AE$684:$AE$705,0,0)</f>
        <v>0</v>
      </c>
      <c r="Z704" s="43">
        <f t="shared" si="106"/>
        <v>0</v>
      </c>
      <c r="AC704" s="1">
        <v>21</v>
      </c>
    </row>
    <row r="705" spans="1:31" x14ac:dyDescent="0.2">
      <c r="B705" s="1" t="s">
        <v>189</v>
      </c>
      <c r="C705" s="1" t="s">
        <v>1078</v>
      </c>
      <c r="H705" s="4"/>
      <c r="N705" s="5"/>
      <c r="X705" s="2" t="str">
        <f t="shared" si="105"/>
        <v/>
      </c>
      <c r="Y705" s="6">
        <f>_xlfn.XLOOKUP($F705,$AD$684:$AD$705,$AE$684:$AE$705,0,0)</f>
        <v>0</v>
      </c>
      <c r="Z705" s="43">
        <f t="shared" si="106"/>
        <v>0</v>
      </c>
      <c r="AC705" s="1">
        <v>22</v>
      </c>
    </row>
    <row r="706" spans="1:31" x14ac:dyDescent="0.2">
      <c r="D706" s="1"/>
      <c r="E706" s="1"/>
      <c r="F706" s="1"/>
      <c r="G706" s="1"/>
      <c r="H706" s="1"/>
      <c r="I706" s="36"/>
      <c r="J706" s="36"/>
      <c r="K706" s="1"/>
      <c r="L706" s="1"/>
      <c r="M706" s="1"/>
      <c r="N706" s="1"/>
      <c r="O706" s="1"/>
      <c r="P706" s="1"/>
      <c r="Q706" s="1"/>
      <c r="R706" s="1"/>
      <c r="S706" s="1"/>
      <c r="T706" s="1"/>
      <c r="U706" s="1"/>
      <c r="V706" s="1"/>
      <c r="W706" s="1"/>
      <c r="X706" s="1"/>
      <c r="Y706" s="37">
        <f>SUM(Y684:Y705)</f>
        <v>23177000</v>
      </c>
      <c r="Z706" s="41">
        <f>SUM(Z684:Z705)</f>
        <v>0.99999999999999989</v>
      </c>
      <c r="AA706" s="1"/>
      <c r="AB706" s="1"/>
      <c r="AD706" s="37">
        <f>AE706-Y706</f>
        <v>0</v>
      </c>
      <c r="AE706" s="37">
        <f>SUM(AE684:AE705)</f>
        <v>23177000</v>
      </c>
    </row>
    <row r="709" spans="1:31" ht="17" thickBot="1" x14ac:dyDescent="0.25"/>
    <row r="710" spans="1:31" ht="17" thickBot="1" x14ac:dyDescent="0.25">
      <c r="A710" s="3">
        <v>28</v>
      </c>
      <c r="B710" s="1" t="str">
        <f>B$1</f>
        <v>YEAR</v>
      </c>
      <c r="C710" s="1" t="str">
        <f>C$1</f>
        <v>TEAM</v>
      </c>
      <c r="E710" s="1" t="str">
        <f t="shared" ref="E710:Y710" si="107">E$1</f>
        <v>NUMBER</v>
      </c>
      <c r="F710" s="1" t="str">
        <f t="shared" si="107"/>
        <v>PLAYER</v>
      </c>
      <c r="G710" s="1" t="str">
        <f t="shared" si="107"/>
        <v>POS</v>
      </c>
      <c r="H710" s="1" t="str">
        <f t="shared" si="107"/>
        <v>HEIGHT</v>
      </c>
      <c r="I710" s="1" t="str">
        <f t="shared" si="107"/>
        <v>HEIGHT (IN)</v>
      </c>
      <c r="J710" s="1" t="str">
        <f t="shared" si="107"/>
        <v>HEIGHT (M)</v>
      </c>
      <c r="K710" s="1" t="str">
        <f t="shared" si="107"/>
        <v>WEIGHT (LBS)</v>
      </c>
      <c r="L710" s="1" t="str">
        <f t="shared" si="107"/>
        <v>WEIGHT (KG)</v>
      </c>
      <c r="M710" s="1" t="str">
        <f t="shared" si="107"/>
        <v>BMI</v>
      </c>
      <c r="N710" s="1" t="str">
        <f t="shared" si="107"/>
        <v>BIRTH DATE</v>
      </c>
      <c r="O710" s="1" t="str">
        <f t="shared" si="107"/>
        <v>NATION</v>
      </c>
      <c r="P710" s="1" t="str">
        <f t="shared" si="107"/>
        <v>COUNTRY</v>
      </c>
      <c r="Q710" s="1" t="str">
        <f t="shared" si="107"/>
        <v>CONTINENT</v>
      </c>
      <c r="R710" s="1" t="str">
        <f t="shared" si="107"/>
        <v>GLOBAL REGION</v>
      </c>
      <c r="S710" s="1" t="str">
        <f t="shared" si="107"/>
        <v>EXPERIENCE</v>
      </c>
      <c r="T710" s="1"/>
      <c r="U710" s="1" t="str">
        <f t="shared" si="107"/>
        <v>COLLEGE</v>
      </c>
      <c r="V710" s="1" t="str">
        <f t="shared" si="107"/>
        <v>COLLEGE1</v>
      </c>
      <c r="W710" s="1" t="str">
        <f t="shared" si="107"/>
        <v>COLLEGE2</v>
      </c>
      <c r="X710" s="1" t="str">
        <f t="shared" si="107"/>
        <v>TRANSFER</v>
      </c>
      <c r="Y710" s="1" t="str">
        <f t="shared" si="107"/>
        <v>SALARY</v>
      </c>
      <c r="Z710" s="1" t="s">
        <v>1265</v>
      </c>
      <c r="AC710" s="1" t="str">
        <f>AC$1</f>
        <v>Rk</v>
      </c>
      <c r="AD710" s="1" t="str">
        <f>AD$1</f>
        <v>PLAYER</v>
      </c>
      <c r="AE710" s="1" t="str">
        <f>AE$1</f>
        <v>SALARY</v>
      </c>
    </row>
    <row r="711" spans="1:31" ht="17" thickBot="1" x14ac:dyDescent="0.25">
      <c r="A711" s="3" t="s">
        <v>1086</v>
      </c>
      <c r="B711" s="1" t="s">
        <v>195</v>
      </c>
      <c r="C711" s="1" t="s">
        <v>1086</v>
      </c>
      <c r="E711" s="2">
        <v>15</v>
      </c>
      <c r="F711" s="2" t="s">
        <v>1087</v>
      </c>
      <c r="G711" s="2" t="s">
        <v>570</v>
      </c>
      <c r="H711" s="4" t="s">
        <v>604</v>
      </c>
      <c r="I711" s="16">
        <f>_xlfn.XLOOKUP($H711,DASHBOARD!$I$2:$I$27,DASHBOARD!$J$2:$J$27,"",0)</f>
        <v>79</v>
      </c>
      <c r="J711" s="23">
        <f>I711/DASHBOARD!$C$3</f>
        <v>2.0066040132080265</v>
      </c>
      <c r="K711" s="2">
        <v>215</v>
      </c>
      <c r="L711" s="26">
        <f>K711/DASHBOARD!$C$4</f>
        <v>97.505668934240362</v>
      </c>
      <c r="M711" s="26">
        <f t="shared" ref="M711:M727" si="108">L711/(J711^2)</f>
        <v>24.216228902499413</v>
      </c>
      <c r="N711" s="5">
        <v>25830</v>
      </c>
      <c r="O711" s="2" t="s">
        <v>557</v>
      </c>
      <c r="P711" s="2" t="str">
        <f>_xlfn.XLOOKUP($O711,DASHBOARD!$L$2:$L$150,DASHBOARD!M$2:M$150,"",0)</f>
        <v>United States</v>
      </c>
      <c r="Q711" s="2" t="str">
        <f>_xlfn.XLOOKUP($O711,DASHBOARD!$L$2:$L$150,DASHBOARD!N$2:N$150,"",0)</f>
        <v>North America</v>
      </c>
      <c r="R711" s="2" t="str">
        <f>_xlfn.XLOOKUP($O711,DASHBOARD!$L$2:$L$150,DASHBOARD!O$2:O$150,"",0)</f>
        <v>Americas</v>
      </c>
      <c r="S711" s="2" t="s">
        <v>563</v>
      </c>
      <c r="U711" s="2" t="s">
        <v>1088</v>
      </c>
      <c r="V711" s="2" t="s">
        <v>1088</v>
      </c>
      <c r="X711" s="2" t="str">
        <f t="shared" ref="X711:X732" si="109">IF(W711="","","X")</f>
        <v/>
      </c>
      <c r="Y711" s="6">
        <f>_xlfn.XLOOKUP($F711,$AD$711:$AD$732,$AE$711:$AE$732,0,0)</f>
        <v>150000</v>
      </c>
      <c r="Z711" s="43">
        <f>Y711/$Y$733</f>
        <v>8.5331027499345787E-3</v>
      </c>
      <c r="AC711" s="1">
        <v>1</v>
      </c>
      <c r="AD711" s="2" t="s">
        <v>1103</v>
      </c>
      <c r="AE711" s="6">
        <v>3169900</v>
      </c>
    </row>
    <row r="712" spans="1:31" x14ac:dyDescent="0.2">
      <c r="B712" s="1" t="s">
        <v>195</v>
      </c>
      <c r="C712" s="1" t="s">
        <v>1086</v>
      </c>
      <c r="E712" s="2">
        <v>1</v>
      </c>
      <c r="F712" s="2" t="s">
        <v>1089</v>
      </c>
      <c r="G712" s="2" t="s">
        <v>556</v>
      </c>
      <c r="H712" s="4" t="s">
        <v>596</v>
      </c>
      <c r="I712" s="16">
        <f>_xlfn.XLOOKUP($H712,DASHBOARD!$I$2:$I$27,DASHBOARD!$J$2:$J$27,"",0)</f>
        <v>71</v>
      </c>
      <c r="J712" s="23">
        <f>I712/DASHBOARD!$C$3</f>
        <v>1.8034036068072137</v>
      </c>
      <c r="K712" s="2">
        <v>165</v>
      </c>
      <c r="L712" s="26">
        <f>K712/DASHBOARD!$C$4</f>
        <v>74.829931972789112</v>
      </c>
      <c r="M712" s="26">
        <f t="shared" si="108"/>
        <v>23.008562306096806</v>
      </c>
      <c r="N712" s="5">
        <v>23954</v>
      </c>
      <c r="O712" s="2" t="s">
        <v>557</v>
      </c>
      <c r="P712" s="2" t="str">
        <f>_xlfn.XLOOKUP($O712,DASHBOARD!$L$2:$L$150,DASHBOARD!M$2:M$150,"",0)</f>
        <v>United States</v>
      </c>
      <c r="Q712" s="2" t="str">
        <f>_xlfn.XLOOKUP($O712,DASHBOARD!$L$2:$L$150,DASHBOARD!N$2:N$150,"",0)</f>
        <v>North America</v>
      </c>
      <c r="R712" s="2" t="str">
        <f>_xlfn.XLOOKUP($O712,DASHBOARD!$L$2:$L$150,DASHBOARD!O$2:O$150,"",0)</f>
        <v>Americas</v>
      </c>
      <c r="S712" s="2">
        <v>6</v>
      </c>
      <c r="U712" s="2" t="s">
        <v>1090</v>
      </c>
      <c r="V712" s="2" t="s">
        <v>1255</v>
      </c>
      <c r="W712" s="2" t="s">
        <v>1256</v>
      </c>
      <c r="X712" s="2" t="str">
        <f t="shared" si="109"/>
        <v>X</v>
      </c>
      <c r="Y712" s="6">
        <f>_xlfn.XLOOKUP($F712,$AD$711:$AD$732,$AE$711:$AE$732,0,0)</f>
        <v>550000</v>
      </c>
      <c r="Z712" s="43">
        <f t="shared" ref="Z712:Z732" si="110">Y712/$Y$733</f>
        <v>3.128804341642679E-2</v>
      </c>
      <c r="AC712" s="1">
        <v>2</v>
      </c>
      <c r="AD712" s="2" t="s">
        <v>1104</v>
      </c>
      <c r="AE712" s="6">
        <v>2633000</v>
      </c>
    </row>
    <row r="713" spans="1:31" x14ac:dyDescent="0.2">
      <c r="B713" s="1" t="s">
        <v>195</v>
      </c>
      <c r="C713" s="1" t="s">
        <v>1086</v>
      </c>
      <c r="E713" s="2">
        <v>52</v>
      </c>
      <c r="F713" s="2" t="s">
        <v>1091</v>
      </c>
      <c r="G713" s="2" t="s">
        <v>570</v>
      </c>
      <c r="H713" s="4" t="s">
        <v>604</v>
      </c>
      <c r="I713" s="16">
        <f>_xlfn.XLOOKUP($H713,DASHBOARD!$I$2:$I$27,DASHBOARD!$J$2:$J$27,"",0)</f>
        <v>79</v>
      </c>
      <c r="J713" s="23">
        <f>I713/DASHBOARD!$C$3</f>
        <v>2.0066040132080265</v>
      </c>
      <c r="K713" s="2">
        <v>214</v>
      </c>
      <c r="L713" s="26">
        <f>K713/DASHBOARD!$C$4</f>
        <v>97.05215419501134</v>
      </c>
      <c r="M713" s="26">
        <f t="shared" si="108"/>
        <v>24.103595279697092</v>
      </c>
      <c r="N713" s="5">
        <v>24897</v>
      </c>
      <c r="O713" s="2" t="s">
        <v>557</v>
      </c>
      <c r="P713" s="2" t="str">
        <f>_xlfn.XLOOKUP($O713,DASHBOARD!$L$2:$L$150,DASHBOARD!M$2:M$150,"",0)</f>
        <v>United States</v>
      </c>
      <c r="Q713" s="2" t="str">
        <f>_xlfn.XLOOKUP($O713,DASHBOARD!$L$2:$L$150,DASHBOARD!N$2:N$150,"",0)</f>
        <v>North America</v>
      </c>
      <c r="R713" s="2" t="str">
        <f>_xlfn.XLOOKUP($O713,DASHBOARD!$L$2:$L$150,DASHBOARD!O$2:O$150,"",0)</f>
        <v>Americas</v>
      </c>
      <c r="S713" s="2">
        <v>5</v>
      </c>
      <c r="U713" s="2" t="s">
        <v>691</v>
      </c>
      <c r="V713" s="2" t="s">
        <v>691</v>
      </c>
      <c r="X713" s="2" t="str">
        <f t="shared" si="109"/>
        <v/>
      </c>
      <c r="Y713" s="6">
        <f>_xlfn.XLOOKUP($F713,$AD$711:$AD$732,$AE$711:$AE$732,0,0)</f>
        <v>0</v>
      </c>
      <c r="Z713" s="43">
        <f t="shared" si="110"/>
        <v>0</v>
      </c>
      <c r="AC713" s="1">
        <v>3</v>
      </c>
      <c r="AD713" s="2" t="s">
        <v>1106</v>
      </c>
      <c r="AE713" s="6">
        <v>2578400</v>
      </c>
    </row>
    <row r="714" spans="1:31" x14ac:dyDescent="0.2">
      <c r="B714" s="1" t="s">
        <v>195</v>
      </c>
      <c r="C714" s="1" t="s">
        <v>1086</v>
      </c>
      <c r="E714" s="2">
        <v>44</v>
      </c>
      <c r="F714" s="2" t="s">
        <v>1092</v>
      </c>
      <c r="G714" s="2" t="s">
        <v>566</v>
      </c>
      <c r="H714" s="4" t="s">
        <v>600</v>
      </c>
      <c r="I714" s="16">
        <f>_xlfn.XLOOKUP($H714,DASHBOARD!$I$2:$I$27,DASHBOARD!$J$2:$J$27,"",0)</f>
        <v>80</v>
      </c>
      <c r="J714" s="23">
        <f>I714/DASHBOARD!$C$3</f>
        <v>2.0320040640081283</v>
      </c>
      <c r="K714" s="2">
        <v>265</v>
      </c>
      <c r="L714" s="26">
        <f>K714/DASHBOARD!$C$4</f>
        <v>120.18140589569161</v>
      </c>
      <c r="M714" s="26">
        <f t="shared" si="108"/>
        <v>29.106376027494324</v>
      </c>
      <c r="N714" s="5">
        <v>24292</v>
      </c>
      <c r="O714" s="2" t="s">
        <v>557</v>
      </c>
      <c r="P714" s="2" t="str">
        <f>_xlfn.XLOOKUP($O714,DASHBOARD!$L$2:$L$150,DASHBOARD!M$2:M$150,"",0)</f>
        <v>United States</v>
      </c>
      <c r="Q714" s="2" t="str">
        <f>_xlfn.XLOOKUP($O714,DASHBOARD!$L$2:$L$150,DASHBOARD!N$2:N$150,"",0)</f>
        <v>North America</v>
      </c>
      <c r="R714" s="2" t="str">
        <f>_xlfn.XLOOKUP($O714,DASHBOARD!$L$2:$L$150,DASHBOARD!O$2:O$150,"",0)</f>
        <v>Americas</v>
      </c>
      <c r="S714" s="2">
        <v>2</v>
      </c>
      <c r="U714" s="2" t="s">
        <v>1093</v>
      </c>
      <c r="V714" s="2" t="s">
        <v>1257</v>
      </c>
      <c r="W714" s="2" t="s">
        <v>1258</v>
      </c>
      <c r="X714" s="2" t="str">
        <f t="shared" si="109"/>
        <v>X</v>
      </c>
      <c r="Y714" s="6">
        <f>_xlfn.XLOOKUP($F714,$AD$711:$AD$732,$AE$711:$AE$732,0,0)</f>
        <v>150000</v>
      </c>
      <c r="Z714" s="43">
        <f t="shared" si="110"/>
        <v>8.5331027499345787E-3</v>
      </c>
      <c r="AC714" s="1">
        <v>4</v>
      </c>
      <c r="AD714" s="2" t="s">
        <v>1101</v>
      </c>
      <c r="AE714" s="6">
        <v>1833000</v>
      </c>
    </row>
    <row r="715" spans="1:31" x14ac:dyDescent="0.2">
      <c r="B715" s="1" t="s">
        <v>195</v>
      </c>
      <c r="C715" s="1" t="s">
        <v>1086</v>
      </c>
      <c r="E715" s="2">
        <v>10</v>
      </c>
      <c r="F715" s="2" t="s">
        <v>899</v>
      </c>
      <c r="G715" s="2" t="s">
        <v>556</v>
      </c>
      <c r="H715" s="4" t="s">
        <v>598</v>
      </c>
      <c r="I715" s="16">
        <f>_xlfn.XLOOKUP($H715,DASHBOARD!$I$2:$I$27,DASHBOARD!$J$2:$J$27,"",0)</f>
        <v>75</v>
      </c>
      <c r="J715" s="23">
        <f>I715/DASHBOARD!$C$3</f>
        <v>1.9050038100076201</v>
      </c>
      <c r="K715" s="2">
        <v>185</v>
      </c>
      <c r="L715" s="26">
        <f>K715/DASHBOARD!$C$4</f>
        <v>83.900226757369609</v>
      </c>
      <c r="M715" s="26">
        <f t="shared" si="108"/>
        <v>23.119127357016875</v>
      </c>
      <c r="N715" s="5">
        <v>25525</v>
      </c>
      <c r="O715" s="2" t="s">
        <v>557</v>
      </c>
      <c r="P715" s="2" t="str">
        <f>_xlfn.XLOOKUP($O715,DASHBOARD!$L$2:$L$150,DASHBOARD!M$2:M$150,"",0)</f>
        <v>United States</v>
      </c>
      <c r="Q715" s="2" t="str">
        <f>_xlfn.XLOOKUP($O715,DASHBOARD!$L$2:$L$150,DASHBOARD!N$2:N$150,"",0)</f>
        <v>North America</v>
      </c>
      <c r="R715" s="2" t="str">
        <f>_xlfn.XLOOKUP($O715,DASHBOARD!$L$2:$L$150,DASHBOARD!O$2:O$150,"",0)</f>
        <v>Americas</v>
      </c>
      <c r="S715" s="2">
        <v>1</v>
      </c>
      <c r="U715" s="2" t="s">
        <v>900</v>
      </c>
      <c r="V715" s="2" t="s">
        <v>900</v>
      </c>
      <c r="X715" s="2" t="str">
        <f t="shared" si="109"/>
        <v/>
      </c>
      <c r="Y715" s="6">
        <f>_xlfn.XLOOKUP($F715,$AD$711:$AD$732,$AE$711:$AE$732,0,0)</f>
        <v>845000</v>
      </c>
      <c r="Z715" s="43">
        <f t="shared" si="110"/>
        <v>4.8069812157964797E-2</v>
      </c>
      <c r="AC715" s="1">
        <v>5</v>
      </c>
      <c r="AD715" s="2" t="s">
        <v>923</v>
      </c>
      <c r="AE715" s="6">
        <v>1499000</v>
      </c>
    </row>
    <row r="716" spans="1:31" x14ac:dyDescent="0.2">
      <c r="B716" s="1" t="s">
        <v>195</v>
      </c>
      <c r="C716" s="1" t="s">
        <v>1086</v>
      </c>
      <c r="E716" s="2">
        <v>32</v>
      </c>
      <c r="F716" s="2" t="s">
        <v>1094</v>
      </c>
      <c r="G716" s="2" t="s">
        <v>566</v>
      </c>
      <c r="H716" s="4" t="s">
        <v>595</v>
      </c>
      <c r="I716" s="16">
        <f>_xlfn.XLOOKUP($H716,DASHBOARD!$I$2:$I$27,DASHBOARD!$J$2:$J$27,"",0)</f>
        <v>82</v>
      </c>
      <c r="J716" s="23">
        <f>I716/DASHBOARD!$C$3</f>
        <v>2.0828041656083314</v>
      </c>
      <c r="K716" s="2">
        <v>230</v>
      </c>
      <c r="L716" s="26">
        <f>K716/DASHBOARD!$C$4</f>
        <v>104.30839002267574</v>
      </c>
      <c r="M716" s="26">
        <f t="shared" si="108"/>
        <v>24.044866326463161</v>
      </c>
      <c r="N716" s="5">
        <v>25095</v>
      </c>
      <c r="O716" s="2" t="s">
        <v>557</v>
      </c>
      <c r="P716" s="2" t="str">
        <f>_xlfn.XLOOKUP($O716,DASHBOARD!$L$2:$L$150,DASHBOARD!M$2:M$150,"",0)</f>
        <v>United States</v>
      </c>
      <c r="Q716" s="2" t="str">
        <f>_xlfn.XLOOKUP($O716,DASHBOARD!$L$2:$L$150,DASHBOARD!N$2:N$150,"",0)</f>
        <v>North America</v>
      </c>
      <c r="R716" s="2" t="str">
        <f>_xlfn.XLOOKUP($O716,DASHBOARD!$L$2:$L$150,DASHBOARD!O$2:O$150,"",0)</f>
        <v>Americas</v>
      </c>
      <c r="S716" s="2">
        <v>3</v>
      </c>
      <c r="U716" s="2" t="s">
        <v>636</v>
      </c>
      <c r="V716" s="2" t="s">
        <v>636</v>
      </c>
      <c r="X716" s="2" t="str">
        <f t="shared" si="109"/>
        <v/>
      </c>
      <c r="Y716" s="6">
        <f>_xlfn.XLOOKUP($F716,$AD$711:$AD$732,$AE$711:$AE$732,0,0)</f>
        <v>126300</v>
      </c>
      <c r="Z716" s="43">
        <f t="shared" si="110"/>
        <v>7.184872515444916E-3</v>
      </c>
      <c r="AC716" s="1">
        <v>6</v>
      </c>
      <c r="AD716" s="2" t="s">
        <v>1042</v>
      </c>
      <c r="AE716" s="6">
        <v>1450000</v>
      </c>
    </row>
    <row r="717" spans="1:31" x14ac:dyDescent="0.2">
      <c r="B717" s="1" t="s">
        <v>195</v>
      </c>
      <c r="C717" s="1" t="s">
        <v>1086</v>
      </c>
      <c r="E717" s="2">
        <v>22</v>
      </c>
      <c r="F717" s="2" t="s">
        <v>1095</v>
      </c>
      <c r="G717" s="2" t="s">
        <v>576</v>
      </c>
      <c r="H717" s="4" t="s">
        <v>604</v>
      </c>
      <c r="I717" s="16">
        <f>_xlfn.XLOOKUP($H717,DASHBOARD!$I$2:$I$27,DASHBOARD!$J$2:$J$27,"",0)</f>
        <v>79</v>
      </c>
      <c r="J717" s="23">
        <f>I717/DASHBOARD!$C$3</f>
        <v>2.0066040132080265</v>
      </c>
      <c r="K717" s="2">
        <v>210</v>
      </c>
      <c r="L717" s="26">
        <f>K717/DASHBOARD!$C$4</f>
        <v>95.238095238095241</v>
      </c>
      <c r="M717" s="26">
        <f t="shared" si="108"/>
        <v>23.653060788487799</v>
      </c>
      <c r="N717" s="5">
        <v>22819</v>
      </c>
      <c r="O717" s="2" t="s">
        <v>557</v>
      </c>
      <c r="P717" s="2" t="str">
        <f>_xlfn.XLOOKUP($O717,DASHBOARD!$L$2:$L$150,DASHBOARD!M$2:M$150,"",0)</f>
        <v>United States</v>
      </c>
      <c r="Q717" s="2" t="str">
        <f>_xlfn.XLOOKUP($O717,DASHBOARD!$L$2:$L$150,DASHBOARD!N$2:N$150,"",0)</f>
        <v>North America</v>
      </c>
      <c r="R717" s="2" t="str">
        <f>_xlfn.XLOOKUP($O717,DASHBOARD!$L$2:$L$150,DASHBOARD!O$2:O$150,"",0)</f>
        <v>Americas</v>
      </c>
      <c r="S717" s="2">
        <v>11</v>
      </c>
      <c r="U717" s="2" t="s">
        <v>997</v>
      </c>
      <c r="V717" s="2" t="s">
        <v>997</v>
      </c>
      <c r="X717" s="2" t="str">
        <f t="shared" si="109"/>
        <v/>
      </c>
      <c r="Y717" s="6">
        <f>_xlfn.XLOOKUP($F717,$AD$711:$AD$732,$AE$711:$AE$732,0,0)</f>
        <v>744000</v>
      </c>
      <c r="Z717" s="43">
        <f t="shared" si="110"/>
        <v>4.2324189639675512E-2</v>
      </c>
      <c r="AC717" s="1">
        <v>7</v>
      </c>
      <c r="AD717" s="2" t="s">
        <v>1096</v>
      </c>
      <c r="AE717" s="6">
        <v>1350000</v>
      </c>
    </row>
    <row r="718" spans="1:31" x14ac:dyDescent="0.2">
      <c r="B718" s="1" t="s">
        <v>195</v>
      </c>
      <c r="C718" s="1" t="s">
        <v>1086</v>
      </c>
      <c r="E718" s="2">
        <v>17</v>
      </c>
      <c r="F718" s="2" t="s">
        <v>1042</v>
      </c>
      <c r="G718" s="2" t="s">
        <v>570</v>
      </c>
      <c r="H718" s="4" t="s">
        <v>601</v>
      </c>
      <c r="I718" s="16">
        <f>_xlfn.XLOOKUP($H718,DASHBOARD!$I$2:$I$27,DASHBOARD!$J$2:$J$27,"",0)</f>
        <v>77</v>
      </c>
      <c r="J718" s="23">
        <f>I718/DASHBOARD!$C$3</f>
        <v>1.9558039116078234</v>
      </c>
      <c r="K718" s="2">
        <v>210</v>
      </c>
      <c r="L718" s="26">
        <f>K718/DASHBOARD!$C$4</f>
        <v>95.238095238095241</v>
      </c>
      <c r="M718" s="26">
        <f t="shared" si="108"/>
        <v>24.897748757117956</v>
      </c>
      <c r="N718" s="5">
        <v>23341</v>
      </c>
      <c r="O718" s="2" t="s">
        <v>557</v>
      </c>
      <c r="P718" s="2" t="str">
        <f>_xlfn.XLOOKUP($O718,DASHBOARD!$L$2:$L$150,DASHBOARD!M$2:M$150,"",0)</f>
        <v>United States</v>
      </c>
      <c r="Q718" s="2" t="str">
        <f>_xlfn.XLOOKUP($O718,DASHBOARD!$L$2:$L$150,DASHBOARD!N$2:N$150,"",0)</f>
        <v>North America</v>
      </c>
      <c r="R718" s="2" t="str">
        <f>_xlfn.XLOOKUP($O718,DASHBOARD!$L$2:$L$150,DASHBOARD!O$2:O$150,"",0)</f>
        <v>Americas</v>
      </c>
      <c r="S718" s="2">
        <v>4</v>
      </c>
      <c r="U718" s="2" t="s">
        <v>1043</v>
      </c>
      <c r="V718" s="2" t="s">
        <v>1043</v>
      </c>
      <c r="X718" s="2" t="str">
        <f t="shared" si="109"/>
        <v/>
      </c>
      <c r="Y718" s="6">
        <f>_xlfn.XLOOKUP($F718,$AD$711:$AD$732,$AE$711:$AE$732,0,0)</f>
        <v>1450000</v>
      </c>
      <c r="Z718" s="43">
        <f t="shared" si="110"/>
        <v>8.2486659916034266E-2</v>
      </c>
      <c r="AC718" s="1">
        <v>8</v>
      </c>
      <c r="AD718" s="2" t="s">
        <v>899</v>
      </c>
      <c r="AE718" s="6">
        <v>845000</v>
      </c>
    </row>
    <row r="719" spans="1:31" x14ac:dyDescent="0.2">
      <c r="B719" s="1" t="s">
        <v>195</v>
      </c>
      <c r="C719" s="1" t="s">
        <v>1086</v>
      </c>
      <c r="E719" s="2">
        <v>7</v>
      </c>
      <c r="F719" s="2" t="s">
        <v>1096</v>
      </c>
      <c r="G719" s="2" t="s">
        <v>566</v>
      </c>
      <c r="H719" s="4" t="s">
        <v>602</v>
      </c>
      <c r="I719" s="16">
        <f>_xlfn.XLOOKUP($H719,DASHBOARD!$I$2:$I$27,DASHBOARD!$J$2:$J$27,"",0)</f>
        <v>81</v>
      </c>
      <c r="J719" s="23">
        <f>I719/DASHBOARD!$C$3</f>
        <v>2.0574041148082296</v>
      </c>
      <c r="K719" s="2">
        <v>215</v>
      </c>
      <c r="L719" s="26">
        <f>K719/DASHBOARD!$C$4</f>
        <v>97.505668934240362</v>
      </c>
      <c r="M719" s="26">
        <f t="shared" si="108"/>
        <v>23.035129489483136</v>
      </c>
      <c r="N719" s="5">
        <v>24455</v>
      </c>
      <c r="O719" s="2" t="s">
        <v>1097</v>
      </c>
      <c r="P719" s="2" t="str">
        <f>_xlfn.XLOOKUP($O719,DASHBOARD!$L$2:$L$150,DASHBOARD!M$2:M$150,"",0)</f>
        <v>Trinidad and Tobago</v>
      </c>
      <c r="Q719" s="2" t="str">
        <f>_xlfn.XLOOKUP($O719,DASHBOARD!$L$2:$L$150,DASHBOARD!N$2:N$150,"",0)</f>
        <v>South America</v>
      </c>
      <c r="R719" s="2" t="str">
        <f>_xlfn.XLOOKUP($O719,DASHBOARD!$L$2:$L$150,DASHBOARD!O$2:O$150,"",0)</f>
        <v>Caribbean</v>
      </c>
      <c r="S719" s="2">
        <v>3</v>
      </c>
      <c r="U719" s="2" t="s">
        <v>1098</v>
      </c>
      <c r="V719" s="2" t="s">
        <v>997</v>
      </c>
      <c r="W719" s="2" t="s">
        <v>1259</v>
      </c>
      <c r="X719" s="2" t="str">
        <f t="shared" si="109"/>
        <v>X</v>
      </c>
      <c r="Y719" s="6">
        <f>_xlfn.XLOOKUP($F719,$AD$711:$AD$732,$AE$711:$AE$732,0,0)</f>
        <v>1350000</v>
      </c>
      <c r="Z719" s="43">
        <f t="shared" si="110"/>
        <v>7.6797924749411217E-2</v>
      </c>
      <c r="AC719" s="1">
        <v>9</v>
      </c>
      <c r="AD719" s="2" t="s">
        <v>1089</v>
      </c>
      <c r="AE719" s="6">
        <v>550000</v>
      </c>
    </row>
    <row r="720" spans="1:31" x14ac:dyDescent="0.2">
      <c r="B720" s="1" t="s">
        <v>195</v>
      </c>
      <c r="C720" s="1" t="s">
        <v>1086</v>
      </c>
      <c r="E720" s="2">
        <v>25</v>
      </c>
      <c r="F720" s="2" t="s">
        <v>923</v>
      </c>
      <c r="G720" s="2" t="s">
        <v>566</v>
      </c>
      <c r="H720" s="4" t="s">
        <v>595</v>
      </c>
      <c r="I720" s="16">
        <f>_xlfn.XLOOKUP($H720,DASHBOARD!$I$2:$I$27,DASHBOARD!$J$2:$J$27,"",0)</f>
        <v>82</v>
      </c>
      <c r="J720" s="23">
        <f>I720/DASHBOARD!$C$3</f>
        <v>2.0828041656083314</v>
      </c>
      <c r="K720" s="2">
        <v>240</v>
      </c>
      <c r="L720" s="26">
        <f>K720/DASHBOARD!$C$4</f>
        <v>108.84353741496598</v>
      </c>
      <c r="M720" s="26">
        <f t="shared" si="108"/>
        <v>25.090295297178951</v>
      </c>
      <c r="N720" s="5">
        <v>25805</v>
      </c>
      <c r="O720" s="2" t="s">
        <v>557</v>
      </c>
      <c r="P720" s="2" t="str">
        <f>_xlfn.XLOOKUP($O720,DASHBOARD!$L$2:$L$150,DASHBOARD!M$2:M$150,"",0)</f>
        <v>United States</v>
      </c>
      <c r="Q720" s="2" t="str">
        <f>_xlfn.XLOOKUP($O720,DASHBOARD!$L$2:$L$150,DASHBOARD!N$2:N$150,"",0)</f>
        <v>North America</v>
      </c>
      <c r="R720" s="2" t="str">
        <f>_xlfn.XLOOKUP($O720,DASHBOARD!$L$2:$L$150,DASHBOARD!O$2:O$150,"",0)</f>
        <v>Americas</v>
      </c>
      <c r="S720" s="2">
        <v>2</v>
      </c>
      <c r="U720" s="2" t="s">
        <v>770</v>
      </c>
      <c r="V720" s="2" t="s">
        <v>770</v>
      </c>
      <c r="X720" s="2" t="str">
        <f t="shared" si="109"/>
        <v/>
      </c>
      <c r="Y720" s="6">
        <f>_xlfn.XLOOKUP($F720,$AD$711:$AD$732,$AE$711:$AE$732,0,0)</f>
        <v>1499000</v>
      </c>
      <c r="Z720" s="43">
        <f t="shared" si="110"/>
        <v>8.5274140147679561E-2</v>
      </c>
      <c r="AC720" s="1">
        <v>10</v>
      </c>
      <c r="AD720" s="2" t="s">
        <v>1105</v>
      </c>
      <c r="AE720" s="6">
        <v>500000</v>
      </c>
    </row>
    <row r="721" spans="2:31" x14ac:dyDescent="0.2">
      <c r="B721" s="1" t="s">
        <v>195</v>
      </c>
      <c r="C721" s="1" t="s">
        <v>1086</v>
      </c>
      <c r="E721" s="2">
        <v>27</v>
      </c>
      <c r="F721" s="2" t="s">
        <v>1099</v>
      </c>
      <c r="G721" s="2" t="s">
        <v>566</v>
      </c>
      <c r="H721" s="4" t="s">
        <v>602</v>
      </c>
      <c r="I721" s="16">
        <f>_xlfn.XLOOKUP($H721,DASHBOARD!$I$2:$I$27,DASHBOARD!$J$2:$J$27,"",0)</f>
        <v>81</v>
      </c>
      <c r="J721" s="23">
        <f>I721/DASHBOARD!$C$3</f>
        <v>2.0574041148082296</v>
      </c>
      <c r="K721" s="2">
        <v>215</v>
      </c>
      <c r="L721" s="26">
        <f>K721/DASHBOARD!$C$4</f>
        <v>97.505668934240362</v>
      </c>
      <c r="M721" s="26">
        <f t="shared" si="108"/>
        <v>23.035129489483136</v>
      </c>
      <c r="N721" s="5">
        <v>20913</v>
      </c>
      <c r="O721" s="2" t="s">
        <v>557</v>
      </c>
      <c r="P721" s="2" t="str">
        <f>_xlfn.XLOOKUP($O721,DASHBOARD!$L$2:$L$150,DASHBOARD!M$2:M$150,"",0)</f>
        <v>United States</v>
      </c>
      <c r="Q721" s="2" t="str">
        <f>_xlfn.XLOOKUP($O721,DASHBOARD!$L$2:$L$150,DASHBOARD!N$2:N$150,"",0)</f>
        <v>North America</v>
      </c>
      <c r="R721" s="2" t="str">
        <f>_xlfn.XLOOKUP($O721,DASHBOARD!$L$2:$L$150,DASHBOARD!O$2:O$150,"",0)</f>
        <v>Americas</v>
      </c>
      <c r="S721" s="2">
        <v>11</v>
      </c>
      <c r="U721" s="2" t="s">
        <v>1100</v>
      </c>
      <c r="V721" s="2" t="s">
        <v>1100</v>
      </c>
      <c r="X721" s="2" t="str">
        <f t="shared" si="109"/>
        <v/>
      </c>
      <c r="Y721" s="6">
        <f>_xlfn.XLOOKUP($F721,$AD$711:$AD$732,$AE$711:$AE$732,0,0)</f>
        <v>0</v>
      </c>
      <c r="Z721" s="43">
        <f t="shared" si="110"/>
        <v>0</v>
      </c>
      <c r="AC721" s="1">
        <v>11</v>
      </c>
      <c r="AD721" s="2" t="s">
        <v>1107</v>
      </c>
      <c r="AE721" s="11">
        <v>305000</v>
      </c>
    </row>
    <row r="722" spans="2:31" x14ac:dyDescent="0.2">
      <c r="B722" s="1" t="s">
        <v>195</v>
      </c>
      <c r="C722" s="1" t="s">
        <v>1086</v>
      </c>
      <c r="E722" s="2">
        <v>11</v>
      </c>
      <c r="F722" s="2" t="s">
        <v>1101</v>
      </c>
      <c r="G722" s="2" t="s">
        <v>576</v>
      </c>
      <c r="H722" s="4" t="s">
        <v>603</v>
      </c>
      <c r="I722" s="16">
        <f>_xlfn.XLOOKUP($H722,DASHBOARD!$I$2:$I$27,DASHBOARD!$J$2:$J$27,"",0)</f>
        <v>76</v>
      </c>
      <c r="J722" s="23">
        <f>I722/DASHBOARD!$C$3</f>
        <v>1.9304038608077216</v>
      </c>
      <c r="K722" s="2">
        <v>180</v>
      </c>
      <c r="L722" s="26">
        <f>K722/DASHBOARD!$C$4</f>
        <v>81.632653061224488</v>
      </c>
      <c r="M722" s="26">
        <f t="shared" si="108"/>
        <v>21.906225620442083</v>
      </c>
      <c r="N722" s="5">
        <v>23997</v>
      </c>
      <c r="O722" s="2" t="s">
        <v>557</v>
      </c>
      <c r="P722" s="2" t="str">
        <f>_xlfn.XLOOKUP($O722,DASHBOARD!$L$2:$L$150,DASHBOARD!M$2:M$150,"",0)</f>
        <v>United States</v>
      </c>
      <c r="Q722" s="2" t="str">
        <f>_xlfn.XLOOKUP($O722,DASHBOARD!$L$2:$L$150,DASHBOARD!N$2:N$150,"",0)</f>
        <v>North America</v>
      </c>
      <c r="R722" s="2" t="str">
        <f>_xlfn.XLOOKUP($O722,DASHBOARD!$L$2:$L$150,DASHBOARD!O$2:O$150,"",0)</f>
        <v>Americas</v>
      </c>
      <c r="S722" s="2">
        <v>6</v>
      </c>
      <c r="U722" s="2" t="s">
        <v>558</v>
      </c>
      <c r="V722" s="2" t="s">
        <v>558</v>
      </c>
      <c r="X722" s="2" t="str">
        <f t="shared" si="109"/>
        <v/>
      </c>
      <c r="Y722" s="6">
        <f>_xlfn.XLOOKUP($F722,$AD$711:$AD$732,$AE$711:$AE$732,0,0)</f>
        <v>1833000</v>
      </c>
      <c r="Z722" s="43">
        <f t="shared" si="110"/>
        <v>0.10427451560420056</v>
      </c>
      <c r="AC722" s="1">
        <v>12</v>
      </c>
      <c r="AD722" s="2" t="s">
        <v>1108</v>
      </c>
      <c r="AE722" s="11">
        <v>250000</v>
      </c>
    </row>
    <row r="723" spans="2:31" x14ac:dyDescent="0.2">
      <c r="B723" s="1" t="s">
        <v>195</v>
      </c>
      <c r="C723" s="1" t="s">
        <v>1086</v>
      </c>
      <c r="E723" s="2">
        <v>31</v>
      </c>
      <c r="F723" s="2" t="s">
        <v>1102</v>
      </c>
      <c r="G723" s="2" t="s">
        <v>570</v>
      </c>
      <c r="H723" s="4" t="s">
        <v>604</v>
      </c>
      <c r="I723" s="16">
        <f>_xlfn.XLOOKUP($H723,DASHBOARD!$I$2:$I$27,DASHBOARD!$J$2:$J$27,"",0)</f>
        <v>79</v>
      </c>
      <c r="J723" s="23">
        <f>I723/DASHBOARD!$C$3</f>
        <v>2.0066040132080265</v>
      </c>
      <c r="K723" s="2">
        <v>225</v>
      </c>
      <c r="L723" s="26">
        <f>K723/DASHBOARD!$C$4</f>
        <v>102.0408163265306</v>
      </c>
      <c r="M723" s="26">
        <f t="shared" si="108"/>
        <v>25.34256513052264</v>
      </c>
      <c r="N723" s="5">
        <v>26139</v>
      </c>
      <c r="O723" s="2" t="s">
        <v>557</v>
      </c>
      <c r="P723" s="2" t="str">
        <f>_xlfn.XLOOKUP($O723,DASHBOARD!$L$2:$L$150,DASHBOARD!M$2:M$150,"",0)</f>
        <v>United States</v>
      </c>
      <c r="Q723" s="2" t="str">
        <f>_xlfn.XLOOKUP($O723,DASHBOARD!$L$2:$L$150,DASHBOARD!N$2:N$150,"",0)</f>
        <v>North America</v>
      </c>
      <c r="R723" s="2" t="str">
        <f>_xlfn.XLOOKUP($O723,DASHBOARD!$L$2:$L$150,DASHBOARD!O$2:O$150,"",0)</f>
        <v>Americas</v>
      </c>
      <c r="S723" s="2">
        <v>2</v>
      </c>
      <c r="U723" s="2" t="s">
        <v>579</v>
      </c>
      <c r="V723" s="2" t="s">
        <v>579</v>
      </c>
      <c r="X723" s="2" t="str">
        <f t="shared" si="109"/>
        <v/>
      </c>
      <c r="Y723" s="6">
        <f>_xlfn.XLOOKUP($F723,$AD$711:$AD$732,$AE$711:$AE$732,0,0)</f>
        <v>0</v>
      </c>
      <c r="Z723" s="43">
        <f t="shared" si="110"/>
        <v>0</v>
      </c>
      <c r="AC723" s="1">
        <v>13</v>
      </c>
      <c r="AD723" s="13" t="s">
        <v>1087</v>
      </c>
      <c r="AE723" s="14">
        <v>150000</v>
      </c>
    </row>
    <row r="724" spans="2:31" x14ac:dyDescent="0.2">
      <c r="B724" s="1" t="s">
        <v>195</v>
      </c>
      <c r="C724" s="1" t="s">
        <v>1086</v>
      </c>
      <c r="E724" s="2">
        <v>34</v>
      </c>
      <c r="F724" s="2" t="s">
        <v>1103</v>
      </c>
      <c r="G724" s="2" t="s">
        <v>552</v>
      </c>
      <c r="H724" s="4" t="s">
        <v>1151</v>
      </c>
      <c r="I724" s="16">
        <f>_xlfn.XLOOKUP($H724,DASHBOARD!$I$2:$I$27,DASHBOARD!$J$2:$J$27,"",0)</f>
        <v>85</v>
      </c>
      <c r="J724" s="23">
        <f>I724/DASHBOARD!$C$3</f>
        <v>2.1590043180086362</v>
      </c>
      <c r="K724" s="2">
        <v>255</v>
      </c>
      <c r="L724" s="26">
        <f>K724/DASHBOARD!$C$4</f>
        <v>115.64625850340136</v>
      </c>
      <c r="M724" s="26">
        <f t="shared" si="108"/>
        <v>24.809874349739889</v>
      </c>
      <c r="N724" s="5">
        <v>23032</v>
      </c>
      <c r="O724" s="2" t="s">
        <v>775</v>
      </c>
      <c r="P724" s="2" t="str">
        <f>_xlfn.XLOOKUP($O724,DASHBOARD!$L$2:$L$150,DASHBOARD!M$2:M$150,"",0)</f>
        <v>Nigeria</v>
      </c>
      <c r="Q724" s="2" t="str">
        <f>_xlfn.XLOOKUP($O724,DASHBOARD!$L$2:$L$150,DASHBOARD!N$2:N$150,"",0)</f>
        <v>Africa</v>
      </c>
      <c r="R724" s="2" t="str">
        <f>_xlfn.XLOOKUP($O724,DASHBOARD!$L$2:$L$150,DASHBOARD!O$2:O$150,"",0)</f>
        <v>Africa</v>
      </c>
      <c r="S724" s="2">
        <v>10</v>
      </c>
      <c r="U724" s="2" t="s">
        <v>997</v>
      </c>
      <c r="V724" s="2" t="s">
        <v>997</v>
      </c>
      <c r="X724" s="2" t="str">
        <f t="shared" si="109"/>
        <v/>
      </c>
      <c r="Y724" s="6">
        <f>_xlfn.XLOOKUP($F724,$AD$711:$AD$732,$AE$711:$AE$732,0,0)</f>
        <v>3169900</v>
      </c>
      <c r="Z724" s="43">
        <f t="shared" si="110"/>
        <v>0.18032721604678414</v>
      </c>
      <c r="AC724" s="1">
        <v>14</v>
      </c>
      <c r="AD724" s="2" t="s">
        <v>1092</v>
      </c>
      <c r="AE724" s="6">
        <v>150000</v>
      </c>
    </row>
    <row r="725" spans="2:31" x14ac:dyDescent="0.2">
      <c r="B725" s="1" t="s">
        <v>195</v>
      </c>
      <c r="C725" s="1" t="s">
        <v>1086</v>
      </c>
      <c r="E725" s="2">
        <v>30</v>
      </c>
      <c r="F725" s="2" t="s">
        <v>1104</v>
      </c>
      <c r="G725" s="2" t="s">
        <v>556</v>
      </c>
      <c r="H725" s="4" t="s">
        <v>598</v>
      </c>
      <c r="I725" s="16">
        <f>_xlfn.XLOOKUP($H725,DASHBOARD!$I$2:$I$27,DASHBOARD!$J$2:$J$27,"",0)</f>
        <v>75</v>
      </c>
      <c r="J725" s="23">
        <f>I725/DASHBOARD!$C$3</f>
        <v>1.9050038100076201</v>
      </c>
      <c r="K725" s="2">
        <v>170</v>
      </c>
      <c r="L725" s="26">
        <f>K725/DASHBOARD!$C$4</f>
        <v>77.097505668934232</v>
      </c>
      <c r="M725" s="26">
        <f t="shared" si="108"/>
        <v>21.244603517258749</v>
      </c>
      <c r="N725" s="5">
        <v>23809</v>
      </c>
      <c r="O725" s="2" t="s">
        <v>557</v>
      </c>
      <c r="P725" s="2" t="str">
        <f>_xlfn.XLOOKUP($O725,DASHBOARD!$L$2:$L$150,DASHBOARD!M$2:M$150,"",0)</f>
        <v>United States</v>
      </c>
      <c r="Q725" s="2" t="str">
        <f>_xlfn.XLOOKUP($O725,DASHBOARD!$L$2:$L$150,DASHBOARD!N$2:N$150,"",0)</f>
        <v>North America</v>
      </c>
      <c r="R725" s="2" t="str">
        <f>_xlfn.XLOOKUP($O725,DASHBOARD!$L$2:$L$150,DASHBOARD!O$2:O$150,"",0)</f>
        <v>Americas</v>
      </c>
      <c r="S725" s="2">
        <v>7</v>
      </c>
      <c r="U725" s="2" t="s">
        <v>636</v>
      </c>
      <c r="V725" s="2" t="s">
        <v>636</v>
      </c>
      <c r="X725" s="2" t="str">
        <f t="shared" si="109"/>
        <v/>
      </c>
      <c r="Y725" s="6">
        <f>_xlfn.XLOOKUP($F725,$AD$711:$AD$732,$AE$711:$AE$732,0,0)</f>
        <v>2633000</v>
      </c>
      <c r="Z725" s="43">
        <f t="shared" si="110"/>
        <v>0.14978439693718498</v>
      </c>
      <c r="AC725" s="1">
        <v>15</v>
      </c>
      <c r="AD725" s="2" t="s">
        <v>1094</v>
      </c>
      <c r="AE725" s="6">
        <v>126300</v>
      </c>
    </row>
    <row r="726" spans="2:31" x14ac:dyDescent="0.2">
      <c r="B726" s="1" t="s">
        <v>195</v>
      </c>
      <c r="C726" s="1" t="s">
        <v>1086</v>
      </c>
      <c r="E726" s="2">
        <v>55</v>
      </c>
      <c r="F726" s="2" t="s">
        <v>1105</v>
      </c>
      <c r="G726" s="2" t="s">
        <v>552</v>
      </c>
      <c r="H726" s="4" t="s">
        <v>1151</v>
      </c>
      <c r="I726" s="16">
        <f>_xlfn.XLOOKUP($H726,DASHBOARD!$I$2:$I$27,DASHBOARD!$J$2:$J$27,"",0)</f>
        <v>85</v>
      </c>
      <c r="J726" s="23">
        <f>I726/DASHBOARD!$C$3</f>
        <v>2.1590043180086362</v>
      </c>
      <c r="K726" s="2">
        <v>245</v>
      </c>
      <c r="L726" s="26">
        <f>K726/DASHBOARD!$C$4</f>
        <v>111.11111111111111</v>
      </c>
      <c r="M726" s="26">
        <f t="shared" si="108"/>
        <v>23.836938100730482</v>
      </c>
      <c r="N726" s="5">
        <v>25734</v>
      </c>
      <c r="O726" s="2" t="s">
        <v>872</v>
      </c>
      <c r="P726" s="2" t="str">
        <f>_xlfn.XLOOKUP($O726,DASHBOARD!$L$2:$L$150,DASHBOARD!M$2:M$150,"",0)</f>
        <v>Croatia</v>
      </c>
      <c r="Q726" s="2" t="str">
        <f>_xlfn.XLOOKUP($O726,DASHBOARD!$L$2:$L$150,DASHBOARD!N$2:N$150,"",0)</f>
        <v>Europe</v>
      </c>
      <c r="R726" s="2" t="str">
        <f>_xlfn.XLOOKUP($O726,DASHBOARD!$L$2:$L$150,DASHBOARD!O$2:O$150,"",0)</f>
        <v>Eurasia</v>
      </c>
      <c r="S726" s="2" t="s">
        <v>563</v>
      </c>
      <c r="X726" s="2" t="str">
        <f t="shared" si="109"/>
        <v/>
      </c>
      <c r="Y726" s="6">
        <f>_xlfn.XLOOKUP($F726,$AD$711:$AD$732,$AE$711:$AE$732,0,0)</f>
        <v>500000</v>
      </c>
      <c r="Z726" s="43">
        <f t="shared" si="110"/>
        <v>2.8443675833115266E-2</v>
      </c>
      <c r="AC726" s="1">
        <v>16</v>
      </c>
      <c r="AD726" s="2" t="s">
        <v>1109</v>
      </c>
      <c r="AE726" s="11">
        <v>104000</v>
      </c>
    </row>
    <row r="727" spans="2:31" x14ac:dyDescent="0.2">
      <c r="B727" s="1" t="s">
        <v>195</v>
      </c>
      <c r="C727" s="1" t="s">
        <v>1086</v>
      </c>
      <c r="E727" s="2">
        <v>33</v>
      </c>
      <c r="F727" s="2" t="s">
        <v>1106</v>
      </c>
      <c r="G727" s="2" t="s">
        <v>566</v>
      </c>
      <c r="H727" s="4" t="s">
        <v>602</v>
      </c>
      <c r="I727" s="16">
        <f>_xlfn.XLOOKUP($H727,DASHBOARD!$I$2:$I$27,DASHBOARD!$J$2:$J$27,"",0)</f>
        <v>81</v>
      </c>
      <c r="J727" s="23">
        <f>I727/DASHBOARD!$C$3</f>
        <v>2.0574041148082296</v>
      </c>
      <c r="K727" s="2">
        <v>225</v>
      </c>
      <c r="L727" s="26">
        <f>K727/DASHBOARD!$C$4</f>
        <v>102.0408163265306</v>
      </c>
      <c r="M727" s="26">
        <f t="shared" si="108"/>
        <v>24.106530861087002</v>
      </c>
      <c r="N727" s="5">
        <v>22863</v>
      </c>
      <c r="O727" s="2" t="s">
        <v>557</v>
      </c>
      <c r="P727" s="2" t="str">
        <f>_xlfn.XLOOKUP($O727,DASHBOARD!$L$2:$L$150,DASHBOARD!M$2:M$150,"",0)</f>
        <v>United States</v>
      </c>
      <c r="Q727" s="2" t="str">
        <f>_xlfn.XLOOKUP($O727,DASHBOARD!$L$2:$L$150,DASHBOARD!N$2:N$150,"",0)</f>
        <v>North America</v>
      </c>
      <c r="R727" s="2" t="str">
        <f>_xlfn.XLOOKUP($O727,DASHBOARD!$L$2:$L$150,DASHBOARD!O$2:O$150,"",0)</f>
        <v>Americas</v>
      </c>
      <c r="S727" s="2">
        <v>10</v>
      </c>
      <c r="U727" s="2" t="s">
        <v>1075</v>
      </c>
      <c r="V727" s="2" t="s">
        <v>1075</v>
      </c>
      <c r="X727" s="2" t="str">
        <f t="shared" si="109"/>
        <v/>
      </c>
      <c r="Y727" s="6">
        <f>_xlfn.XLOOKUP($F727,$AD$711:$AD$732,$AE$711:$AE$732,0,0)</f>
        <v>2578400</v>
      </c>
      <c r="Z727" s="43">
        <f t="shared" si="110"/>
        <v>0.14667834753620879</v>
      </c>
      <c r="AC727" s="1">
        <v>17</v>
      </c>
      <c r="AD727" s="2" t="s">
        <v>1110</v>
      </c>
      <c r="AE727" s="11">
        <v>55000</v>
      </c>
    </row>
    <row r="728" spans="2:31" x14ac:dyDescent="0.2">
      <c r="B728" s="1" t="s">
        <v>195</v>
      </c>
      <c r="C728" s="1" t="s">
        <v>1086</v>
      </c>
      <c r="H728" s="4"/>
      <c r="N728" s="5"/>
      <c r="X728" s="2" t="str">
        <f t="shared" si="109"/>
        <v/>
      </c>
      <c r="Y728" s="6">
        <f>_xlfn.XLOOKUP($F728,$AD$711:$AD$732,$AE$711:$AE$732,0,0)</f>
        <v>0</v>
      </c>
      <c r="Z728" s="43">
        <f t="shared" si="110"/>
        <v>0</v>
      </c>
      <c r="AC728" s="1">
        <v>18</v>
      </c>
      <c r="AD728" s="2" t="s">
        <v>1111</v>
      </c>
      <c r="AE728" s="11">
        <v>30000</v>
      </c>
    </row>
    <row r="729" spans="2:31" x14ac:dyDescent="0.2">
      <c r="B729" s="1" t="s">
        <v>195</v>
      </c>
      <c r="C729" s="1" t="s">
        <v>1086</v>
      </c>
      <c r="H729" s="4"/>
      <c r="N729" s="5"/>
      <c r="X729" s="2" t="str">
        <f t="shared" si="109"/>
        <v/>
      </c>
      <c r="Y729" s="6">
        <f>_xlfn.XLOOKUP($F729,$AD$711:$AD$732,$AE$711:$AE$732,0,0)</f>
        <v>0</v>
      </c>
      <c r="Z729" s="43">
        <f t="shared" si="110"/>
        <v>0</v>
      </c>
      <c r="AC729" s="1">
        <v>19</v>
      </c>
      <c r="AD729" s="2" t="s">
        <v>1091</v>
      </c>
      <c r="AE729" s="6"/>
    </row>
    <row r="730" spans="2:31" x14ac:dyDescent="0.2">
      <c r="B730" s="1" t="s">
        <v>195</v>
      </c>
      <c r="C730" s="1" t="s">
        <v>1086</v>
      </c>
      <c r="H730" s="4"/>
      <c r="N730" s="5"/>
      <c r="X730" s="2" t="str">
        <f t="shared" si="109"/>
        <v/>
      </c>
      <c r="Y730" s="6">
        <f>_xlfn.XLOOKUP($F730,$AD$711:$AD$732,$AE$711:$AE$732,0,0)</f>
        <v>0</v>
      </c>
      <c r="Z730" s="43">
        <f t="shared" si="110"/>
        <v>0</v>
      </c>
      <c r="AC730" s="1">
        <v>20</v>
      </c>
      <c r="AD730" s="7" t="s">
        <v>1095</v>
      </c>
      <c r="AE730" s="15">
        <f>SUM(AE726:AE728,AE721:AE722)</f>
        <v>744000</v>
      </c>
    </row>
    <row r="731" spans="2:31" x14ac:dyDescent="0.2">
      <c r="B731" s="1" t="s">
        <v>195</v>
      </c>
      <c r="C731" s="1" t="s">
        <v>1086</v>
      </c>
      <c r="H731" s="4"/>
      <c r="N731" s="5"/>
      <c r="X731" s="2" t="str">
        <f t="shared" si="109"/>
        <v/>
      </c>
      <c r="Y731" s="6">
        <f>_xlfn.XLOOKUP($F731,$AD$711:$AD$732,$AE$711:$AE$732,0,0)</f>
        <v>0</v>
      </c>
      <c r="Z731" s="43">
        <f t="shared" si="110"/>
        <v>0</v>
      </c>
      <c r="AC731" s="1">
        <v>21</v>
      </c>
      <c r="AE731" s="6"/>
    </row>
    <row r="732" spans="2:31" x14ac:dyDescent="0.2">
      <c r="B732" s="1" t="s">
        <v>195</v>
      </c>
      <c r="C732" s="1" t="s">
        <v>1086</v>
      </c>
      <c r="H732" s="4"/>
      <c r="N732" s="5"/>
      <c r="X732" s="2" t="str">
        <f t="shared" si="109"/>
        <v/>
      </c>
      <c r="Y732" s="6">
        <f>_xlfn.XLOOKUP($F732,$AD$711:$AD$732,$AE$711:$AE$732,0,0)</f>
        <v>0</v>
      </c>
      <c r="Z732" s="43">
        <f t="shared" si="110"/>
        <v>0</v>
      </c>
      <c r="AC732" s="1">
        <v>22</v>
      </c>
      <c r="AE732" s="6"/>
    </row>
    <row r="733" spans="2:31" x14ac:dyDescent="0.2">
      <c r="D733" s="1"/>
      <c r="E733" s="1"/>
      <c r="F733" s="1"/>
      <c r="G733" s="1"/>
      <c r="H733" s="1"/>
      <c r="I733" s="36"/>
      <c r="J733" s="36"/>
      <c r="K733" s="1"/>
      <c r="L733" s="1"/>
      <c r="M733" s="1"/>
      <c r="N733" s="1"/>
      <c r="O733" s="1"/>
      <c r="P733" s="1"/>
      <c r="Q733" s="1"/>
      <c r="R733" s="1"/>
      <c r="S733" s="1"/>
      <c r="T733" s="1"/>
      <c r="U733" s="1"/>
      <c r="V733" s="1"/>
      <c r="W733" s="1"/>
      <c r="X733" s="1"/>
      <c r="Y733" s="37">
        <f>SUM(Y711:Y732)</f>
        <v>17578600</v>
      </c>
      <c r="Z733" s="41">
        <f>SUM(Z711:Z732)</f>
        <v>1</v>
      </c>
      <c r="AA733" s="1"/>
      <c r="AB733" s="1"/>
      <c r="AD733" s="37">
        <f>AE733-Y733</f>
        <v>0</v>
      </c>
      <c r="AE733" s="37">
        <f>SUM(AE711:AE732)-AE730</f>
        <v>17578600</v>
      </c>
    </row>
    <row r="734" spans="2:31" x14ac:dyDescent="0.2">
      <c r="AE734" s="6"/>
    </row>
    <row r="736" spans="2:31" ht="17" thickBot="1" x14ac:dyDescent="0.25"/>
    <row r="737" spans="1:31" ht="17" thickBot="1" x14ac:dyDescent="0.25">
      <c r="A737" s="3">
        <v>29</v>
      </c>
      <c r="B737" s="1" t="str">
        <f>B$1</f>
        <v>YEAR</v>
      </c>
      <c r="C737" s="1" t="str">
        <f>C$1</f>
        <v>TEAM</v>
      </c>
      <c r="E737" s="1" t="str">
        <f t="shared" ref="E737:Y737" si="111">E$1</f>
        <v>NUMBER</v>
      </c>
      <c r="F737" s="1" t="str">
        <f t="shared" si="111"/>
        <v>PLAYER</v>
      </c>
      <c r="G737" s="1" t="str">
        <f t="shared" si="111"/>
        <v>POS</v>
      </c>
      <c r="H737" s="1" t="str">
        <f t="shared" si="111"/>
        <v>HEIGHT</v>
      </c>
      <c r="I737" s="1" t="str">
        <f t="shared" si="111"/>
        <v>HEIGHT (IN)</v>
      </c>
      <c r="J737" s="1" t="str">
        <f t="shared" si="111"/>
        <v>HEIGHT (M)</v>
      </c>
      <c r="K737" s="1" t="str">
        <f t="shared" si="111"/>
        <v>WEIGHT (LBS)</v>
      </c>
      <c r="L737" s="1" t="str">
        <f t="shared" si="111"/>
        <v>WEIGHT (KG)</v>
      </c>
      <c r="M737" s="1" t="str">
        <f t="shared" si="111"/>
        <v>BMI</v>
      </c>
      <c r="N737" s="1" t="str">
        <f t="shared" si="111"/>
        <v>BIRTH DATE</v>
      </c>
      <c r="O737" s="1" t="str">
        <f t="shared" si="111"/>
        <v>NATION</v>
      </c>
      <c r="P737" s="1" t="str">
        <f t="shared" si="111"/>
        <v>COUNTRY</v>
      </c>
      <c r="Q737" s="1" t="str">
        <f t="shared" si="111"/>
        <v>CONTINENT</v>
      </c>
      <c r="R737" s="1" t="str">
        <f t="shared" si="111"/>
        <v>GLOBAL REGION</v>
      </c>
      <c r="S737" s="1" t="str">
        <f t="shared" si="111"/>
        <v>EXPERIENCE</v>
      </c>
      <c r="T737" s="1"/>
      <c r="U737" s="1" t="str">
        <f t="shared" si="111"/>
        <v>COLLEGE</v>
      </c>
      <c r="V737" s="1" t="str">
        <f t="shared" si="111"/>
        <v>COLLEGE1</v>
      </c>
      <c r="W737" s="1" t="str">
        <f t="shared" si="111"/>
        <v>COLLEGE2</v>
      </c>
      <c r="X737" s="1" t="str">
        <f t="shared" si="111"/>
        <v>TRANSFER</v>
      </c>
      <c r="Y737" s="1" t="str">
        <f t="shared" si="111"/>
        <v>SALARY</v>
      </c>
      <c r="Z737" s="1" t="s">
        <v>1265</v>
      </c>
      <c r="AC737" s="1" t="str">
        <f>AC$1</f>
        <v>Rk</v>
      </c>
      <c r="AD737" s="1" t="str">
        <f>AD$1</f>
        <v>PLAYER</v>
      </c>
      <c r="AE737" s="1" t="str">
        <f>AE$1</f>
        <v>SALARY</v>
      </c>
    </row>
    <row r="738" spans="1:31" ht="17" thickBot="1" x14ac:dyDescent="0.25">
      <c r="A738" s="3" t="s">
        <v>1086</v>
      </c>
      <c r="B738" s="1" t="s">
        <v>203</v>
      </c>
      <c r="C738" s="1" t="s">
        <v>1086</v>
      </c>
      <c r="E738" s="2">
        <v>1</v>
      </c>
      <c r="F738" s="2" t="s">
        <v>1089</v>
      </c>
      <c r="G738" s="2" t="s">
        <v>556</v>
      </c>
      <c r="H738" s="4" t="s">
        <v>596</v>
      </c>
      <c r="I738" s="16">
        <f>_xlfn.XLOOKUP($H738,DASHBOARD!$I$2:$I$27,DASHBOARD!$J$2:$J$27,"",0)</f>
        <v>71</v>
      </c>
      <c r="J738" s="23">
        <f>I738/DASHBOARD!$C$3</f>
        <v>1.8034036068072137</v>
      </c>
      <c r="K738" s="2">
        <v>165</v>
      </c>
      <c r="L738" s="26">
        <f>K738/DASHBOARD!$C$4</f>
        <v>74.829931972789112</v>
      </c>
      <c r="M738" s="26">
        <f t="shared" ref="M738:M752" si="112">L738/(J738^2)</f>
        <v>23.008562306096806</v>
      </c>
      <c r="N738" s="5">
        <v>23954</v>
      </c>
      <c r="O738" s="2" t="s">
        <v>557</v>
      </c>
      <c r="P738" s="2" t="str">
        <f>_xlfn.XLOOKUP($O738,DASHBOARD!$L$2:$L$150,DASHBOARD!M$2:M$150,"",0)</f>
        <v>United States</v>
      </c>
      <c r="Q738" s="2" t="str">
        <f>_xlfn.XLOOKUP($O738,DASHBOARD!$L$2:$L$150,DASHBOARD!N$2:N$150,"",0)</f>
        <v>North America</v>
      </c>
      <c r="R738" s="2" t="str">
        <f>_xlfn.XLOOKUP($O738,DASHBOARD!$L$2:$L$150,DASHBOARD!O$2:O$150,"",0)</f>
        <v>Americas</v>
      </c>
      <c r="S738" s="2">
        <v>5</v>
      </c>
      <c r="U738" s="2" t="s">
        <v>1090</v>
      </c>
      <c r="V738" s="2" t="s">
        <v>1255</v>
      </c>
      <c r="W738" s="2" t="s">
        <v>1256</v>
      </c>
      <c r="X738" s="2" t="str">
        <f t="shared" ref="X738:X759" si="113">IF(W738="","","X")</f>
        <v>X</v>
      </c>
      <c r="Y738" s="6">
        <f>_xlfn.XLOOKUP($F738,$AD$738:$AD$759,$AE$738:$AE$759,0,0)</f>
        <v>525000</v>
      </c>
      <c r="Z738" s="43">
        <f>Y738/$Y$760</f>
        <v>3.1330190368204336E-2</v>
      </c>
      <c r="AC738" s="1">
        <v>1</v>
      </c>
      <c r="AD738" s="2" t="s">
        <v>1103</v>
      </c>
      <c r="AE738" s="6">
        <v>3170000</v>
      </c>
    </row>
    <row r="739" spans="1:31" x14ac:dyDescent="0.2">
      <c r="B739" s="1" t="s">
        <v>203</v>
      </c>
      <c r="C739" s="1" t="s">
        <v>1086</v>
      </c>
      <c r="E739" s="2">
        <v>50</v>
      </c>
      <c r="F739" s="2" t="s">
        <v>1112</v>
      </c>
      <c r="G739" s="2" t="s">
        <v>566</v>
      </c>
      <c r="H739" s="4" t="s">
        <v>595</v>
      </c>
      <c r="I739" s="16">
        <f>_xlfn.XLOOKUP($H739,DASHBOARD!$I$2:$I$27,DASHBOARD!$J$2:$J$27,"",0)</f>
        <v>82</v>
      </c>
      <c r="J739" s="23">
        <f>I739/DASHBOARD!$C$3</f>
        <v>2.0828041656083314</v>
      </c>
      <c r="K739" s="2">
        <v>215</v>
      </c>
      <c r="L739" s="26">
        <f>K739/DASHBOARD!$C$4</f>
        <v>97.505668934240362</v>
      </c>
      <c r="M739" s="26">
        <f t="shared" si="112"/>
        <v>22.476722870389477</v>
      </c>
      <c r="N739" s="5">
        <v>24628</v>
      </c>
      <c r="O739" s="2" t="s">
        <v>557</v>
      </c>
      <c r="P739" s="2" t="str">
        <f>_xlfn.XLOOKUP($O739,DASHBOARD!$L$2:$L$150,DASHBOARD!M$2:M$150,"",0)</f>
        <v>United States</v>
      </c>
      <c r="Q739" s="2" t="str">
        <f>_xlfn.XLOOKUP($O739,DASHBOARD!$L$2:$L$150,DASHBOARD!N$2:N$150,"",0)</f>
        <v>North America</v>
      </c>
      <c r="R739" s="2" t="str">
        <f>_xlfn.XLOOKUP($O739,DASHBOARD!$L$2:$L$150,DASHBOARD!O$2:O$150,"",0)</f>
        <v>Americas</v>
      </c>
      <c r="S739" s="2">
        <v>3</v>
      </c>
      <c r="U739" s="2" t="s">
        <v>1113</v>
      </c>
      <c r="V739" s="2" t="s">
        <v>1113</v>
      </c>
      <c r="X739" s="2" t="str">
        <f t="shared" si="113"/>
        <v/>
      </c>
      <c r="Y739" s="6">
        <f>_xlfn.XLOOKUP($F739,$AD$738:$AD$759,$AE$738:$AE$759,0,0)</f>
        <v>650000</v>
      </c>
      <c r="Z739" s="43">
        <f t="shared" ref="Z739:Z759" si="114">Y739/$Y$760</f>
        <v>3.8789759503491075E-2</v>
      </c>
      <c r="AC739" s="1">
        <v>2</v>
      </c>
      <c r="AD739" s="2" t="s">
        <v>1106</v>
      </c>
      <c r="AE739" s="6">
        <v>2418000</v>
      </c>
    </row>
    <row r="740" spans="1:31" x14ac:dyDescent="0.2">
      <c r="B740" s="1" t="s">
        <v>203</v>
      </c>
      <c r="C740" s="1" t="s">
        <v>1086</v>
      </c>
      <c r="E740" s="2">
        <v>10</v>
      </c>
      <c r="F740" s="2" t="s">
        <v>899</v>
      </c>
      <c r="G740" s="2" t="s">
        <v>556</v>
      </c>
      <c r="H740" s="4" t="s">
        <v>598</v>
      </c>
      <c r="I740" s="16">
        <f>_xlfn.XLOOKUP($H740,DASHBOARD!$I$2:$I$27,DASHBOARD!$J$2:$J$27,"",0)</f>
        <v>75</v>
      </c>
      <c r="J740" s="23">
        <f>I740/DASHBOARD!$C$3</f>
        <v>1.9050038100076201</v>
      </c>
      <c r="K740" s="2">
        <v>185</v>
      </c>
      <c r="L740" s="26">
        <f>K740/DASHBOARD!$C$4</f>
        <v>83.900226757369609</v>
      </c>
      <c r="M740" s="26">
        <f t="shared" si="112"/>
        <v>23.119127357016875</v>
      </c>
      <c r="N740" s="5">
        <v>25525</v>
      </c>
      <c r="O740" s="2" t="s">
        <v>557</v>
      </c>
      <c r="P740" s="2" t="str">
        <f>_xlfn.XLOOKUP($O740,DASHBOARD!$L$2:$L$150,DASHBOARD!M$2:M$150,"",0)</f>
        <v>United States</v>
      </c>
      <c r="Q740" s="2" t="str">
        <f>_xlfn.XLOOKUP($O740,DASHBOARD!$L$2:$L$150,DASHBOARD!N$2:N$150,"",0)</f>
        <v>North America</v>
      </c>
      <c r="R740" s="2" t="str">
        <f>_xlfn.XLOOKUP($O740,DASHBOARD!$L$2:$L$150,DASHBOARD!O$2:O$150,"",0)</f>
        <v>Americas</v>
      </c>
      <c r="S740" s="2" t="s">
        <v>563</v>
      </c>
      <c r="U740" s="2" t="s">
        <v>900</v>
      </c>
      <c r="V740" s="2" t="s">
        <v>900</v>
      </c>
      <c r="X740" s="2" t="str">
        <f t="shared" si="113"/>
        <v/>
      </c>
      <c r="Y740" s="6">
        <f>_xlfn.XLOOKUP($F740,$AD$738:$AD$759,$AE$738:$AE$759,0,0)</f>
        <v>650000</v>
      </c>
      <c r="Z740" s="43">
        <f t="shared" si="114"/>
        <v>3.8789759503491075E-2</v>
      </c>
      <c r="AC740" s="1">
        <v>3</v>
      </c>
      <c r="AD740" s="2" t="s">
        <v>1104</v>
      </c>
      <c r="AE740" s="6">
        <v>2150000</v>
      </c>
    </row>
    <row r="741" spans="1:31" x14ac:dyDescent="0.2">
      <c r="B741" s="1" t="s">
        <v>203</v>
      </c>
      <c r="C741" s="1" t="s">
        <v>1086</v>
      </c>
      <c r="E741" s="2">
        <v>35</v>
      </c>
      <c r="F741" s="2" t="s">
        <v>1114</v>
      </c>
      <c r="G741" s="2" t="s">
        <v>566</v>
      </c>
      <c r="H741" s="4" t="s">
        <v>602</v>
      </c>
      <c r="I741" s="16">
        <f>_xlfn.XLOOKUP($H741,DASHBOARD!$I$2:$I$27,DASHBOARD!$J$2:$J$27,"",0)</f>
        <v>81</v>
      </c>
      <c r="J741" s="23">
        <f>I741/DASHBOARD!$C$3</f>
        <v>2.0574041148082296</v>
      </c>
      <c r="K741" s="2">
        <v>210</v>
      </c>
      <c r="L741" s="26">
        <f>K741/DASHBOARD!$C$4</f>
        <v>95.238095238095241</v>
      </c>
      <c r="M741" s="26">
        <f t="shared" si="112"/>
        <v>22.499428803681205</v>
      </c>
      <c r="N741" s="5">
        <v>21066</v>
      </c>
      <c r="O741" s="2" t="s">
        <v>557</v>
      </c>
      <c r="P741" s="2" t="str">
        <f>_xlfn.XLOOKUP($O741,DASHBOARD!$L$2:$L$150,DASHBOARD!M$2:M$150,"",0)</f>
        <v>United States</v>
      </c>
      <c r="Q741" s="2" t="str">
        <f>_xlfn.XLOOKUP($O741,DASHBOARD!$L$2:$L$150,DASHBOARD!N$2:N$150,"",0)</f>
        <v>North America</v>
      </c>
      <c r="R741" s="2" t="str">
        <f>_xlfn.XLOOKUP($O741,DASHBOARD!$L$2:$L$150,DASHBOARD!O$2:O$150,"",0)</f>
        <v>Americas</v>
      </c>
      <c r="S741" s="2">
        <v>10</v>
      </c>
      <c r="U741" s="2" t="s">
        <v>1115</v>
      </c>
      <c r="V741" s="2" t="s">
        <v>1260</v>
      </c>
      <c r="W741" s="2" t="s">
        <v>1261</v>
      </c>
      <c r="X741" s="2" t="str">
        <f t="shared" si="113"/>
        <v>X</v>
      </c>
      <c r="Y741" s="6">
        <f>_xlfn.XLOOKUP($F741,$AD$738:$AD$759,$AE$738:$AE$759,0,0)</f>
        <v>0</v>
      </c>
      <c r="Z741" s="43">
        <f t="shared" si="114"/>
        <v>0</v>
      </c>
      <c r="AC741" s="1">
        <v>4</v>
      </c>
      <c r="AD741" s="2" t="s">
        <v>1120</v>
      </c>
      <c r="AE741" s="11">
        <v>1700000</v>
      </c>
    </row>
    <row r="742" spans="1:31" x14ac:dyDescent="0.2">
      <c r="B742" s="1" t="s">
        <v>203</v>
      </c>
      <c r="C742" s="1" t="s">
        <v>1086</v>
      </c>
      <c r="E742" s="2">
        <v>17</v>
      </c>
      <c r="F742" s="2" t="s">
        <v>1042</v>
      </c>
      <c r="G742" s="2" t="s">
        <v>570</v>
      </c>
      <c r="H742" s="4" t="s">
        <v>601</v>
      </c>
      <c r="I742" s="16">
        <f>_xlfn.XLOOKUP($H742,DASHBOARD!$I$2:$I$27,DASHBOARD!$J$2:$J$27,"",0)</f>
        <v>77</v>
      </c>
      <c r="J742" s="23">
        <f>I742/DASHBOARD!$C$3</f>
        <v>1.9558039116078234</v>
      </c>
      <c r="K742" s="2">
        <v>210</v>
      </c>
      <c r="L742" s="26">
        <f>K742/DASHBOARD!$C$4</f>
        <v>95.238095238095241</v>
      </c>
      <c r="M742" s="26">
        <f t="shared" si="112"/>
        <v>24.897748757117956</v>
      </c>
      <c r="N742" s="5">
        <v>23341</v>
      </c>
      <c r="O742" s="2" t="s">
        <v>557</v>
      </c>
      <c r="P742" s="2" t="str">
        <f>_xlfn.XLOOKUP($O742,DASHBOARD!$L$2:$L$150,DASHBOARD!M$2:M$150,"",0)</f>
        <v>United States</v>
      </c>
      <c r="Q742" s="2" t="str">
        <f>_xlfn.XLOOKUP($O742,DASHBOARD!$L$2:$L$150,DASHBOARD!N$2:N$150,"",0)</f>
        <v>North America</v>
      </c>
      <c r="R742" s="2" t="str">
        <f>_xlfn.XLOOKUP($O742,DASHBOARD!$L$2:$L$150,DASHBOARD!O$2:O$150,"",0)</f>
        <v>Americas</v>
      </c>
      <c r="S742" s="2">
        <v>3</v>
      </c>
      <c r="U742" s="2" t="s">
        <v>1043</v>
      </c>
      <c r="V742" s="2" t="s">
        <v>1043</v>
      </c>
      <c r="X742" s="2" t="str">
        <f t="shared" si="113"/>
        <v/>
      </c>
      <c r="Y742" s="6">
        <f>_xlfn.XLOOKUP($F742,$AD$738:$AD$759,$AE$738:$AE$759,0,0)</f>
        <v>790000</v>
      </c>
      <c r="Z742" s="43">
        <f t="shared" si="114"/>
        <v>4.7144476935012232E-2</v>
      </c>
      <c r="AC742" s="1">
        <v>5</v>
      </c>
      <c r="AD742" s="2" t="s">
        <v>1101</v>
      </c>
      <c r="AE742" s="6">
        <v>1424000</v>
      </c>
    </row>
    <row r="743" spans="1:31" x14ac:dyDescent="0.2">
      <c r="B743" s="1" t="s">
        <v>203</v>
      </c>
      <c r="C743" s="1" t="s">
        <v>1086</v>
      </c>
      <c r="E743" s="2">
        <v>7</v>
      </c>
      <c r="F743" s="2" t="s">
        <v>1096</v>
      </c>
      <c r="G743" s="2" t="s">
        <v>566</v>
      </c>
      <c r="H743" s="4" t="s">
        <v>602</v>
      </c>
      <c r="I743" s="16">
        <f>_xlfn.XLOOKUP($H743,DASHBOARD!$I$2:$I$27,DASHBOARD!$J$2:$J$27,"",0)</f>
        <v>81</v>
      </c>
      <c r="J743" s="23">
        <f>I743/DASHBOARD!$C$3</f>
        <v>2.0574041148082296</v>
      </c>
      <c r="K743" s="2">
        <v>215</v>
      </c>
      <c r="L743" s="26">
        <f>K743/DASHBOARD!$C$4</f>
        <v>97.505668934240362</v>
      </c>
      <c r="M743" s="26">
        <f t="shared" si="112"/>
        <v>23.035129489483136</v>
      </c>
      <c r="N743" s="5">
        <v>24455</v>
      </c>
      <c r="O743" s="2" t="s">
        <v>1097</v>
      </c>
      <c r="P743" s="2" t="str">
        <f>_xlfn.XLOOKUP($O743,DASHBOARD!$L$2:$L$150,DASHBOARD!M$2:M$150,"",0)</f>
        <v>Trinidad and Tobago</v>
      </c>
      <c r="Q743" s="2" t="str">
        <f>_xlfn.XLOOKUP($O743,DASHBOARD!$L$2:$L$150,DASHBOARD!N$2:N$150,"",0)</f>
        <v>South America</v>
      </c>
      <c r="R743" s="2" t="str">
        <f>_xlfn.XLOOKUP($O743,DASHBOARD!$L$2:$L$150,DASHBOARD!O$2:O$150,"",0)</f>
        <v>Caribbean</v>
      </c>
      <c r="S743" s="2">
        <v>2</v>
      </c>
      <c r="U743" s="2" t="s">
        <v>1098</v>
      </c>
      <c r="V743" s="2" t="s">
        <v>997</v>
      </c>
      <c r="W743" s="2" t="s">
        <v>1259</v>
      </c>
      <c r="X743" s="2" t="str">
        <f t="shared" si="113"/>
        <v>X</v>
      </c>
      <c r="Y743" s="6">
        <f>_xlfn.XLOOKUP($F743,$AD$738:$AD$759,$AE$738:$AE$759,0,0)</f>
        <v>1000000</v>
      </c>
      <c r="Z743" s="43">
        <f t="shared" si="114"/>
        <v>5.9676553082293964E-2</v>
      </c>
      <c r="AC743" s="1">
        <v>6</v>
      </c>
      <c r="AD743" s="2" t="s">
        <v>923</v>
      </c>
      <c r="AE743" s="6">
        <v>1200000</v>
      </c>
    </row>
    <row r="744" spans="1:31" x14ac:dyDescent="0.2">
      <c r="B744" s="1" t="s">
        <v>203</v>
      </c>
      <c r="C744" s="1" t="s">
        <v>1086</v>
      </c>
      <c r="E744" s="2">
        <v>25</v>
      </c>
      <c r="F744" s="2" t="s">
        <v>923</v>
      </c>
      <c r="G744" s="2" t="s">
        <v>570</v>
      </c>
      <c r="H744" s="4" t="s">
        <v>595</v>
      </c>
      <c r="I744" s="16">
        <f>_xlfn.XLOOKUP($H744,DASHBOARD!$I$2:$I$27,DASHBOARD!$J$2:$J$27,"",0)</f>
        <v>82</v>
      </c>
      <c r="J744" s="23">
        <f>I744/DASHBOARD!$C$3</f>
        <v>2.0828041656083314</v>
      </c>
      <c r="K744" s="2">
        <v>240</v>
      </c>
      <c r="L744" s="26">
        <f>K744/DASHBOARD!$C$4</f>
        <v>108.84353741496598</v>
      </c>
      <c r="M744" s="26">
        <f t="shared" si="112"/>
        <v>25.090295297178951</v>
      </c>
      <c r="N744" s="5">
        <v>25805</v>
      </c>
      <c r="O744" s="2" t="s">
        <v>557</v>
      </c>
      <c r="P744" s="2" t="str">
        <f>_xlfn.XLOOKUP($O744,DASHBOARD!$L$2:$L$150,DASHBOARD!M$2:M$150,"",0)</f>
        <v>United States</v>
      </c>
      <c r="Q744" s="2" t="str">
        <f>_xlfn.XLOOKUP($O744,DASHBOARD!$L$2:$L$150,DASHBOARD!N$2:N$150,"",0)</f>
        <v>North America</v>
      </c>
      <c r="R744" s="2" t="str">
        <f>_xlfn.XLOOKUP($O744,DASHBOARD!$L$2:$L$150,DASHBOARD!O$2:O$150,"",0)</f>
        <v>Americas</v>
      </c>
      <c r="S744" s="2">
        <v>1</v>
      </c>
      <c r="U744" s="2" t="s">
        <v>770</v>
      </c>
      <c r="V744" s="2" t="s">
        <v>770</v>
      </c>
      <c r="X744" s="2" t="str">
        <f t="shared" si="113"/>
        <v/>
      </c>
      <c r="Y744" s="6">
        <f>_xlfn.XLOOKUP($F744,$AD$738:$AD$759,$AE$738:$AE$759,0,0)</f>
        <v>1200000</v>
      </c>
      <c r="Z744" s="43">
        <f t="shared" si="114"/>
        <v>7.1611863698752762E-2</v>
      </c>
      <c r="AC744" s="1">
        <v>7</v>
      </c>
      <c r="AD744" s="2" t="s">
        <v>1096</v>
      </c>
      <c r="AE744" s="6">
        <v>1000000</v>
      </c>
    </row>
    <row r="745" spans="1:31" x14ac:dyDescent="0.2">
      <c r="B745" s="1" t="s">
        <v>203</v>
      </c>
      <c r="C745" s="1" t="s">
        <v>1086</v>
      </c>
      <c r="E745" s="2">
        <v>21</v>
      </c>
      <c r="F745" s="2" t="s">
        <v>1108</v>
      </c>
      <c r="G745" s="2" t="s">
        <v>570</v>
      </c>
      <c r="H745" s="4" t="s">
        <v>604</v>
      </c>
      <c r="I745" s="16">
        <f>_xlfn.XLOOKUP($H745,DASHBOARD!$I$2:$I$27,DASHBOARD!$J$2:$J$27,"",0)</f>
        <v>79</v>
      </c>
      <c r="J745" s="23">
        <f>I745/DASHBOARD!$C$3</f>
        <v>2.0066040132080265</v>
      </c>
      <c r="K745" s="2">
        <v>220</v>
      </c>
      <c r="L745" s="26">
        <f>K745/DASHBOARD!$C$4</f>
        <v>99.773242630385482</v>
      </c>
      <c r="M745" s="26">
        <f t="shared" si="112"/>
        <v>24.779397016511027</v>
      </c>
      <c r="N745" s="5">
        <v>25579</v>
      </c>
      <c r="O745" s="2" t="s">
        <v>557</v>
      </c>
      <c r="P745" s="2" t="str">
        <f>_xlfn.XLOOKUP($O745,DASHBOARD!$L$2:$L$150,DASHBOARD!M$2:M$150,"",0)</f>
        <v>United States</v>
      </c>
      <c r="Q745" s="2" t="str">
        <f>_xlfn.XLOOKUP($O745,DASHBOARD!$L$2:$L$150,DASHBOARD!N$2:N$150,"",0)</f>
        <v>North America</v>
      </c>
      <c r="R745" s="2" t="str">
        <f>_xlfn.XLOOKUP($O745,DASHBOARD!$L$2:$L$150,DASHBOARD!O$2:O$150,"",0)</f>
        <v>Americas</v>
      </c>
      <c r="S745" s="2" t="s">
        <v>563</v>
      </c>
      <c r="U745" s="2" t="s">
        <v>1116</v>
      </c>
      <c r="V745" s="2" t="s">
        <v>1116</v>
      </c>
      <c r="X745" s="2" t="str">
        <f t="shared" si="113"/>
        <v/>
      </c>
      <c r="Y745" s="6">
        <f>_xlfn.XLOOKUP($F745,$AD$738:$AD$759,$AE$738:$AE$759,0,0)</f>
        <v>0</v>
      </c>
      <c r="Z745" s="43">
        <f t="shared" si="114"/>
        <v>0</v>
      </c>
      <c r="AC745" s="1">
        <v>8</v>
      </c>
      <c r="AD745" s="2" t="s">
        <v>1042</v>
      </c>
      <c r="AE745" s="6">
        <v>790000</v>
      </c>
    </row>
    <row r="746" spans="1:31" x14ac:dyDescent="0.2">
      <c r="B746" s="1" t="s">
        <v>203</v>
      </c>
      <c r="C746" s="1" t="s">
        <v>1086</v>
      </c>
      <c r="E746" s="2">
        <v>11</v>
      </c>
      <c r="F746" s="2" t="s">
        <v>1101</v>
      </c>
      <c r="G746" s="2" t="s">
        <v>576</v>
      </c>
      <c r="H746" s="4" t="s">
        <v>603</v>
      </c>
      <c r="I746" s="16">
        <f>_xlfn.XLOOKUP($H746,DASHBOARD!$I$2:$I$27,DASHBOARD!$J$2:$J$27,"",0)</f>
        <v>76</v>
      </c>
      <c r="J746" s="23">
        <f>I746/DASHBOARD!$C$3</f>
        <v>1.9304038608077216</v>
      </c>
      <c r="K746" s="2">
        <v>180</v>
      </c>
      <c r="L746" s="26">
        <f>K746/DASHBOARD!$C$4</f>
        <v>81.632653061224488</v>
      </c>
      <c r="M746" s="26">
        <f t="shared" si="112"/>
        <v>21.906225620442083</v>
      </c>
      <c r="N746" s="5">
        <v>23997</v>
      </c>
      <c r="O746" s="2" t="s">
        <v>557</v>
      </c>
      <c r="P746" s="2" t="str">
        <f>_xlfn.XLOOKUP($O746,DASHBOARD!$L$2:$L$150,DASHBOARD!M$2:M$150,"",0)</f>
        <v>United States</v>
      </c>
      <c r="Q746" s="2" t="str">
        <f>_xlfn.XLOOKUP($O746,DASHBOARD!$L$2:$L$150,DASHBOARD!N$2:N$150,"",0)</f>
        <v>North America</v>
      </c>
      <c r="R746" s="2" t="str">
        <f>_xlfn.XLOOKUP($O746,DASHBOARD!$L$2:$L$150,DASHBOARD!O$2:O$150,"",0)</f>
        <v>Americas</v>
      </c>
      <c r="S746" s="2">
        <v>5</v>
      </c>
      <c r="U746" s="2" t="s">
        <v>558</v>
      </c>
      <c r="V746" s="2" t="s">
        <v>558</v>
      </c>
      <c r="X746" s="2" t="str">
        <f t="shared" si="113"/>
        <v/>
      </c>
      <c r="Y746" s="6">
        <f>_xlfn.XLOOKUP($F746,$AD$738:$AD$759,$AE$738:$AE$759,0,0)</f>
        <v>1424000</v>
      </c>
      <c r="Z746" s="43">
        <f t="shared" si="114"/>
        <v>8.4979411589186607E-2</v>
      </c>
      <c r="AC746" s="1">
        <v>9</v>
      </c>
      <c r="AD746" s="2" t="s">
        <v>1109</v>
      </c>
      <c r="AE746" s="11">
        <v>780000</v>
      </c>
    </row>
    <row r="747" spans="1:31" x14ac:dyDescent="0.2">
      <c r="B747" s="1" t="s">
        <v>203</v>
      </c>
      <c r="C747" s="1" t="s">
        <v>1086</v>
      </c>
      <c r="E747" s="2">
        <v>34</v>
      </c>
      <c r="F747" s="2" t="s">
        <v>1103</v>
      </c>
      <c r="G747" s="2" t="s">
        <v>552</v>
      </c>
      <c r="H747" s="4" t="s">
        <v>1151</v>
      </c>
      <c r="I747" s="16">
        <f>_xlfn.XLOOKUP($H747,DASHBOARD!$I$2:$I$27,DASHBOARD!$J$2:$J$27,"",0)</f>
        <v>85</v>
      </c>
      <c r="J747" s="23">
        <f>I747/DASHBOARD!$C$3</f>
        <v>2.1590043180086362</v>
      </c>
      <c r="K747" s="2">
        <v>255</v>
      </c>
      <c r="L747" s="26">
        <f>K747/DASHBOARD!$C$4</f>
        <v>115.64625850340136</v>
      </c>
      <c r="M747" s="26">
        <f t="shared" si="112"/>
        <v>24.809874349739889</v>
      </c>
      <c r="N747" s="5">
        <v>23032</v>
      </c>
      <c r="O747" s="2" t="s">
        <v>775</v>
      </c>
      <c r="P747" s="2" t="str">
        <f>_xlfn.XLOOKUP($O747,DASHBOARD!$L$2:$L$150,DASHBOARD!M$2:M$150,"",0)</f>
        <v>Nigeria</v>
      </c>
      <c r="Q747" s="2" t="str">
        <f>_xlfn.XLOOKUP($O747,DASHBOARD!$L$2:$L$150,DASHBOARD!N$2:N$150,"",0)</f>
        <v>Africa</v>
      </c>
      <c r="R747" s="2" t="str">
        <f>_xlfn.XLOOKUP($O747,DASHBOARD!$L$2:$L$150,DASHBOARD!O$2:O$150,"",0)</f>
        <v>Africa</v>
      </c>
      <c r="S747" s="2">
        <v>9</v>
      </c>
      <c r="U747" s="2" t="s">
        <v>997</v>
      </c>
      <c r="V747" s="2" t="s">
        <v>997</v>
      </c>
      <c r="X747" s="2" t="str">
        <f t="shared" si="113"/>
        <v/>
      </c>
      <c r="Y747" s="6">
        <f>_xlfn.XLOOKUP($F747,$AD$738:$AD$759,$AE$738:$AE$759,0,0)</f>
        <v>3170000</v>
      </c>
      <c r="Z747" s="43">
        <f t="shared" si="114"/>
        <v>0.18917467327087187</v>
      </c>
      <c r="AC747" s="1">
        <v>10</v>
      </c>
      <c r="AD747" s="2" t="s">
        <v>1112</v>
      </c>
      <c r="AE747" s="6">
        <v>650000</v>
      </c>
    </row>
    <row r="748" spans="1:31" x14ac:dyDescent="0.2">
      <c r="B748" s="1" t="s">
        <v>203</v>
      </c>
      <c r="C748" s="1" t="s">
        <v>1086</v>
      </c>
      <c r="E748" s="2">
        <v>3</v>
      </c>
      <c r="F748" s="2" t="s">
        <v>1117</v>
      </c>
      <c r="G748" s="2" t="s">
        <v>552</v>
      </c>
      <c r="H748" s="4" t="s">
        <v>595</v>
      </c>
      <c r="I748" s="16">
        <f>_xlfn.XLOOKUP($H748,DASHBOARD!$I$2:$I$27,DASHBOARD!$J$2:$J$27,"",0)</f>
        <v>82</v>
      </c>
      <c r="J748" s="23">
        <f>I748/DASHBOARD!$C$3</f>
        <v>2.0828041656083314</v>
      </c>
      <c r="K748" s="2">
        <v>260</v>
      </c>
      <c r="L748" s="26">
        <f>K748/DASHBOARD!$C$4</f>
        <v>117.91383219954648</v>
      </c>
      <c r="M748" s="26">
        <f t="shared" si="112"/>
        <v>27.181153238610527</v>
      </c>
      <c r="N748" s="5">
        <v>25228</v>
      </c>
      <c r="O748" s="2" t="s">
        <v>1118</v>
      </c>
      <c r="P748" s="2" t="str">
        <f>_xlfn.XLOOKUP($O748,DASHBOARD!$L$2:$L$150,DASHBOARD!M$2:M$150,"",0)</f>
        <v>Slovakia</v>
      </c>
      <c r="Q748" s="2" t="str">
        <f>_xlfn.XLOOKUP($O748,DASHBOARD!$L$2:$L$150,DASHBOARD!N$2:N$150,"",0)</f>
        <v>Europe</v>
      </c>
      <c r="R748" s="2" t="str">
        <f>_xlfn.XLOOKUP($O748,DASHBOARD!$L$2:$L$150,DASHBOARD!O$2:O$150,"",0)</f>
        <v>Eurasia</v>
      </c>
      <c r="S748" s="2" t="s">
        <v>563</v>
      </c>
      <c r="U748" s="2" t="s">
        <v>1119</v>
      </c>
      <c r="V748" s="2" t="s">
        <v>579</v>
      </c>
      <c r="W748" s="2" t="s">
        <v>1262</v>
      </c>
      <c r="X748" s="2" t="str">
        <f t="shared" si="113"/>
        <v>X</v>
      </c>
      <c r="Y748" s="6">
        <f>_xlfn.XLOOKUP($F748,$AD$738:$AD$759,$AE$738:$AE$759,0,0)</f>
        <v>150000</v>
      </c>
      <c r="Z748" s="43">
        <f t="shared" si="114"/>
        <v>8.9514829623440952E-3</v>
      </c>
      <c r="AC748" s="1">
        <v>11</v>
      </c>
      <c r="AD748" s="2" t="s">
        <v>899</v>
      </c>
      <c r="AE748" s="6">
        <v>650000</v>
      </c>
    </row>
    <row r="749" spans="1:31" x14ac:dyDescent="0.2">
      <c r="B749" s="1" t="s">
        <v>203</v>
      </c>
      <c r="C749" s="1" t="s">
        <v>1086</v>
      </c>
      <c r="E749" s="2">
        <v>42</v>
      </c>
      <c r="F749" s="2" t="s">
        <v>1107</v>
      </c>
      <c r="G749" s="2" t="s">
        <v>552</v>
      </c>
      <c r="H749" s="4" t="s">
        <v>1151</v>
      </c>
      <c r="I749" s="16">
        <f>_xlfn.XLOOKUP($H749,DASHBOARD!$I$2:$I$27,DASHBOARD!$J$2:$J$27,"",0)</f>
        <v>85</v>
      </c>
      <c r="J749" s="23">
        <f>I749/DASHBOARD!$C$3</f>
        <v>2.1590043180086362</v>
      </c>
      <c r="K749" s="2">
        <v>245</v>
      </c>
      <c r="L749" s="26">
        <f>K749/DASHBOARD!$C$4</f>
        <v>111.11111111111111</v>
      </c>
      <c r="M749" s="26">
        <f t="shared" si="112"/>
        <v>23.836938100730482</v>
      </c>
      <c r="N749" s="5">
        <v>25721</v>
      </c>
      <c r="O749" s="2" t="s">
        <v>557</v>
      </c>
      <c r="P749" s="2" t="str">
        <f>_xlfn.XLOOKUP($O749,DASHBOARD!$L$2:$L$150,DASHBOARD!M$2:M$150,"",0)</f>
        <v>United States</v>
      </c>
      <c r="Q749" s="2" t="str">
        <f>_xlfn.XLOOKUP($O749,DASHBOARD!$L$2:$L$150,DASHBOARD!N$2:N$150,"",0)</f>
        <v>North America</v>
      </c>
      <c r="R749" s="2" t="str">
        <f>_xlfn.XLOOKUP($O749,DASHBOARD!$L$2:$L$150,DASHBOARD!O$2:O$150,"",0)</f>
        <v>Americas</v>
      </c>
      <c r="S749" s="2" t="s">
        <v>563</v>
      </c>
      <c r="U749" s="2" t="s">
        <v>585</v>
      </c>
      <c r="V749" s="2" t="s">
        <v>585</v>
      </c>
      <c r="X749" s="2" t="str">
        <f t="shared" si="113"/>
        <v/>
      </c>
      <c r="Y749" s="6">
        <f>_xlfn.XLOOKUP($F749,$AD$738:$AD$759,$AE$738:$AE$759,0,0)</f>
        <v>150000</v>
      </c>
      <c r="Z749" s="43">
        <f t="shared" si="114"/>
        <v>8.9514829623440952E-3</v>
      </c>
      <c r="AC749" s="1">
        <v>12</v>
      </c>
      <c r="AD749" s="2" t="s">
        <v>1089</v>
      </c>
      <c r="AE749" s="6">
        <v>525000</v>
      </c>
    </row>
    <row r="750" spans="1:31" x14ac:dyDescent="0.2">
      <c r="B750" s="1" t="s">
        <v>203</v>
      </c>
      <c r="C750" s="1" t="s">
        <v>1086</v>
      </c>
      <c r="E750" s="2">
        <v>20</v>
      </c>
      <c r="F750" s="2" t="s">
        <v>1111</v>
      </c>
      <c r="G750" s="2" t="s">
        <v>576</v>
      </c>
      <c r="H750" s="4" t="s">
        <v>598</v>
      </c>
      <c r="I750" s="16">
        <f>_xlfn.XLOOKUP($H750,DASHBOARD!$I$2:$I$27,DASHBOARD!$J$2:$J$27,"",0)</f>
        <v>75</v>
      </c>
      <c r="J750" s="23">
        <f>I750/DASHBOARD!$C$3</f>
        <v>1.9050038100076201</v>
      </c>
      <c r="K750" s="2">
        <v>180</v>
      </c>
      <c r="L750" s="26">
        <f>K750/DASHBOARD!$C$4</f>
        <v>81.632653061224488</v>
      </c>
      <c r="M750" s="26">
        <f t="shared" si="112"/>
        <v>22.494286077097502</v>
      </c>
      <c r="N750" s="5">
        <v>24848</v>
      </c>
      <c r="O750" s="2" t="s">
        <v>557</v>
      </c>
      <c r="P750" s="2" t="str">
        <f>_xlfn.XLOOKUP($O750,DASHBOARD!$L$2:$L$150,DASHBOARD!M$2:M$150,"",0)</f>
        <v>United States</v>
      </c>
      <c r="Q750" s="2" t="str">
        <f>_xlfn.XLOOKUP($O750,DASHBOARD!$L$2:$L$150,DASHBOARD!N$2:N$150,"",0)</f>
        <v>North America</v>
      </c>
      <c r="R750" s="2" t="str">
        <f>_xlfn.XLOOKUP($O750,DASHBOARD!$L$2:$L$150,DASHBOARD!O$2:O$150,"",0)</f>
        <v>Americas</v>
      </c>
      <c r="S750" s="2">
        <v>3</v>
      </c>
      <c r="U750" s="2" t="s">
        <v>1082</v>
      </c>
      <c r="V750" s="2" t="s">
        <v>1082</v>
      </c>
      <c r="X750" s="2" t="str">
        <f t="shared" si="113"/>
        <v/>
      </c>
      <c r="Y750" s="6">
        <f>_xlfn.XLOOKUP($F750,$AD$738:$AD$759,$AE$738:$AE$759,0,0)</f>
        <v>0</v>
      </c>
      <c r="Z750" s="43">
        <f t="shared" si="114"/>
        <v>0</v>
      </c>
      <c r="AC750" s="1">
        <v>13</v>
      </c>
      <c r="AD750" s="2" t="s">
        <v>1117</v>
      </c>
      <c r="AE750" s="6">
        <v>150000</v>
      </c>
    </row>
    <row r="751" spans="1:31" x14ac:dyDescent="0.2">
      <c r="B751" s="1" t="s">
        <v>203</v>
      </c>
      <c r="C751" s="1" t="s">
        <v>1086</v>
      </c>
      <c r="E751" s="2">
        <v>30</v>
      </c>
      <c r="F751" s="2" t="s">
        <v>1104</v>
      </c>
      <c r="G751" s="2" t="s">
        <v>556</v>
      </c>
      <c r="H751" s="4" t="s">
        <v>598</v>
      </c>
      <c r="I751" s="16">
        <f>_xlfn.XLOOKUP($H751,DASHBOARD!$I$2:$I$27,DASHBOARD!$J$2:$J$27,"",0)</f>
        <v>75</v>
      </c>
      <c r="J751" s="23">
        <f>I751/DASHBOARD!$C$3</f>
        <v>1.9050038100076201</v>
      </c>
      <c r="K751" s="2">
        <v>170</v>
      </c>
      <c r="L751" s="26">
        <f>K751/DASHBOARD!$C$4</f>
        <v>77.097505668934232</v>
      </c>
      <c r="M751" s="26">
        <f t="shared" si="112"/>
        <v>21.244603517258749</v>
      </c>
      <c r="N751" s="5">
        <v>23809</v>
      </c>
      <c r="O751" s="2" t="s">
        <v>557</v>
      </c>
      <c r="P751" s="2" t="str">
        <f>_xlfn.XLOOKUP($O751,DASHBOARD!$L$2:$L$150,DASHBOARD!M$2:M$150,"",0)</f>
        <v>United States</v>
      </c>
      <c r="Q751" s="2" t="str">
        <f>_xlfn.XLOOKUP($O751,DASHBOARD!$L$2:$L$150,DASHBOARD!N$2:N$150,"",0)</f>
        <v>North America</v>
      </c>
      <c r="R751" s="2" t="str">
        <f>_xlfn.XLOOKUP($O751,DASHBOARD!$L$2:$L$150,DASHBOARD!O$2:O$150,"",0)</f>
        <v>Americas</v>
      </c>
      <c r="S751" s="2">
        <v>6</v>
      </c>
      <c r="U751" s="2" t="s">
        <v>636</v>
      </c>
      <c r="V751" s="2" t="s">
        <v>636</v>
      </c>
      <c r="X751" s="2" t="str">
        <f t="shared" si="113"/>
        <v/>
      </c>
      <c r="Y751" s="6">
        <f>_xlfn.XLOOKUP($F751,$AD$738:$AD$759,$AE$738:$AE$759,0,0)</f>
        <v>2150000</v>
      </c>
      <c r="Z751" s="43">
        <f t="shared" si="114"/>
        <v>0.12830458912693202</v>
      </c>
      <c r="AC751" s="1">
        <v>14</v>
      </c>
      <c r="AD751" s="2" t="s">
        <v>1107</v>
      </c>
      <c r="AE751" s="6">
        <v>150000</v>
      </c>
    </row>
    <row r="752" spans="1:31" x14ac:dyDescent="0.2">
      <c r="B752" s="1" t="s">
        <v>203</v>
      </c>
      <c r="C752" s="1" t="s">
        <v>1086</v>
      </c>
      <c r="E752" s="2">
        <v>33</v>
      </c>
      <c r="F752" s="2" t="s">
        <v>1106</v>
      </c>
      <c r="G752" s="2" t="s">
        <v>566</v>
      </c>
      <c r="H752" s="4" t="s">
        <v>602</v>
      </c>
      <c r="I752" s="16">
        <f>_xlfn.XLOOKUP($H752,DASHBOARD!$I$2:$I$27,DASHBOARD!$J$2:$J$27,"",0)</f>
        <v>81</v>
      </c>
      <c r="J752" s="23">
        <f>I752/DASHBOARD!$C$3</f>
        <v>2.0574041148082296</v>
      </c>
      <c r="K752" s="2">
        <v>225</v>
      </c>
      <c r="L752" s="26">
        <f>K752/DASHBOARD!$C$4</f>
        <v>102.0408163265306</v>
      </c>
      <c r="M752" s="26">
        <f t="shared" si="112"/>
        <v>24.106530861087002</v>
      </c>
      <c r="N752" s="5">
        <v>22863</v>
      </c>
      <c r="O752" s="2" t="s">
        <v>557</v>
      </c>
      <c r="P752" s="2" t="str">
        <f>_xlfn.XLOOKUP($O752,DASHBOARD!$L$2:$L$150,DASHBOARD!M$2:M$150,"",0)</f>
        <v>United States</v>
      </c>
      <c r="Q752" s="2" t="str">
        <f>_xlfn.XLOOKUP($O752,DASHBOARD!$L$2:$L$150,DASHBOARD!N$2:N$150,"",0)</f>
        <v>North America</v>
      </c>
      <c r="R752" s="2" t="str">
        <f>_xlfn.XLOOKUP($O752,DASHBOARD!$L$2:$L$150,DASHBOARD!O$2:O$150,"",0)</f>
        <v>Americas</v>
      </c>
      <c r="S752" s="2">
        <v>9</v>
      </c>
      <c r="U752" s="2" t="s">
        <v>1075</v>
      </c>
      <c r="V752" s="2" t="s">
        <v>1075</v>
      </c>
      <c r="X752" s="2" t="str">
        <f t="shared" si="113"/>
        <v/>
      </c>
      <c r="Y752" s="6">
        <f>_xlfn.XLOOKUP($F752,$AD$738:$AD$759,$AE$738:$AE$759,0,0)</f>
        <v>2418000</v>
      </c>
      <c r="Z752" s="43">
        <f t="shared" si="114"/>
        <v>0.14429790535298681</v>
      </c>
      <c r="AC752" s="1">
        <v>15</v>
      </c>
      <c r="AE752" s="6"/>
    </row>
    <row r="753" spans="1:31" x14ac:dyDescent="0.2">
      <c r="B753" s="1" t="s">
        <v>203</v>
      </c>
      <c r="C753" s="1" t="s">
        <v>1086</v>
      </c>
      <c r="F753" s="2" t="s">
        <v>1109</v>
      </c>
      <c r="H753" s="4"/>
      <c r="N753" s="5"/>
      <c r="X753" s="2" t="str">
        <f t="shared" si="113"/>
        <v/>
      </c>
      <c r="Y753" s="6">
        <f>_xlfn.XLOOKUP($F753,$AD$738:$AD$759,$AE$738:$AE$759,0,0)</f>
        <v>780000</v>
      </c>
      <c r="Z753" s="43">
        <f t="shared" si="114"/>
        <v>4.6547711404189292E-2</v>
      </c>
      <c r="AC753" s="1">
        <v>16</v>
      </c>
      <c r="AD753" s="2" t="s">
        <v>1111</v>
      </c>
      <c r="AE753" s="6"/>
    </row>
    <row r="754" spans="1:31" x14ac:dyDescent="0.2">
      <c r="B754" s="1" t="s">
        <v>203</v>
      </c>
      <c r="C754" s="1" t="s">
        <v>1086</v>
      </c>
      <c r="F754" s="2" t="s">
        <v>1120</v>
      </c>
      <c r="H754" s="4"/>
      <c r="N754" s="5"/>
      <c r="X754" s="2" t="str">
        <f t="shared" si="113"/>
        <v/>
      </c>
      <c r="Y754" s="6">
        <f>_xlfn.XLOOKUP($F754,$AD$738:$AD$759,$AE$738:$AE$759,0,0)</f>
        <v>1700000</v>
      </c>
      <c r="Z754" s="43">
        <f t="shared" si="114"/>
        <v>0.10145014023989975</v>
      </c>
      <c r="AC754" s="1">
        <v>17</v>
      </c>
      <c r="AD754" s="2" t="s">
        <v>1108</v>
      </c>
      <c r="AE754" s="6"/>
    </row>
    <row r="755" spans="1:31" x14ac:dyDescent="0.2">
      <c r="B755" s="1" t="s">
        <v>203</v>
      </c>
      <c r="C755" s="1" t="s">
        <v>1086</v>
      </c>
      <c r="H755" s="4"/>
      <c r="N755" s="5"/>
      <c r="X755" s="2" t="str">
        <f t="shared" si="113"/>
        <v/>
      </c>
      <c r="Y755" s="6">
        <f>_xlfn.XLOOKUP($F755,$AD$738:$AD$759,$AE$738:$AE$759,0,0)</f>
        <v>0</v>
      </c>
      <c r="Z755" s="43">
        <f t="shared" si="114"/>
        <v>0</v>
      </c>
      <c r="AC755" s="1">
        <v>18</v>
      </c>
      <c r="AE755" s="6"/>
    </row>
    <row r="756" spans="1:31" x14ac:dyDescent="0.2">
      <c r="B756" s="1" t="s">
        <v>203</v>
      </c>
      <c r="C756" s="1" t="s">
        <v>1086</v>
      </c>
      <c r="H756" s="4"/>
      <c r="N756" s="5"/>
      <c r="X756" s="2" t="str">
        <f t="shared" si="113"/>
        <v/>
      </c>
      <c r="Y756" s="6">
        <f>_xlfn.XLOOKUP($F756,$AD$738:$AD$759,$AE$738:$AE$759,0,0)</f>
        <v>0</v>
      </c>
      <c r="Z756" s="43">
        <f t="shared" si="114"/>
        <v>0</v>
      </c>
      <c r="AC756" s="1">
        <v>19</v>
      </c>
      <c r="AE756" s="6"/>
    </row>
    <row r="757" spans="1:31" x14ac:dyDescent="0.2">
      <c r="B757" s="1" t="s">
        <v>203</v>
      </c>
      <c r="C757" s="1" t="s">
        <v>1086</v>
      </c>
      <c r="H757" s="4"/>
      <c r="N757" s="5"/>
      <c r="X757" s="2" t="str">
        <f t="shared" si="113"/>
        <v/>
      </c>
      <c r="Y757" s="6">
        <f>_xlfn.XLOOKUP($F757,$AD$738:$AD$759,$AE$738:$AE$759,0,0)</f>
        <v>0</v>
      </c>
      <c r="Z757" s="43">
        <f t="shared" si="114"/>
        <v>0</v>
      </c>
      <c r="AC757" s="1">
        <v>20</v>
      </c>
      <c r="AE757" s="6"/>
    </row>
    <row r="758" spans="1:31" x14ac:dyDescent="0.2">
      <c r="B758" s="1" t="s">
        <v>203</v>
      </c>
      <c r="C758" s="1" t="s">
        <v>1086</v>
      </c>
      <c r="H758" s="4"/>
      <c r="N758" s="5"/>
      <c r="X758" s="2" t="str">
        <f t="shared" si="113"/>
        <v/>
      </c>
      <c r="Y758" s="6">
        <f>_xlfn.XLOOKUP($F758,$AD$738:$AD$759,$AE$738:$AE$759,0,0)</f>
        <v>0</v>
      </c>
      <c r="Z758" s="43">
        <f t="shared" si="114"/>
        <v>0</v>
      </c>
      <c r="AC758" s="1">
        <v>21</v>
      </c>
    </row>
    <row r="759" spans="1:31" x14ac:dyDescent="0.2">
      <c r="B759" s="1" t="s">
        <v>203</v>
      </c>
      <c r="C759" s="1" t="s">
        <v>1086</v>
      </c>
      <c r="H759" s="4"/>
      <c r="N759" s="5"/>
      <c r="X759" s="2" t="str">
        <f t="shared" si="113"/>
        <v/>
      </c>
      <c r="Y759" s="6">
        <f>_xlfn.XLOOKUP($F759,$AD$738:$AD$759,$AE$738:$AE$759,0,0)</f>
        <v>0</v>
      </c>
      <c r="Z759" s="43">
        <f t="shared" si="114"/>
        <v>0</v>
      </c>
      <c r="AC759" s="1">
        <v>22</v>
      </c>
    </row>
    <row r="760" spans="1:31" x14ac:dyDescent="0.2">
      <c r="D760" s="1"/>
      <c r="E760" s="1"/>
      <c r="F760" s="1"/>
      <c r="G760" s="1"/>
      <c r="H760" s="1"/>
      <c r="I760" s="36"/>
      <c r="J760" s="36"/>
      <c r="K760" s="1"/>
      <c r="L760" s="1"/>
      <c r="M760" s="1"/>
      <c r="N760" s="1"/>
      <c r="O760" s="1"/>
      <c r="P760" s="1"/>
      <c r="Q760" s="1"/>
      <c r="R760" s="1"/>
      <c r="S760" s="1"/>
      <c r="T760" s="1"/>
      <c r="U760" s="1"/>
      <c r="V760" s="1"/>
      <c r="W760" s="1"/>
      <c r="X760" s="1"/>
      <c r="Y760" s="37">
        <f>SUM(Y738:Y759)</f>
        <v>16757000</v>
      </c>
      <c r="Z760" s="41">
        <f>SUM(Z738:Z759)</f>
        <v>0.99999999999999989</v>
      </c>
      <c r="AA760" s="1"/>
      <c r="AB760" s="1"/>
      <c r="AD760" s="37">
        <f>AE760-Y760</f>
        <v>0</v>
      </c>
      <c r="AE760" s="37">
        <f>SUM(AE738:AE759)</f>
        <v>16757000</v>
      </c>
    </row>
    <row r="763" spans="1:31" ht="17" thickBot="1" x14ac:dyDescent="0.25"/>
    <row r="764" spans="1:31" ht="17" thickBot="1" x14ac:dyDescent="0.25">
      <c r="A764" s="3">
        <v>30</v>
      </c>
      <c r="B764" s="1" t="str">
        <f>B$1</f>
        <v>YEAR</v>
      </c>
      <c r="C764" s="1" t="str">
        <f>C$1</f>
        <v>TEAM</v>
      </c>
      <c r="E764" s="1" t="str">
        <f t="shared" ref="E764:Y764" si="115">E$1</f>
        <v>NUMBER</v>
      </c>
      <c r="F764" s="1" t="str">
        <f t="shared" si="115"/>
        <v>PLAYER</v>
      </c>
      <c r="G764" s="1" t="str">
        <f t="shared" si="115"/>
        <v>POS</v>
      </c>
      <c r="H764" s="1" t="str">
        <f t="shared" si="115"/>
        <v>HEIGHT</v>
      </c>
      <c r="I764" s="1" t="str">
        <f t="shared" si="115"/>
        <v>HEIGHT (IN)</v>
      </c>
      <c r="J764" s="1" t="str">
        <f t="shared" si="115"/>
        <v>HEIGHT (M)</v>
      </c>
      <c r="K764" s="1" t="str">
        <f t="shared" si="115"/>
        <v>WEIGHT (LBS)</v>
      </c>
      <c r="L764" s="1" t="str">
        <f t="shared" si="115"/>
        <v>WEIGHT (KG)</v>
      </c>
      <c r="M764" s="1" t="str">
        <f t="shared" si="115"/>
        <v>BMI</v>
      </c>
      <c r="N764" s="1" t="str">
        <f t="shared" si="115"/>
        <v>BIRTH DATE</v>
      </c>
      <c r="O764" s="1" t="str">
        <f t="shared" si="115"/>
        <v>NATION</v>
      </c>
      <c r="P764" s="1" t="str">
        <f t="shared" si="115"/>
        <v>COUNTRY</v>
      </c>
      <c r="Q764" s="1" t="str">
        <f t="shared" si="115"/>
        <v>CONTINENT</v>
      </c>
      <c r="R764" s="1" t="str">
        <f t="shared" si="115"/>
        <v>GLOBAL REGION</v>
      </c>
      <c r="S764" s="1" t="str">
        <f t="shared" si="115"/>
        <v>EXPERIENCE</v>
      </c>
      <c r="T764" s="1"/>
      <c r="U764" s="1" t="str">
        <f t="shared" si="115"/>
        <v>COLLEGE</v>
      </c>
      <c r="V764" s="1" t="str">
        <f t="shared" si="115"/>
        <v>COLLEGE1</v>
      </c>
      <c r="W764" s="1" t="str">
        <f t="shared" si="115"/>
        <v>COLLEGE2</v>
      </c>
      <c r="X764" s="1" t="str">
        <f t="shared" si="115"/>
        <v>TRANSFER</v>
      </c>
      <c r="Y764" s="1" t="str">
        <f t="shared" si="115"/>
        <v>SALARY</v>
      </c>
      <c r="Z764" s="1" t="s">
        <v>1265</v>
      </c>
      <c r="AC764" s="1" t="str">
        <f>AC$1</f>
        <v>Rk</v>
      </c>
      <c r="AD764" s="1" t="str">
        <f>AD$1</f>
        <v>PLAYER</v>
      </c>
      <c r="AE764" s="1" t="str">
        <f>AE$1</f>
        <v>SALARY</v>
      </c>
    </row>
    <row r="765" spans="1:31" ht="17" thickBot="1" x14ac:dyDescent="0.25">
      <c r="A765" s="3" t="s">
        <v>1078</v>
      </c>
      <c r="B765" s="1" t="s">
        <v>210</v>
      </c>
      <c r="C765" s="1" t="s">
        <v>1078</v>
      </c>
      <c r="E765" s="2">
        <v>10</v>
      </c>
      <c r="F765" s="2" t="s">
        <v>1121</v>
      </c>
      <c r="G765" s="2" t="s">
        <v>556</v>
      </c>
      <c r="H765" s="4" t="s">
        <v>597</v>
      </c>
      <c r="I765" s="16">
        <f>_xlfn.XLOOKUP($H765,DASHBOARD!$I$2:$I$27,DASHBOARD!$J$2:$J$27,"",0)</f>
        <v>74</v>
      </c>
      <c r="J765" s="23">
        <f>I765/DASHBOARD!$C$3</f>
        <v>1.8796037592075185</v>
      </c>
      <c r="K765" s="2">
        <v>175</v>
      </c>
      <c r="L765" s="26">
        <f>K765/DASHBOARD!$C$4</f>
        <v>79.365079365079367</v>
      </c>
      <c r="M765" s="26">
        <f t="shared" ref="M765:M781" si="116">L765/(J765^2)</f>
        <v>22.464504562477533</v>
      </c>
      <c r="N765" s="5">
        <v>24724</v>
      </c>
      <c r="O765" s="2" t="s">
        <v>557</v>
      </c>
      <c r="P765" s="2" t="str">
        <f>_xlfn.XLOOKUP($O765,DASHBOARD!$L$2:$L$150,DASHBOARD!M$2:M$150,"",0)</f>
        <v>United States</v>
      </c>
      <c r="Q765" s="2" t="str">
        <f>_xlfn.XLOOKUP($O765,DASHBOARD!$L$2:$L$150,DASHBOARD!N$2:N$150,"",0)</f>
        <v>North America</v>
      </c>
      <c r="R765" s="2" t="str">
        <f>_xlfn.XLOOKUP($O765,DASHBOARD!$L$2:$L$150,DASHBOARD!O$2:O$150,"",0)</f>
        <v>Americas</v>
      </c>
      <c r="S765" s="2">
        <v>3</v>
      </c>
      <c r="U765" s="2" t="s">
        <v>1122</v>
      </c>
      <c r="V765" s="2" t="s">
        <v>1122</v>
      </c>
      <c r="X765" s="2" t="str">
        <f t="shared" ref="X765:X786" si="117">IF(W765="","","X")</f>
        <v/>
      </c>
      <c r="Y765" s="6">
        <f>_xlfn.XLOOKUP($F765,$AD$765:$AD$786,$AE$765:$AE$786,0,0)</f>
        <v>540000</v>
      </c>
      <c r="Z765" s="43">
        <f>Y765/$Y$787</f>
        <v>2.913249892101856E-2</v>
      </c>
      <c r="AC765" s="1">
        <v>1</v>
      </c>
      <c r="AD765" s="2" t="s">
        <v>1063</v>
      </c>
      <c r="AE765" s="6">
        <v>4000000</v>
      </c>
    </row>
    <row r="766" spans="1:31" x14ac:dyDescent="0.2">
      <c r="B766" s="1" t="s">
        <v>210</v>
      </c>
      <c r="C766" s="1" t="s">
        <v>1078</v>
      </c>
      <c r="E766" s="2">
        <v>17</v>
      </c>
      <c r="F766" s="2" t="s">
        <v>1123</v>
      </c>
      <c r="G766" s="2" t="s">
        <v>570</v>
      </c>
      <c r="H766" s="4" t="s">
        <v>604</v>
      </c>
      <c r="I766" s="16">
        <f>_xlfn.XLOOKUP($H766,DASHBOARD!$I$2:$I$27,DASHBOARD!$J$2:$J$27,"",0)</f>
        <v>79</v>
      </c>
      <c r="J766" s="23">
        <f>I766/DASHBOARD!$C$3</f>
        <v>2.0066040132080265</v>
      </c>
      <c r="K766" s="2">
        <v>215</v>
      </c>
      <c r="L766" s="26">
        <f>K766/DASHBOARD!$C$4</f>
        <v>97.505668934240362</v>
      </c>
      <c r="M766" s="26">
        <f t="shared" si="116"/>
        <v>24.216228902499413</v>
      </c>
      <c r="N766" s="5">
        <v>24218</v>
      </c>
      <c r="O766" s="2" t="s">
        <v>557</v>
      </c>
      <c r="P766" s="2" t="str">
        <f>_xlfn.XLOOKUP($O766,DASHBOARD!$L$2:$L$150,DASHBOARD!M$2:M$150,"",0)</f>
        <v>United States</v>
      </c>
      <c r="Q766" s="2" t="str">
        <f>_xlfn.XLOOKUP($O766,DASHBOARD!$L$2:$L$150,DASHBOARD!N$2:N$150,"",0)</f>
        <v>North America</v>
      </c>
      <c r="R766" s="2" t="str">
        <f>_xlfn.XLOOKUP($O766,DASHBOARD!$L$2:$L$150,DASHBOARD!O$2:O$150,"",0)</f>
        <v>Americas</v>
      </c>
      <c r="S766" s="2" t="s">
        <v>563</v>
      </c>
      <c r="U766" s="2" t="s">
        <v>902</v>
      </c>
      <c r="V766" s="2" t="s">
        <v>902</v>
      </c>
      <c r="X766" s="2" t="str">
        <f t="shared" si="117"/>
        <v/>
      </c>
      <c r="Y766" s="6">
        <f>_xlfn.XLOOKUP($F766,$AD$765:$AD$786,$AE$765:$AE$786,0,0)</f>
        <v>8000</v>
      </c>
      <c r="Z766" s="43">
        <f t="shared" ref="Z766:Z786" si="118">Y766/$Y$787</f>
        <v>4.3159257660768235E-4</v>
      </c>
      <c r="AC766" s="1">
        <v>2</v>
      </c>
      <c r="AD766" s="2" t="s">
        <v>1070</v>
      </c>
      <c r="AE766" s="6">
        <v>3425000</v>
      </c>
    </row>
    <row r="767" spans="1:31" x14ac:dyDescent="0.2">
      <c r="B767" s="1" t="s">
        <v>210</v>
      </c>
      <c r="C767" s="1" t="s">
        <v>1078</v>
      </c>
      <c r="E767" s="2">
        <v>24</v>
      </c>
      <c r="F767" s="2" t="s">
        <v>1124</v>
      </c>
      <c r="G767" s="2" t="s">
        <v>552</v>
      </c>
      <c r="H767" s="4" t="s">
        <v>1151</v>
      </c>
      <c r="I767" s="16">
        <f>_xlfn.XLOOKUP($H767,DASHBOARD!$I$2:$I$27,DASHBOARD!$J$2:$J$27,"",0)</f>
        <v>85</v>
      </c>
      <c r="J767" s="23">
        <f>I767/DASHBOARD!$C$3</f>
        <v>2.1590043180086362</v>
      </c>
      <c r="K767" s="2">
        <v>245</v>
      </c>
      <c r="L767" s="26">
        <f>K767/DASHBOARD!$C$4</f>
        <v>111.11111111111111</v>
      </c>
      <c r="M767" s="26">
        <f t="shared" si="116"/>
        <v>23.836938100730482</v>
      </c>
      <c r="N767" s="5">
        <v>21031</v>
      </c>
      <c r="O767" s="2" t="s">
        <v>557</v>
      </c>
      <c r="P767" s="2" t="str">
        <f>_xlfn.XLOOKUP($O767,DASHBOARD!$L$2:$L$150,DASHBOARD!M$2:M$150,"",0)</f>
        <v>United States</v>
      </c>
      <c r="Q767" s="2" t="str">
        <f>_xlfn.XLOOKUP($O767,DASHBOARD!$L$2:$L$150,DASHBOARD!N$2:N$150,"",0)</f>
        <v>North America</v>
      </c>
      <c r="R767" s="2" t="str">
        <f>_xlfn.XLOOKUP($O767,DASHBOARD!$L$2:$L$150,DASHBOARD!O$2:O$150,"",0)</f>
        <v>Americas</v>
      </c>
      <c r="S767" s="2">
        <v>12</v>
      </c>
      <c r="U767" s="2" t="s">
        <v>1125</v>
      </c>
      <c r="V767" s="2" t="s">
        <v>1125</v>
      </c>
      <c r="X767" s="2" t="str">
        <f t="shared" si="117"/>
        <v/>
      </c>
      <c r="Y767" s="6">
        <f>_xlfn.XLOOKUP($F767,$AD$765:$AD$786,$AE$765:$AE$786,0,0)</f>
        <v>2200000</v>
      </c>
      <c r="Z767" s="43">
        <f t="shared" si="118"/>
        <v>0.11868795856711264</v>
      </c>
      <c r="AC767" s="1">
        <v>3</v>
      </c>
      <c r="AD767" s="2" t="s">
        <v>1124</v>
      </c>
      <c r="AE767" s="6">
        <v>2200000</v>
      </c>
    </row>
    <row r="768" spans="1:31" x14ac:dyDescent="0.2">
      <c r="B768" s="1" t="s">
        <v>210</v>
      </c>
      <c r="C768" s="1" t="s">
        <v>1078</v>
      </c>
      <c r="E768" s="2">
        <v>40</v>
      </c>
      <c r="F768" s="2" t="s">
        <v>1126</v>
      </c>
      <c r="G768" s="2" t="s">
        <v>566</v>
      </c>
      <c r="H768" s="4" t="s">
        <v>600</v>
      </c>
      <c r="I768" s="16">
        <f>_xlfn.XLOOKUP($H768,DASHBOARD!$I$2:$I$27,DASHBOARD!$J$2:$J$27,"",0)</f>
        <v>80</v>
      </c>
      <c r="J768" s="23">
        <f>I768/DASHBOARD!$C$3</f>
        <v>2.0320040640081283</v>
      </c>
      <c r="K768" s="2">
        <v>235</v>
      </c>
      <c r="L768" s="26">
        <f>K768/DASHBOARD!$C$4</f>
        <v>106.57596371882086</v>
      </c>
      <c r="M768" s="26">
        <f t="shared" si="116"/>
        <v>25.811314590419496</v>
      </c>
      <c r="N768" s="5">
        <v>25493</v>
      </c>
      <c r="O768" s="2" t="s">
        <v>557</v>
      </c>
      <c r="P768" s="2" t="str">
        <f>_xlfn.XLOOKUP($O768,DASHBOARD!$L$2:$L$150,DASHBOARD!M$2:M$150,"",0)</f>
        <v>United States</v>
      </c>
      <c r="Q768" s="2" t="str">
        <f>_xlfn.XLOOKUP($O768,DASHBOARD!$L$2:$L$150,DASHBOARD!N$2:N$150,"",0)</f>
        <v>North America</v>
      </c>
      <c r="R768" s="2" t="str">
        <f>_xlfn.XLOOKUP($O768,DASHBOARD!$L$2:$L$150,DASHBOARD!O$2:O$150,"",0)</f>
        <v>Americas</v>
      </c>
      <c r="S768" s="2" t="s">
        <v>563</v>
      </c>
      <c r="U768" s="2" t="s">
        <v>1127</v>
      </c>
      <c r="V768" s="2" t="s">
        <v>1263</v>
      </c>
      <c r="W768" s="2" t="s">
        <v>591</v>
      </c>
      <c r="X768" s="2" t="str">
        <f t="shared" si="117"/>
        <v>X</v>
      </c>
      <c r="Y768" s="6">
        <f>_xlfn.XLOOKUP($F768,$AD$765:$AD$786,$AE$765:$AE$786,0,0)</f>
        <v>0</v>
      </c>
      <c r="Z768" s="43">
        <f t="shared" si="118"/>
        <v>0</v>
      </c>
      <c r="AC768" s="1">
        <v>4</v>
      </c>
      <c r="AD768" s="2" t="s">
        <v>1024</v>
      </c>
      <c r="AE768" s="6">
        <v>1900000</v>
      </c>
    </row>
    <row r="769" spans="2:31" x14ac:dyDescent="0.2">
      <c r="B769" s="1" t="s">
        <v>210</v>
      </c>
      <c r="C769" s="1" t="s">
        <v>1078</v>
      </c>
      <c r="E769" s="2">
        <v>3</v>
      </c>
      <c r="F769" s="2" t="s">
        <v>1128</v>
      </c>
      <c r="G769" s="2" t="s">
        <v>576</v>
      </c>
      <c r="H769" s="4" t="s">
        <v>603</v>
      </c>
      <c r="I769" s="16">
        <f>_xlfn.XLOOKUP($H769,DASHBOARD!$I$2:$I$27,DASHBOARD!$J$2:$J$27,"",0)</f>
        <v>76</v>
      </c>
      <c r="J769" s="23">
        <f>I769/DASHBOARD!$C$3</f>
        <v>1.9304038608077216</v>
      </c>
      <c r="K769" s="2">
        <v>195</v>
      </c>
      <c r="L769" s="26">
        <f>K769/DASHBOARD!$C$4</f>
        <v>88.435374149659864</v>
      </c>
      <c r="M769" s="26">
        <f t="shared" si="116"/>
        <v>23.731744422145589</v>
      </c>
      <c r="N769" s="5">
        <v>25603</v>
      </c>
      <c r="O769" s="2" t="s">
        <v>867</v>
      </c>
      <c r="P769" s="2" t="str">
        <f>_xlfn.XLOOKUP($O769,DASHBOARD!$L$2:$L$150,DASHBOARD!M$2:M$150,"",0)</f>
        <v>Germany</v>
      </c>
      <c r="Q769" s="2" t="str">
        <f>_xlfn.XLOOKUP($O769,DASHBOARD!$L$2:$L$150,DASHBOARD!N$2:N$150,"",0)</f>
        <v>Europe</v>
      </c>
      <c r="R769" s="2" t="str">
        <f>_xlfn.XLOOKUP($O769,DASHBOARD!$L$2:$L$150,DASHBOARD!O$2:O$150,"",0)</f>
        <v>Eurasia</v>
      </c>
      <c r="S769" s="2" t="s">
        <v>563</v>
      </c>
      <c r="U769" s="2" t="s">
        <v>1129</v>
      </c>
      <c r="V769" s="2" t="s">
        <v>1129</v>
      </c>
      <c r="X769" s="2" t="str">
        <f t="shared" si="117"/>
        <v/>
      </c>
      <c r="Y769" s="6">
        <f>_xlfn.XLOOKUP($F769,$AD$765:$AD$786,$AE$765:$AE$786,0,0)</f>
        <v>0</v>
      </c>
      <c r="Z769" s="43">
        <f t="shared" si="118"/>
        <v>0</v>
      </c>
      <c r="AC769" s="1">
        <v>5</v>
      </c>
      <c r="AD769" s="2" t="s">
        <v>1130</v>
      </c>
      <c r="AE769" s="6">
        <v>1400000</v>
      </c>
    </row>
    <row r="770" spans="2:31" x14ac:dyDescent="0.2">
      <c r="B770" s="1" t="s">
        <v>210</v>
      </c>
      <c r="C770" s="1" t="s">
        <v>1078</v>
      </c>
      <c r="E770" s="2">
        <v>54</v>
      </c>
      <c r="F770" s="2" t="s">
        <v>1024</v>
      </c>
      <c r="G770" s="2" t="s">
        <v>566</v>
      </c>
      <c r="H770" s="4" t="s">
        <v>595</v>
      </c>
      <c r="I770" s="16">
        <f>_xlfn.XLOOKUP($H770,DASHBOARD!$I$2:$I$27,DASHBOARD!$J$2:$J$27,"",0)</f>
        <v>82</v>
      </c>
      <c r="J770" s="23">
        <f>I770/DASHBOARD!$C$3</f>
        <v>2.0828041656083314</v>
      </c>
      <c r="K770" s="2">
        <v>215</v>
      </c>
      <c r="L770" s="26">
        <f>K770/DASHBOARD!$C$4</f>
        <v>97.505668934240362</v>
      </c>
      <c r="M770" s="26">
        <f t="shared" si="116"/>
        <v>22.476722870389477</v>
      </c>
      <c r="N770" s="5">
        <v>23927</v>
      </c>
      <c r="O770" s="2" t="s">
        <v>557</v>
      </c>
      <c r="P770" s="2" t="str">
        <f>_xlfn.XLOOKUP($O770,DASHBOARD!$L$2:$L$150,DASHBOARD!M$2:M$150,"",0)</f>
        <v>United States</v>
      </c>
      <c r="Q770" s="2" t="str">
        <f>_xlfn.XLOOKUP($O770,DASHBOARD!$L$2:$L$150,DASHBOARD!N$2:N$150,"",0)</f>
        <v>North America</v>
      </c>
      <c r="R770" s="2" t="str">
        <f>_xlfn.XLOOKUP($O770,DASHBOARD!$L$2:$L$150,DASHBOARD!O$2:O$150,"",0)</f>
        <v>Americas</v>
      </c>
      <c r="S770" s="2">
        <v>5</v>
      </c>
      <c r="U770" s="2" t="s">
        <v>971</v>
      </c>
      <c r="V770" s="2" t="s">
        <v>971</v>
      </c>
      <c r="X770" s="2" t="str">
        <f t="shared" si="117"/>
        <v/>
      </c>
      <c r="Y770" s="6">
        <f>_xlfn.XLOOKUP($F770,$AD$765:$AD$786,$AE$765:$AE$786,0,0)</f>
        <v>1900000</v>
      </c>
      <c r="Z770" s="43">
        <f t="shared" si="118"/>
        <v>0.10250323694432456</v>
      </c>
      <c r="AC770" s="1">
        <v>6</v>
      </c>
      <c r="AD770" s="2" t="s">
        <v>1134</v>
      </c>
      <c r="AE770" s="6">
        <v>1200000</v>
      </c>
    </row>
    <row r="771" spans="2:31" x14ac:dyDescent="0.2">
      <c r="B771" s="1" t="s">
        <v>210</v>
      </c>
      <c r="C771" s="1" t="s">
        <v>1078</v>
      </c>
      <c r="E771" s="2">
        <v>23</v>
      </c>
      <c r="F771" s="2" t="s">
        <v>1063</v>
      </c>
      <c r="G771" s="2" t="s">
        <v>576</v>
      </c>
      <c r="H771" s="4" t="s">
        <v>599</v>
      </c>
      <c r="I771" s="16">
        <f>_xlfn.XLOOKUP($H771,DASHBOARD!$I$2:$I$27,DASHBOARD!$J$2:$J$27,"",0)</f>
        <v>78</v>
      </c>
      <c r="J771" s="23">
        <f>I771/DASHBOARD!$C$3</f>
        <v>1.981203962407925</v>
      </c>
      <c r="K771" s="2">
        <v>198</v>
      </c>
      <c r="L771" s="26">
        <f>K771/DASHBOARD!$C$4</f>
        <v>89.795918367346943</v>
      </c>
      <c r="M771" s="26">
        <f t="shared" si="116"/>
        <v>22.876955144977121</v>
      </c>
      <c r="N771" s="5">
        <v>23059</v>
      </c>
      <c r="O771" s="2" t="s">
        <v>557</v>
      </c>
      <c r="P771" s="2" t="str">
        <f>_xlfn.XLOOKUP($O771,DASHBOARD!$L$2:$L$150,DASHBOARD!M$2:M$150,"",0)</f>
        <v>United States</v>
      </c>
      <c r="Q771" s="2" t="str">
        <f>_xlfn.XLOOKUP($O771,DASHBOARD!$L$2:$L$150,DASHBOARD!N$2:N$150,"",0)</f>
        <v>North America</v>
      </c>
      <c r="R771" s="2" t="str">
        <f>_xlfn.XLOOKUP($O771,DASHBOARD!$L$2:$L$150,DASHBOARD!O$2:O$150,"",0)</f>
        <v>Americas</v>
      </c>
      <c r="S771" s="2">
        <v>8</v>
      </c>
      <c r="U771" s="2" t="s">
        <v>636</v>
      </c>
      <c r="V771" s="2" t="s">
        <v>636</v>
      </c>
      <c r="X771" s="2" t="str">
        <f t="shared" si="117"/>
        <v/>
      </c>
      <c r="Y771" s="6">
        <f>_xlfn.XLOOKUP($F771,$AD$765:$AD$786,$AE$765:$AE$786,0,0)</f>
        <v>4000000</v>
      </c>
      <c r="Z771" s="43">
        <f t="shared" si="118"/>
        <v>0.21579628830384118</v>
      </c>
      <c r="AC771" s="1">
        <v>7</v>
      </c>
      <c r="AD771" s="2" t="s">
        <v>1132</v>
      </c>
      <c r="AE771" s="6">
        <v>1075000</v>
      </c>
    </row>
    <row r="772" spans="2:31" x14ac:dyDescent="0.2">
      <c r="B772" s="1" t="s">
        <v>210</v>
      </c>
      <c r="C772" s="1" t="s">
        <v>1078</v>
      </c>
      <c r="E772" s="2">
        <v>21</v>
      </c>
      <c r="F772" s="2" t="s">
        <v>1130</v>
      </c>
      <c r="G772" s="2" t="s">
        <v>552</v>
      </c>
      <c r="H772" s="4" t="s">
        <v>1149</v>
      </c>
      <c r="I772" s="16">
        <f>_xlfn.XLOOKUP($H772,DASHBOARD!$I$2:$I$27,DASHBOARD!$J$2:$J$27,"",0)</f>
        <v>83</v>
      </c>
      <c r="J772" s="23">
        <f>I772/DASHBOARD!$C$3</f>
        <v>2.1082042164084331</v>
      </c>
      <c r="K772" s="2">
        <v>230</v>
      </c>
      <c r="L772" s="26">
        <f>K772/DASHBOARD!$C$4</f>
        <v>104.30839002267574</v>
      </c>
      <c r="M772" s="26">
        <f t="shared" si="116"/>
        <v>23.468962284676774</v>
      </c>
      <c r="N772" s="5">
        <v>24501</v>
      </c>
      <c r="O772" s="2" t="s">
        <v>557</v>
      </c>
      <c r="P772" s="2" t="str">
        <f>_xlfn.XLOOKUP($O772,DASHBOARD!$L$2:$L$150,DASHBOARD!M$2:M$150,"",0)</f>
        <v>United States</v>
      </c>
      <c r="Q772" s="2" t="str">
        <f>_xlfn.XLOOKUP($O772,DASHBOARD!$L$2:$L$150,DASHBOARD!N$2:N$150,"",0)</f>
        <v>North America</v>
      </c>
      <c r="R772" s="2" t="str">
        <f>_xlfn.XLOOKUP($O772,DASHBOARD!$L$2:$L$150,DASHBOARD!O$2:O$150,"",0)</f>
        <v>Americas</v>
      </c>
      <c r="S772" s="2">
        <v>3</v>
      </c>
      <c r="U772" s="2" t="s">
        <v>1131</v>
      </c>
      <c r="V772" s="2" t="s">
        <v>1131</v>
      </c>
      <c r="X772" s="2" t="str">
        <f t="shared" si="117"/>
        <v/>
      </c>
      <c r="Y772" s="6">
        <f>_xlfn.XLOOKUP($F772,$AD$765:$AD$786,$AE$765:$AE$786,0,0)</f>
        <v>1400000</v>
      </c>
      <c r="Z772" s="43">
        <f t="shared" si="118"/>
        <v>7.5528700906344406E-2</v>
      </c>
      <c r="AC772" s="1">
        <v>8</v>
      </c>
      <c r="AD772" s="2" t="s">
        <v>1054</v>
      </c>
      <c r="AE772" s="6">
        <v>625000</v>
      </c>
    </row>
    <row r="773" spans="2:31" x14ac:dyDescent="0.2">
      <c r="B773" s="1" t="s">
        <v>210</v>
      </c>
      <c r="C773" s="1" t="s">
        <v>1078</v>
      </c>
      <c r="E773" s="2">
        <v>22</v>
      </c>
      <c r="F773" s="2" t="s">
        <v>1132</v>
      </c>
      <c r="G773" s="2" t="s">
        <v>570</v>
      </c>
      <c r="H773" s="4" t="s">
        <v>604</v>
      </c>
      <c r="I773" s="16">
        <f>_xlfn.XLOOKUP($H773,DASHBOARD!$I$2:$I$27,DASHBOARD!$J$2:$J$27,"",0)</f>
        <v>79</v>
      </c>
      <c r="J773" s="23">
        <f>I773/DASHBOARD!$C$3</f>
        <v>2.0066040132080265</v>
      </c>
      <c r="K773" s="2">
        <v>220</v>
      </c>
      <c r="L773" s="26">
        <f>K773/DASHBOARD!$C$4</f>
        <v>99.773242630385482</v>
      </c>
      <c r="M773" s="26">
        <f t="shared" si="116"/>
        <v>24.779397016511027</v>
      </c>
      <c r="N773" s="5">
        <v>22522</v>
      </c>
      <c r="O773" s="2" t="s">
        <v>557</v>
      </c>
      <c r="P773" s="2" t="str">
        <f>_xlfn.XLOOKUP($O773,DASHBOARD!$L$2:$L$150,DASHBOARD!M$2:M$150,"",0)</f>
        <v>United States</v>
      </c>
      <c r="Q773" s="2" t="str">
        <f>_xlfn.XLOOKUP($O773,DASHBOARD!$L$2:$L$150,DASHBOARD!N$2:N$150,"",0)</f>
        <v>North America</v>
      </c>
      <c r="R773" s="2" t="str">
        <f>_xlfn.XLOOKUP($O773,DASHBOARD!$L$2:$L$150,DASHBOARD!O$2:O$150,"",0)</f>
        <v>Americas</v>
      </c>
      <c r="S773" s="2">
        <v>9</v>
      </c>
      <c r="U773" s="2" t="s">
        <v>641</v>
      </c>
      <c r="V773" s="2" t="s">
        <v>641</v>
      </c>
      <c r="X773" s="2" t="str">
        <f t="shared" si="117"/>
        <v/>
      </c>
      <c r="Y773" s="6">
        <f>_xlfn.XLOOKUP($F773,$AD$765:$AD$786,$AE$765:$AE$786,0,0)</f>
        <v>1075000</v>
      </c>
      <c r="Z773" s="43">
        <f t="shared" si="118"/>
        <v>5.7995252481657315E-2</v>
      </c>
      <c r="AC773" s="1">
        <v>9</v>
      </c>
      <c r="AD773" s="2" t="s">
        <v>1138</v>
      </c>
      <c r="AE773" s="6">
        <v>613000</v>
      </c>
    </row>
    <row r="774" spans="2:31" x14ac:dyDescent="0.2">
      <c r="B774" s="1" t="s">
        <v>210</v>
      </c>
      <c r="C774" s="1" t="s">
        <v>1078</v>
      </c>
      <c r="E774" s="2">
        <v>45</v>
      </c>
      <c r="F774" s="2" t="s">
        <v>1133</v>
      </c>
      <c r="G774" s="2" t="s">
        <v>566</v>
      </c>
      <c r="H774" s="4" t="s">
        <v>604</v>
      </c>
      <c r="I774" s="16">
        <f>_xlfn.XLOOKUP($H774,DASHBOARD!$I$2:$I$27,DASHBOARD!$J$2:$J$27,"",0)</f>
        <v>79</v>
      </c>
      <c r="J774" s="23">
        <f>I774/DASHBOARD!$C$3</f>
        <v>2.0066040132080265</v>
      </c>
      <c r="K774" s="2">
        <v>238</v>
      </c>
      <c r="L774" s="26">
        <f>K774/DASHBOARD!$C$4</f>
        <v>107.93650793650794</v>
      </c>
      <c r="M774" s="26">
        <f t="shared" si="116"/>
        <v>26.80680222695284</v>
      </c>
      <c r="N774" s="5">
        <v>21965</v>
      </c>
      <c r="O774" s="2" t="s">
        <v>557</v>
      </c>
      <c r="P774" s="2" t="str">
        <f>_xlfn.XLOOKUP($O774,DASHBOARD!$L$2:$L$150,DASHBOARD!M$2:M$150,"",0)</f>
        <v>United States</v>
      </c>
      <c r="Q774" s="2" t="str">
        <f>_xlfn.XLOOKUP($O774,DASHBOARD!$L$2:$L$150,DASHBOARD!N$2:N$150,"",0)</f>
        <v>North America</v>
      </c>
      <c r="R774" s="2" t="str">
        <f>_xlfn.XLOOKUP($O774,DASHBOARD!$L$2:$L$150,DASHBOARD!O$2:O$150,"",0)</f>
        <v>Americas</v>
      </c>
      <c r="S774" s="2">
        <v>9</v>
      </c>
      <c r="U774" s="2" t="s">
        <v>1018</v>
      </c>
      <c r="V774" s="2" t="s">
        <v>1018</v>
      </c>
      <c r="X774" s="2" t="str">
        <f t="shared" si="117"/>
        <v/>
      </c>
      <c r="Y774" s="6">
        <f>_xlfn.XLOOKUP($F774,$AD$765:$AD$786,$AE$765:$AE$786,0,0)</f>
        <v>500000</v>
      </c>
      <c r="Z774" s="43">
        <f t="shared" si="118"/>
        <v>2.6974536037980147E-2</v>
      </c>
      <c r="AC774" s="1">
        <v>10</v>
      </c>
      <c r="AD774" s="2" t="s">
        <v>1139</v>
      </c>
      <c r="AE774" s="11">
        <v>600000</v>
      </c>
    </row>
    <row r="775" spans="2:31" x14ac:dyDescent="0.2">
      <c r="B775" s="1" t="s">
        <v>210</v>
      </c>
      <c r="C775" s="1" t="s">
        <v>1078</v>
      </c>
      <c r="E775" s="2">
        <v>5</v>
      </c>
      <c r="F775" s="2" t="s">
        <v>1134</v>
      </c>
      <c r="G775" s="2" t="s">
        <v>556</v>
      </c>
      <c r="H775" s="4" t="s">
        <v>597</v>
      </c>
      <c r="I775" s="16">
        <f>_xlfn.XLOOKUP($H775,DASHBOARD!$I$2:$I$27,DASHBOARD!$J$2:$J$27,"",0)</f>
        <v>74</v>
      </c>
      <c r="J775" s="23">
        <f>I775/DASHBOARD!$C$3</f>
        <v>1.8796037592075185</v>
      </c>
      <c r="K775" s="2">
        <v>185</v>
      </c>
      <c r="L775" s="26">
        <f>K775/DASHBOARD!$C$4</f>
        <v>83.900226757369609</v>
      </c>
      <c r="M775" s="26">
        <f t="shared" si="116"/>
        <v>23.748190537476248</v>
      </c>
      <c r="N775" s="5">
        <v>22188</v>
      </c>
      <c r="O775" s="2" t="s">
        <v>557</v>
      </c>
      <c r="P775" s="2" t="str">
        <f>_xlfn.XLOOKUP($O775,DASHBOARD!$L$2:$L$150,DASHBOARD!M$2:M$150,"",0)</f>
        <v>United States</v>
      </c>
      <c r="Q775" s="2" t="str">
        <f>_xlfn.XLOOKUP($O775,DASHBOARD!$L$2:$L$150,DASHBOARD!N$2:N$150,"",0)</f>
        <v>North America</v>
      </c>
      <c r="R775" s="2" t="str">
        <f>_xlfn.XLOOKUP($O775,DASHBOARD!$L$2:$L$150,DASHBOARD!O$2:O$150,"",0)</f>
        <v>Americas</v>
      </c>
      <c r="S775" s="2">
        <v>9</v>
      </c>
      <c r="U775" s="2" t="s">
        <v>631</v>
      </c>
      <c r="V775" s="2" t="s">
        <v>631</v>
      </c>
      <c r="X775" s="2" t="str">
        <f t="shared" si="117"/>
        <v/>
      </c>
      <c r="Y775" s="6">
        <f>_xlfn.XLOOKUP($F775,$AD$765:$AD$786,$AE$765:$AE$786,0,0)</f>
        <v>1200000</v>
      </c>
      <c r="Z775" s="43">
        <f t="shared" si="118"/>
        <v>6.473888649115235E-2</v>
      </c>
      <c r="AC775" s="1">
        <v>11</v>
      </c>
      <c r="AD775" s="2" t="s">
        <v>1121</v>
      </c>
      <c r="AE775" s="6">
        <v>540000</v>
      </c>
    </row>
    <row r="776" spans="2:31" x14ac:dyDescent="0.2">
      <c r="B776" s="1" t="s">
        <v>210</v>
      </c>
      <c r="C776" s="1" t="s">
        <v>1078</v>
      </c>
      <c r="E776" s="2">
        <v>32</v>
      </c>
      <c r="F776" s="2" t="s">
        <v>1054</v>
      </c>
      <c r="G776" s="2" t="s">
        <v>552</v>
      </c>
      <c r="H776" s="4" t="s">
        <v>1151</v>
      </c>
      <c r="I776" s="16">
        <f>_xlfn.XLOOKUP($H776,DASHBOARD!$I$2:$I$27,DASHBOARD!$J$2:$J$27,"",0)</f>
        <v>85</v>
      </c>
      <c r="J776" s="23">
        <f>I776/DASHBOARD!$C$3</f>
        <v>2.1590043180086362</v>
      </c>
      <c r="K776" s="2">
        <v>240</v>
      </c>
      <c r="L776" s="26">
        <f>K776/DASHBOARD!$C$4</f>
        <v>108.84353741496598</v>
      </c>
      <c r="M776" s="26">
        <f t="shared" si="116"/>
        <v>23.350469976225778</v>
      </c>
      <c r="N776" s="5">
        <v>23983</v>
      </c>
      <c r="O776" s="2" t="s">
        <v>557</v>
      </c>
      <c r="P776" s="2" t="str">
        <f>_xlfn.XLOOKUP($O776,DASHBOARD!$L$2:$L$150,DASHBOARD!M$2:M$150,"",0)</f>
        <v>United States</v>
      </c>
      <c r="Q776" s="2" t="str">
        <f>_xlfn.XLOOKUP($O776,DASHBOARD!$L$2:$L$150,DASHBOARD!N$2:N$150,"",0)</f>
        <v>North America</v>
      </c>
      <c r="R776" s="2" t="str">
        <f>_xlfn.XLOOKUP($O776,DASHBOARD!$L$2:$L$150,DASHBOARD!O$2:O$150,"",0)</f>
        <v>Americas</v>
      </c>
      <c r="S776" s="2">
        <v>4</v>
      </c>
      <c r="U776" s="2" t="s">
        <v>728</v>
      </c>
      <c r="V776" s="2" t="s">
        <v>728</v>
      </c>
      <c r="X776" s="2" t="str">
        <f t="shared" si="117"/>
        <v/>
      </c>
      <c r="Y776" s="6">
        <f>_xlfn.XLOOKUP($F776,$AD$765:$AD$786,$AE$765:$AE$786,0,0)</f>
        <v>625000</v>
      </c>
      <c r="Z776" s="43">
        <f t="shared" si="118"/>
        <v>3.3718170047475182E-2</v>
      </c>
      <c r="AC776" s="1">
        <v>12</v>
      </c>
      <c r="AD776" s="2" t="s">
        <v>1140</v>
      </c>
      <c r="AE776" s="11">
        <v>400000</v>
      </c>
    </row>
    <row r="777" spans="2:31" x14ac:dyDescent="0.2">
      <c r="B777" s="1" t="s">
        <v>210</v>
      </c>
      <c r="C777" s="1" t="s">
        <v>1078</v>
      </c>
      <c r="E777" s="2">
        <v>33</v>
      </c>
      <c r="F777" s="2" t="s">
        <v>1070</v>
      </c>
      <c r="G777" s="2" t="s">
        <v>570</v>
      </c>
      <c r="H777" s="4" t="s">
        <v>600</v>
      </c>
      <c r="I777" s="16">
        <f>_xlfn.XLOOKUP($H777,DASHBOARD!$I$2:$I$27,DASHBOARD!$J$2:$J$27,"",0)</f>
        <v>80</v>
      </c>
      <c r="J777" s="23">
        <f>I777/DASHBOARD!$C$3</f>
        <v>2.0320040640081283</v>
      </c>
      <c r="K777" s="2">
        <v>210</v>
      </c>
      <c r="L777" s="26">
        <f>K777/DASHBOARD!$C$4</f>
        <v>95.238095238095241</v>
      </c>
      <c r="M777" s="26">
        <f t="shared" si="116"/>
        <v>23.065430059523806</v>
      </c>
      <c r="N777" s="5">
        <v>24010</v>
      </c>
      <c r="O777" s="2" t="s">
        <v>557</v>
      </c>
      <c r="P777" s="2" t="str">
        <f>_xlfn.XLOOKUP($O777,DASHBOARD!$L$2:$L$150,DASHBOARD!M$2:M$150,"",0)</f>
        <v>United States</v>
      </c>
      <c r="Q777" s="2" t="str">
        <f>_xlfn.XLOOKUP($O777,DASHBOARD!$L$2:$L$150,DASHBOARD!N$2:N$150,"",0)</f>
        <v>North America</v>
      </c>
      <c r="R777" s="2" t="str">
        <f>_xlfn.XLOOKUP($O777,DASHBOARD!$L$2:$L$150,DASHBOARD!O$2:O$150,"",0)</f>
        <v>Americas</v>
      </c>
      <c r="S777" s="2">
        <v>5</v>
      </c>
      <c r="U777" s="2" t="s">
        <v>1071</v>
      </c>
      <c r="V777" s="2" t="s">
        <v>1071</v>
      </c>
      <c r="X777" s="2" t="str">
        <f t="shared" si="117"/>
        <v/>
      </c>
      <c r="Y777" s="6">
        <f>_xlfn.XLOOKUP($F777,$AD$765:$AD$786,$AE$765:$AE$786,0,0)</f>
        <v>3425000</v>
      </c>
      <c r="Z777" s="43">
        <f t="shared" si="118"/>
        <v>0.184775571860164</v>
      </c>
      <c r="AC777" s="1">
        <v>13</v>
      </c>
      <c r="AD777" s="2" t="s">
        <v>1135</v>
      </c>
      <c r="AE777" s="6">
        <v>350000</v>
      </c>
    </row>
    <row r="778" spans="2:31" x14ac:dyDescent="0.2">
      <c r="B778" s="1" t="s">
        <v>210</v>
      </c>
      <c r="C778" s="1" t="s">
        <v>1078</v>
      </c>
      <c r="E778" s="2">
        <v>6</v>
      </c>
      <c r="F778" s="2" t="s">
        <v>1135</v>
      </c>
      <c r="G778" s="2" t="s">
        <v>576</v>
      </c>
      <c r="H778" s="4" t="s">
        <v>601</v>
      </c>
      <c r="I778" s="16">
        <f>_xlfn.XLOOKUP($H778,DASHBOARD!$I$2:$I$27,DASHBOARD!$J$2:$J$27,"",0)</f>
        <v>77</v>
      </c>
      <c r="J778" s="23">
        <f>I778/DASHBOARD!$C$3</f>
        <v>1.9558039116078234</v>
      </c>
      <c r="K778" s="2">
        <v>193</v>
      </c>
      <c r="L778" s="26">
        <f>K778/DASHBOARD!$C$4</f>
        <v>87.528344671201808</v>
      </c>
      <c r="M778" s="26">
        <f t="shared" si="116"/>
        <v>22.882216714875071</v>
      </c>
      <c r="N778" s="5">
        <v>21904</v>
      </c>
      <c r="O778" s="2" t="s">
        <v>557</v>
      </c>
      <c r="P778" s="2" t="str">
        <f>_xlfn.XLOOKUP($O778,DASHBOARD!$L$2:$L$150,DASHBOARD!M$2:M$150,"",0)</f>
        <v>United States</v>
      </c>
      <c r="Q778" s="2" t="str">
        <f>_xlfn.XLOOKUP($O778,DASHBOARD!$L$2:$L$150,DASHBOARD!N$2:N$150,"",0)</f>
        <v>North America</v>
      </c>
      <c r="R778" s="2" t="str">
        <f>_xlfn.XLOOKUP($O778,DASHBOARD!$L$2:$L$150,DASHBOARD!O$2:O$150,"",0)</f>
        <v>Americas</v>
      </c>
      <c r="S778" s="2">
        <v>10</v>
      </c>
      <c r="U778" s="2" t="s">
        <v>1034</v>
      </c>
      <c r="V778" s="2" t="s">
        <v>1034</v>
      </c>
      <c r="X778" s="2" t="str">
        <f t="shared" si="117"/>
        <v/>
      </c>
      <c r="Y778" s="6">
        <f>_xlfn.XLOOKUP($F778,$AD$765:$AD$786,$AE$765:$AE$786,0,0)</f>
        <v>350000</v>
      </c>
      <c r="Z778" s="43">
        <f t="shared" si="118"/>
        <v>1.8882175226586102E-2</v>
      </c>
      <c r="AC778" s="1">
        <v>14</v>
      </c>
      <c r="AD778" s="2" t="s">
        <v>1137</v>
      </c>
      <c r="AE778" s="6">
        <v>200000</v>
      </c>
    </row>
    <row r="779" spans="2:31" x14ac:dyDescent="0.2">
      <c r="B779" s="1" t="s">
        <v>210</v>
      </c>
      <c r="C779" s="1" t="s">
        <v>1078</v>
      </c>
      <c r="E779" s="2">
        <v>20</v>
      </c>
      <c r="F779" s="2" t="s">
        <v>1136</v>
      </c>
      <c r="G779" s="2" t="s">
        <v>556</v>
      </c>
      <c r="H779" s="4" t="s">
        <v>603</v>
      </c>
      <c r="I779" s="16">
        <f>_xlfn.XLOOKUP($H779,DASHBOARD!$I$2:$I$27,DASHBOARD!$J$2:$J$27,"",0)</f>
        <v>76</v>
      </c>
      <c r="J779" s="23">
        <f>I779/DASHBOARD!$C$3</f>
        <v>1.9304038608077216</v>
      </c>
      <c r="K779" s="2">
        <v>180</v>
      </c>
      <c r="L779" s="26">
        <f>K779/DASHBOARD!$C$4</f>
        <v>81.632653061224488</v>
      </c>
      <c r="M779" s="26">
        <f t="shared" si="116"/>
        <v>21.906225620442083</v>
      </c>
      <c r="N779" s="5">
        <v>22349</v>
      </c>
      <c r="O779" s="2" t="s">
        <v>557</v>
      </c>
      <c r="P779" s="2" t="str">
        <f>_xlfn.XLOOKUP($O779,DASHBOARD!$L$2:$L$150,DASHBOARD!M$2:M$150,"",0)</f>
        <v>United States</v>
      </c>
      <c r="Q779" s="2" t="str">
        <f>_xlfn.XLOOKUP($O779,DASHBOARD!$L$2:$L$150,DASHBOARD!N$2:N$150,"",0)</f>
        <v>North America</v>
      </c>
      <c r="R779" s="2" t="str">
        <f>_xlfn.XLOOKUP($O779,DASHBOARD!$L$2:$L$150,DASHBOARD!O$2:O$150,"",0)</f>
        <v>Americas</v>
      </c>
      <c r="S779" s="2">
        <v>9</v>
      </c>
      <c r="U779" s="2" t="s">
        <v>580</v>
      </c>
      <c r="V779" s="2" t="s">
        <v>580</v>
      </c>
      <c r="X779" s="2" t="str">
        <f t="shared" si="117"/>
        <v/>
      </c>
      <c r="Y779" s="6">
        <f>_xlfn.XLOOKUP($F779,$AD$765:$AD$786,$AE$765:$AE$786,0,0)</f>
        <v>500000</v>
      </c>
      <c r="Z779" s="43">
        <f t="shared" si="118"/>
        <v>2.6974536037980147E-2</v>
      </c>
      <c r="AC779" s="1">
        <v>15</v>
      </c>
      <c r="AD779" s="2" t="s">
        <v>1123</v>
      </c>
      <c r="AE779" s="6">
        <v>8000</v>
      </c>
    </row>
    <row r="780" spans="2:31" x14ac:dyDescent="0.2">
      <c r="B780" s="1" t="s">
        <v>210</v>
      </c>
      <c r="C780" s="1" t="s">
        <v>1078</v>
      </c>
      <c r="E780" s="2">
        <v>12</v>
      </c>
      <c r="F780" s="2" t="s">
        <v>1137</v>
      </c>
      <c r="G780" s="2" t="s">
        <v>556</v>
      </c>
      <c r="H780" s="4" t="s">
        <v>597</v>
      </c>
      <c r="I780" s="16">
        <f>_xlfn.XLOOKUP($H780,DASHBOARD!$I$2:$I$27,DASHBOARD!$J$2:$J$27,"",0)</f>
        <v>74</v>
      </c>
      <c r="J780" s="23">
        <f>I780/DASHBOARD!$C$3</f>
        <v>1.8796037592075185</v>
      </c>
      <c r="K780" s="2">
        <v>190</v>
      </c>
      <c r="L780" s="26">
        <f>K780/DASHBOARD!$C$4</f>
        <v>86.167800453514729</v>
      </c>
      <c r="M780" s="26">
        <f t="shared" si="116"/>
        <v>24.390033524975603</v>
      </c>
      <c r="N780" s="5">
        <v>25682</v>
      </c>
      <c r="O780" s="2" t="s">
        <v>557</v>
      </c>
      <c r="P780" s="2" t="str">
        <f>_xlfn.XLOOKUP($O780,DASHBOARD!$L$2:$L$150,DASHBOARD!M$2:M$150,"",0)</f>
        <v>United States</v>
      </c>
      <c r="Q780" s="2" t="str">
        <f>_xlfn.XLOOKUP($O780,DASHBOARD!$L$2:$L$150,DASHBOARD!N$2:N$150,"",0)</f>
        <v>North America</v>
      </c>
      <c r="R780" s="2" t="str">
        <f>_xlfn.XLOOKUP($O780,DASHBOARD!$L$2:$L$150,DASHBOARD!O$2:O$150,"",0)</f>
        <v>Americas</v>
      </c>
      <c r="S780" s="2" t="s">
        <v>563</v>
      </c>
      <c r="U780" s="2" t="s">
        <v>828</v>
      </c>
      <c r="V780" s="2" t="s">
        <v>828</v>
      </c>
      <c r="X780" s="2" t="str">
        <f t="shared" si="117"/>
        <v/>
      </c>
      <c r="Y780" s="6">
        <f>_xlfn.XLOOKUP($F780,$AD$765:$AD$786,$AE$765:$AE$786,0,0)</f>
        <v>200000</v>
      </c>
      <c r="Z780" s="43">
        <f t="shared" si="118"/>
        <v>1.078981441519206E-2</v>
      </c>
      <c r="AC780" s="1">
        <v>16</v>
      </c>
      <c r="AD780" s="2" t="s">
        <v>1133</v>
      </c>
      <c r="AE780" s="12">
        <v>500000</v>
      </c>
    </row>
    <row r="781" spans="2:31" x14ac:dyDescent="0.2">
      <c r="B781" s="1" t="s">
        <v>210</v>
      </c>
      <c r="C781" s="1" t="s">
        <v>1078</v>
      </c>
      <c r="E781" s="2">
        <v>42</v>
      </c>
      <c r="F781" s="2" t="s">
        <v>1138</v>
      </c>
      <c r="G781" s="2" t="s">
        <v>566</v>
      </c>
      <c r="H781" s="4" t="s">
        <v>595</v>
      </c>
      <c r="I781" s="16">
        <f>_xlfn.XLOOKUP($H781,DASHBOARD!$I$2:$I$27,DASHBOARD!$J$2:$J$27,"",0)</f>
        <v>82</v>
      </c>
      <c r="J781" s="23">
        <f>I781/DASHBOARD!$C$3</f>
        <v>2.0828041656083314</v>
      </c>
      <c r="K781" s="2">
        <v>230</v>
      </c>
      <c r="L781" s="26">
        <f>K781/DASHBOARD!$C$4</f>
        <v>104.30839002267574</v>
      </c>
      <c r="M781" s="26">
        <f t="shared" si="116"/>
        <v>24.044866326463161</v>
      </c>
      <c r="N781" s="5">
        <v>24918</v>
      </c>
      <c r="O781" s="2" t="s">
        <v>557</v>
      </c>
      <c r="P781" s="2" t="str">
        <f>_xlfn.XLOOKUP($O781,DASHBOARD!$L$2:$L$150,DASHBOARD!M$2:M$150,"",0)</f>
        <v>United States</v>
      </c>
      <c r="Q781" s="2" t="str">
        <f>_xlfn.XLOOKUP($O781,DASHBOARD!$L$2:$L$150,DASHBOARD!N$2:N$150,"",0)</f>
        <v>North America</v>
      </c>
      <c r="R781" s="2" t="str">
        <f>_xlfn.XLOOKUP($O781,DASHBOARD!$L$2:$L$150,DASHBOARD!O$2:O$150,"",0)</f>
        <v>Americas</v>
      </c>
      <c r="S781" s="2">
        <v>2</v>
      </c>
      <c r="U781" s="2" t="s">
        <v>636</v>
      </c>
      <c r="V781" s="2" t="s">
        <v>636</v>
      </c>
      <c r="X781" s="2" t="str">
        <f t="shared" si="117"/>
        <v/>
      </c>
      <c r="Y781" s="6">
        <f>_xlfn.XLOOKUP($F781,$AD$765:$AD$786,$AE$765:$AE$786,0,0)</f>
        <v>613000</v>
      </c>
      <c r="Z781" s="43">
        <f t="shared" si="118"/>
        <v>3.3070781182563659E-2</v>
      </c>
      <c r="AC781" s="1">
        <v>17</v>
      </c>
      <c r="AD781" s="2" t="s">
        <v>1136</v>
      </c>
      <c r="AE781" s="12">
        <v>500000</v>
      </c>
    </row>
    <row r="782" spans="2:31" x14ac:dyDescent="0.2">
      <c r="B782" s="1" t="s">
        <v>210</v>
      </c>
      <c r="C782" s="1" t="s">
        <v>1078</v>
      </c>
      <c r="H782" s="4"/>
      <c r="N782" s="5"/>
      <c r="X782" s="2" t="str">
        <f t="shared" si="117"/>
        <v/>
      </c>
      <c r="Y782" s="6">
        <f>_xlfn.XLOOKUP($F782,$AD$765:$AD$786,$AE$765:$AE$786,0,0)</f>
        <v>0</v>
      </c>
      <c r="Z782" s="43">
        <f t="shared" si="118"/>
        <v>0</v>
      </c>
      <c r="AC782" s="1">
        <v>18</v>
      </c>
      <c r="AE782" s="6"/>
    </row>
    <row r="783" spans="2:31" x14ac:dyDescent="0.2">
      <c r="B783" s="1" t="s">
        <v>210</v>
      </c>
      <c r="C783" s="1" t="s">
        <v>1078</v>
      </c>
      <c r="H783" s="4"/>
      <c r="N783" s="5"/>
      <c r="X783" s="2" t="str">
        <f t="shared" si="117"/>
        <v/>
      </c>
      <c r="Y783" s="6">
        <f>_xlfn.XLOOKUP($F783,$AD$765:$AD$786,$AE$765:$AE$786,0,0)</f>
        <v>0</v>
      </c>
      <c r="Z783" s="43">
        <f t="shared" si="118"/>
        <v>0</v>
      </c>
      <c r="AC783" s="1">
        <v>19</v>
      </c>
      <c r="AE783" s="6"/>
    </row>
    <row r="784" spans="2:31" x14ac:dyDescent="0.2">
      <c r="B784" s="1" t="s">
        <v>210</v>
      </c>
      <c r="C784" s="1" t="s">
        <v>1078</v>
      </c>
      <c r="H784" s="4"/>
      <c r="N784" s="5"/>
      <c r="X784" s="2" t="str">
        <f t="shared" si="117"/>
        <v/>
      </c>
      <c r="Y784" s="6">
        <f>_xlfn.XLOOKUP($F784,$AD$765:$AD$786,$AE$765:$AE$786,0,0)</f>
        <v>0</v>
      </c>
      <c r="Z784" s="43">
        <f t="shared" si="118"/>
        <v>0</v>
      </c>
      <c r="AC784" s="1">
        <v>20</v>
      </c>
      <c r="AE784" s="6"/>
    </row>
    <row r="785" spans="1:31" x14ac:dyDescent="0.2">
      <c r="B785" s="1" t="s">
        <v>210</v>
      </c>
      <c r="C785" s="1" t="s">
        <v>1078</v>
      </c>
      <c r="H785" s="4"/>
      <c r="N785" s="5"/>
      <c r="X785" s="2" t="str">
        <f t="shared" si="117"/>
        <v/>
      </c>
      <c r="Y785" s="6">
        <f>_xlfn.XLOOKUP($F785,$AD$765:$AD$786,$AE$765:$AE$786,0,0)</f>
        <v>0</v>
      </c>
      <c r="Z785" s="43">
        <f t="shared" si="118"/>
        <v>0</v>
      </c>
      <c r="AC785" s="1">
        <v>21</v>
      </c>
    </row>
    <row r="786" spans="1:31" x14ac:dyDescent="0.2">
      <c r="B786" s="1" t="s">
        <v>210</v>
      </c>
      <c r="C786" s="1" t="s">
        <v>1078</v>
      </c>
      <c r="H786" s="4"/>
      <c r="N786" s="5"/>
      <c r="X786" s="2" t="str">
        <f t="shared" si="117"/>
        <v/>
      </c>
      <c r="Y786" s="6">
        <f>_xlfn.XLOOKUP($F786,$AD$765:$AD$786,$AE$765:$AE$786,0,0)</f>
        <v>0</v>
      </c>
      <c r="Z786" s="43">
        <f t="shared" si="118"/>
        <v>0</v>
      </c>
      <c r="AC786" s="1">
        <v>22</v>
      </c>
    </row>
    <row r="787" spans="1:31" x14ac:dyDescent="0.2">
      <c r="D787" s="1"/>
      <c r="E787" s="1"/>
      <c r="F787" s="1"/>
      <c r="G787" s="1"/>
      <c r="H787" s="1"/>
      <c r="I787" s="36"/>
      <c r="J787" s="36"/>
      <c r="K787" s="1"/>
      <c r="L787" s="1"/>
      <c r="M787" s="1"/>
      <c r="N787" s="1"/>
      <c r="O787" s="1"/>
      <c r="P787" s="1"/>
      <c r="Q787" s="1"/>
      <c r="R787" s="1"/>
      <c r="S787" s="1"/>
      <c r="T787" s="1"/>
      <c r="U787" s="1"/>
      <c r="V787" s="1"/>
      <c r="W787" s="1"/>
      <c r="X787" s="1"/>
      <c r="Y787" s="37">
        <f>SUM(Y765:Y786)</f>
        <v>18536000</v>
      </c>
      <c r="Z787" s="41">
        <f>SUM(Z765:Z786)</f>
        <v>1</v>
      </c>
      <c r="AA787" s="1"/>
      <c r="AB787" s="1"/>
      <c r="AD787" s="37">
        <f>AE787-Y787</f>
        <v>0</v>
      </c>
      <c r="AE787" s="37">
        <f>SUM(AE765:AE786)-SUM(AE780:AE781)</f>
        <v>18536000</v>
      </c>
    </row>
    <row r="789" spans="1:31" ht="17" thickBot="1" x14ac:dyDescent="0.25"/>
    <row r="790" spans="1:31" ht="17" thickBot="1" x14ac:dyDescent="0.25">
      <c r="A790" s="3">
        <v>31</v>
      </c>
      <c r="B790" s="1" t="str">
        <f>B$1</f>
        <v>YEAR</v>
      </c>
      <c r="C790" s="1" t="str">
        <f>C$1</f>
        <v>TEAM</v>
      </c>
      <c r="E790" s="1" t="str">
        <f t="shared" ref="E790:Y790" si="119">E$1</f>
        <v>NUMBER</v>
      </c>
      <c r="F790" s="1" t="str">
        <f t="shared" si="119"/>
        <v>PLAYER</v>
      </c>
      <c r="G790" s="1" t="str">
        <f t="shared" si="119"/>
        <v>POS</v>
      </c>
      <c r="H790" s="1" t="str">
        <f t="shared" si="119"/>
        <v>HEIGHT</v>
      </c>
      <c r="I790" s="1" t="str">
        <f t="shared" si="119"/>
        <v>HEIGHT (IN)</v>
      </c>
      <c r="J790" s="1" t="str">
        <f t="shared" si="119"/>
        <v>HEIGHT (M)</v>
      </c>
      <c r="K790" s="1" t="str">
        <f t="shared" si="119"/>
        <v>WEIGHT (LBS)</v>
      </c>
      <c r="L790" s="1" t="str">
        <f t="shared" si="119"/>
        <v>WEIGHT (KG)</v>
      </c>
      <c r="M790" s="1" t="str">
        <f t="shared" si="119"/>
        <v>BMI</v>
      </c>
      <c r="N790" s="1" t="str">
        <f t="shared" si="119"/>
        <v>BIRTH DATE</v>
      </c>
      <c r="O790" s="1" t="str">
        <f t="shared" si="119"/>
        <v>NATION</v>
      </c>
      <c r="P790" s="1" t="str">
        <f t="shared" si="119"/>
        <v>COUNTRY</v>
      </c>
      <c r="Q790" s="1" t="str">
        <f t="shared" si="119"/>
        <v>CONTINENT</v>
      </c>
      <c r="R790" s="1" t="str">
        <f t="shared" si="119"/>
        <v>GLOBAL REGION</v>
      </c>
      <c r="S790" s="1" t="str">
        <f t="shared" si="119"/>
        <v>EXPERIENCE</v>
      </c>
      <c r="T790" s="1"/>
      <c r="U790" s="1" t="str">
        <f t="shared" si="119"/>
        <v>COLLEGE</v>
      </c>
      <c r="V790" s="1" t="str">
        <f t="shared" si="119"/>
        <v>COLLEGE1</v>
      </c>
      <c r="W790" s="1" t="str">
        <f t="shared" si="119"/>
        <v>COLLEGE2</v>
      </c>
      <c r="X790" s="1" t="str">
        <f t="shared" si="119"/>
        <v>TRANSFER</v>
      </c>
      <c r="Y790" s="1" t="str">
        <f t="shared" si="119"/>
        <v>SALARY</v>
      </c>
      <c r="Z790" s="1" t="s">
        <v>1265</v>
      </c>
      <c r="AC790" s="1" t="str">
        <f>AC$1</f>
        <v>Rk</v>
      </c>
      <c r="AD790" s="1" t="str">
        <f>AD$1</f>
        <v>PLAYER</v>
      </c>
      <c r="AE790" s="1" t="str">
        <f>AE$1</f>
        <v>SALARY</v>
      </c>
    </row>
    <row r="791" spans="1:31" ht="17" thickBot="1" x14ac:dyDescent="0.25">
      <c r="A791" s="3" t="s">
        <v>1078</v>
      </c>
      <c r="B791" s="1" t="s">
        <v>216</v>
      </c>
      <c r="C791" s="1" t="s">
        <v>1078</v>
      </c>
      <c r="E791" s="2">
        <v>10</v>
      </c>
      <c r="F791" s="2" t="s">
        <v>1121</v>
      </c>
      <c r="G791" s="2" t="s">
        <v>556</v>
      </c>
      <c r="H791" s="4" t="s">
        <v>597</v>
      </c>
      <c r="I791" s="16">
        <f>_xlfn.XLOOKUP($H791,DASHBOARD!$I$2:$I$27,DASHBOARD!$J$2:$J$27,"",0)</f>
        <v>74</v>
      </c>
      <c r="J791" s="23">
        <f>I791/DASHBOARD!$C$3</f>
        <v>1.8796037592075185</v>
      </c>
      <c r="K791" s="2">
        <v>175</v>
      </c>
      <c r="L791" s="26">
        <f>K791/DASHBOARD!$C$4</f>
        <v>79.365079365079367</v>
      </c>
      <c r="M791" s="26">
        <f t="shared" ref="M791:M806" si="120">L791/(J791^2)</f>
        <v>22.464504562477533</v>
      </c>
      <c r="N791" s="5">
        <v>24724</v>
      </c>
      <c r="O791" s="2" t="s">
        <v>557</v>
      </c>
      <c r="P791" s="2" t="str">
        <f>_xlfn.XLOOKUP($O791,DASHBOARD!$L$2:$L$150,DASHBOARD!M$2:M$150,"",0)</f>
        <v>United States</v>
      </c>
      <c r="Q791" s="2" t="str">
        <f>_xlfn.XLOOKUP($O791,DASHBOARD!$L$2:$L$150,DASHBOARD!N$2:N$150,"",0)</f>
        <v>North America</v>
      </c>
      <c r="R791" s="2" t="str">
        <f>_xlfn.XLOOKUP($O791,DASHBOARD!$L$2:$L$150,DASHBOARD!O$2:O$150,"",0)</f>
        <v>Americas</v>
      </c>
      <c r="S791" s="2">
        <v>2</v>
      </c>
      <c r="U791" s="2" t="s">
        <v>1122</v>
      </c>
      <c r="V791" s="2" t="s">
        <v>1122</v>
      </c>
      <c r="X791" s="2" t="str">
        <f t="shared" ref="X791:X812" si="121">IF(W791="","","X")</f>
        <v/>
      </c>
      <c r="Y791" s="6">
        <f>_xlfn.XLOOKUP($F791,$AD$791:$AD$812,$AE$791:$AE$812,0,0)</f>
        <v>435000</v>
      </c>
      <c r="Z791" s="43">
        <f>Y791/$Y$813</f>
        <v>2.5848238160318497E-2</v>
      </c>
      <c r="AC791" s="1">
        <v>1</v>
      </c>
      <c r="AD791" s="2" t="s">
        <v>1063</v>
      </c>
      <c r="AE791" s="6">
        <v>3250000</v>
      </c>
    </row>
    <row r="792" spans="1:31" x14ac:dyDescent="0.2">
      <c r="B792" s="1" t="s">
        <v>216</v>
      </c>
      <c r="C792" s="1" t="s">
        <v>1078</v>
      </c>
      <c r="E792" s="2">
        <v>24</v>
      </c>
      <c r="F792" s="2" t="s">
        <v>1124</v>
      </c>
      <c r="G792" s="2" t="s">
        <v>552</v>
      </c>
      <c r="H792" s="4" t="s">
        <v>1151</v>
      </c>
      <c r="I792" s="16">
        <f>_xlfn.XLOOKUP($H792,DASHBOARD!$I$2:$I$27,DASHBOARD!$J$2:$J$27,"",0)</f>
        <v>85</v>
      </c>
      <c r="J792" s="23">
        <f>I792/DASHBOARD!$C$3</f>
        <v>2.1590043180086362</v>
      </c>
      <c r="K792" s="2">
        <v>245</v>
      </c>
      <c r="L792" s="26">
        <f>K792/DASHBOARD!$C$4</f>
        <v>111.11111111111111</v>
      </c>
      <c r="M792" s="26">
        <f t="shared" si="120"/>
        <v>23.836938100730482</v>
      </c>
      <c r="N792" s="5">
        <v>21031</v>
      </c>
      <c r="O792" s="2" t="s">
        <v>557</v>
      </c>
      <c r="P792" s="2" t="str">
        <f>_xlfn.XLOOKUP($O792,DASHBOARD!$L$2:$L$150,DASHBOARD!M$2:M$150,"",0)</f>
        <v>United States</v>
      </c>
      <c r="Q792" s="2" t="str">
        <f>_xlfn.XLOOKUP($O792,DASHBOARD!$L$2:$L$150,DASHBOARD!N$2:N$150,"",0)</f>
        <v>North America</v>
      </c>
      <c r="R792" s="2" t="str">
        <f>_xlfn.XLOOKUP($O792,DASHBOARD!$L$2:$L$150,DASHBOARD!O$2:O$150,"",0)</f>
        <v>Americas</v>
      </c>
      <c r="S792" s="2">
        <v>11</v>
      </c>
      <c r="U792" s="2" t="s">
        <v>1125</v>
      </c>
      <c r="V792" s="2" t="s">
        <v>1125</v>
      </c>
      <c r="X792" s="2" t="str">
        <f t="shared" si="121"/>
        <v/>
      </c>
      <c r="Y792" s="6">
        <f>_xlfn.XLOOKUP($F792,$AD$791:$AD$812,$AE$791:$AE$812,0,0)</f>
        <v>2000000</v>
      </c>
      <c r="Z792" s="43">
        <f t="shared" ref="Z792:Z812" si="122">Y792/$Y$813</f>
        <v>0.11884247430031493</v>
      </c>
      <c r="AC792" s="1">
        <v>2</v>
      </c>
      <c r="AD792" s="2" t="s">
        <v>1070</v>
      </c>
      <c r="AE792" s="6">
        <v>2770000</v>
      </c>
    </row>
    <row r="793" spans="1:31" x14ac:dyDescent="0.2">
      <c r="B793" s="1" t="s">
        <v>216</v>
      </c>
      <c r="C793" s="1" t="s">
        <v>1078</v>
      </c>
      <c r="E793" s="2">
        <v>54</v>
      </c>
      <c r="F793" s="2" t="s">
        <v>1024</v>
      </c>
      <c r="G793" s="2" t="s">
        <v>566</v>
      </c>
      <c r="H793" s="4" t="s">
        <v>595</v>
      </c>
      <c r="I793" s="16">
        <f>_xlfn.XLOOKUP($H793,DASHBOARD!$I$2:$I$27,DASHBOARD!$J$2:$J$27,"",0)</f>
        <v>82</v>
      </c>
      <c r="J793" s="23">
        <f>I793/DASHBOARD!$C$3</f>
        <v>2.0828041656083314</v>
      </c>
      <c r="K793" s="2">
        <v>215</v>
      </c>
      <c r="L793" s="26">
        <f>K793/DASHBOARD!$C$4</f>
        <v>97.505668934240362</v>
      </c>
      <c r="M793" s="26">
        <f t="shared" si="120"/>
        <v>22.476722870389477</v>
      </c>
      <c r="N793" s="5">
        <v>23927</v>
      </c>
      <c r="O793" s="2" t="s">
        <v>557</v>
      </c>
      <c r="P793" s="2" t="str">
        <f>_xlfn.XLOOKUP($O793,DASHBOARD!$L$2:$L$150,DASHBOARD!M$2:M$150,"",0)</f>
        <v>United States</v>
      </c>
      <c r="Q793" s="2" t="str">
        <f>_xlfn.XLOOKUP($O793,DASHBOARD!$L$2:$L$150,DASHBOARD!N$2:N$150,"",0)</f>
        <v>North America</v>
      </c>
      <c r="R793" s="2" t="str">
        <f>_xlfn.XLOOKUP($O793,DASHBOARD!$L$2:$L$150,DASHBOARD!O$2:O$150,"",0)</f>
        <v>Americas</v>
      </c>
      <c r="S793" s="2">
        <v>4</v>
      </c>
      <c r="U793" s="2" t="s">
        <v>971</v>
      </c>
      <c r="V793" s="2" t="s">
        <v>971</v>
      </c>
      <c r="X793" s="2" t="str">
        <f t="shared" si="121"/>
        <v/>
      </c>
      <c r="Y793" s="6">
        <f>_xlfn.XLOOKUP($F793,$AD$791:$AD$812,$AE$791:$AE$812,0,0)</f>
        <v>1750000</v>
      </c>
      <c r="Z793" s="43">
        <f t="shared" si="122"/>
        <v>0.10398716501277556</v>
      </c>
      <c r="AC793" s="1">
        <v>3</v>
      </c>
      <c r="AD793" s="2" t="s">
        <v>1124</v>
      </c>
      <c r="AE793" s="6">
        <v>2000000</v>
      </c>
    </row>
    <row r="794" spans="1:31" x14ac:dyDescent="0.2">
      <c r="B794" s="1" t="s">
        <v>216</v>
      </c>
      <c r="C794" s="1" t="s">
        <v>1078</v>
      </c>
      <c r="E794" s="2">
        <v>20</v>
      </c>
      <c r="F794" s="2" t="s">
        <v>1139</v>
      </c>
      <c r="G794" s="2" t="s">
        <v>576</v>
      </c>
      <c r="H794" s="4" t="s">
        <v>599</v>
      </c>
      <c r="I794" s="16">
        <f>_xlfn.XLOOKUP($H794,DASHBOARD!$I$2:$I$27,DASHBOARD!$J$2:$J$27,"",0)</f>
        <v>78</v>
      </c>
      <c r="J794" s="23">
        <f>I794/DASHBOARD!$C$3</f>
        <v>1.981203962407925</v>
      </c>
      <c r="K794" s="2">
        <v>190</v>
      </c>
      <c r="L794" s="26">
        <f>K794/DASHBOARD!$C$4</f>
        <v>86.167800453514729</v>
      </c>
      <c r="M794" s="26">
        <f t="shared" si="120"/>
        <v>21.952633724978043</v>
      </c>
      <c r="N794" s="5">
        <v>22299</v>
      </c>
      <c r="O794" s="2" t="s">
        <v>557</v>
      </c>
      <c r="P794" s="2" t="str">
        <f>_xlfn.XLOOKUP($O794,DASHBOARD!$L$2:$L$150,DASHBOARD!M$2:M$150,"",0)</f>
        <v>United States</v>
      </c>
      <c r="Q794" s="2" t="str">
        <f>_xlfn.XLOOKUP($O794,DASHBOARD!$L$2:$L$150,DASHBOARD!N$2:N$150,"",0)</f>
        <v>North America</v>
      </c>
      <c r="R794" s="2" t="str">
        <f>_xlfn.XLOOKUP($O794,DASHBOARD!$L$2:$L$150,DASHBOARD!O$2:O$150,"",0)</f>
        <v>Americas</v>
      </c>
      <c r="S794" s="2">
        <v>8</v>
      </c>
      <c r="U794" s="2" t="s">
        <v>1122</v>
      </c>
      <c r="V794" s="2" t="s">
        <v>1122</v>
      </c>
      <c r="X794" s="2" t="str">
        <f t="shared" si="121"/>
        <v/>
      </c>
      <c r="Y794" s="6">
        <f>_xlfn.XLOOKUP($F794,$AD$791:$AD$812,$AE$791:$AE$812,0,0)</f>
        <v>600000</v>
      </c>
      <c r="Z794" s="43">
        <f t="shared" si="122"/>
        <v>3.5652742290094477E-2</v>
      </c>
      <c r="AC794" s="1">
        <v>4</v>
      </c>
      <c r="AD794" s="2" t="s">
        <v>1024</v>
      </c>
      <c r="AE794" s="6">
        <v>1750000</v>
      </c>
    </row>
    <row r="795" spans="1:31" x14ac:dyDescent="0.2">
      <c r="B795" s="1" t="s">
        <v>216</v>
      </c>
      <c r="C795" s="1" t="s">
        <v>1078</v>
      </c>
      <c r="E795" s="2">
        <v>14</v>
      </c>
      <c r="F795" s="2" t="s">
        <v>1140</v>
      </c>
      <c r="G795" s="2" t="s">
        <v>576</v>
      </c>
      <c r="H795" s="4" t="s">
        <v>597</v>
      </c>
      <c r="I795" s="16">
        <f>_xlfn.XLOOKUP($H795,DASHBOARD!$I$2:$I$27,DASHBOARD!$J$2:$J$27,"",0)</f>
        <v>74</v>
      </c>
      <c r="J795" s="23">
        <f>I795/DASHBOARD!$C$3</f>
        <v>1.8796037592075185</v>
      </c>
      <c r="K795" s="2">
        <v>190</v>
      </c>
      <c r="L795" s="26">
        <f>K795/DASHBOARD!$C$4</f>
        <v>86.167800453514729</v>
      </c>
      <c r="M795" s="26">
        <f t="shared" si="120"/>
        <v>24.390033524975603</v>
      </c>
      <c r="N795" s="5">
        <v>22094</v>
      </c>
      <c r="O795" s="2" t="s">
        <v>557</v>
      </c>
      <c r="P795" s="2" t="str">
        <f>_xlfn.XLOOKUP($O795,DASHBOARD!$L$2:$L$150,DASHBOARD!M$2:M$150,"",0)</f>
        <v>United States</v>
      </c>
      <c r="Q795" s="2" t="str">
        <f>_xlfn.XLOOKUP($O795,DASHBOARD!$L$2:$L$150,DASHBOARD!N$2:N$150,"",0)</f>
        <v>North America</v>
      </c>
      <c r="R795" s="2" t="str">
        <f>_xlfn.XLOOKUP($O795,DASHBOARD!$L$2:$L$150,DASHBOARD!O$2:O$150,"",0)</f>
        <v>Americas</v>
      </c>
      <c r="S795" s="2">
        <v>9</v>
      </c>
      <c r="U795" s="2" t="s">
        <v>1141</v>
      </c>
      <c r="V795" s="2" t="s">
        <v>1141</v>
      </c>
      <c r="X795" s="2" t="str">
        <f t="shared" si="121"/>
        <v/>
      </c>
      <c r="Y795" s="6">
        <f>_xlfn.XLOOKUP($F795,$AD$791:$AD$812,$AE$791:$AE$812,0,0)</f>
        <v>700000</v>
      </c>
      <c r="Z795" s="43">
        <f t="shared" si="122"/>
        <v>4.1594866005110226E-2</v>
      </c>
      <c r="AC795" s="1">
        <v>5</v>
      </c>
      <c r="AD795" s="2" t="s">
        <v>1134</v>
      </c>
      <c r="AE795" s="6">
        <v>1600000</v>
      </c>
    </row>
    <row r="796" spans="1:31" x14ac:dyDescent="0.2">
      <c r="B796" s="1" t="s">
        <v>216</v>
      </c>
      <c r="C796" s="1" t="s">
        <v>1078</v>
      </c>
      <c r="E796" s="2">
        <v>2</v>
      </c>
      <c r="F796" s="2" t="s">
        <v>1142</v>
      </c>
      <c r="G796" s="2" t="s">
        <v>576</v>
      </c>
      <c r="H796" s="4" t="s">
        <v>601</v>
      </c>
      <c r="I796" s="16">
        <f>_xlfn.XLOOKUP($H796,DASHBOARD!$I$2:$I$27,DASHBOARD!$J$2:$J$27,"",0)</f>
        <v>77</v>
      </c>
      <c r="J796" s="23">
        <f>I796/DASHBOARD!$C$3</f>
        <v>1.9558039116078234</v>
      </c>
      <c r="K796" s="2">
        <v>200</v>
      </c>
      <c r="L796" s="26">
        <f>K796/DASHBOARD!$C$4</f>
        <v>90.702947845804985</v>
      </c>
      <c r="M796" s="26">
        <f t="shared" si="120"/>
        <v>23.712141673445672</v>
      </c>
      <c r="N796" s="5">
        <v>23854</v>
      </c>
      <c r="O796" s="2" t="s">
        <v>557</v>
      </c>
      <c r="P796" s="2" t="str">
        <f>_xlfn.XLOOKUP($O796,DASHBOARD!$L$2:$L$150,DASHBOARD!M$2:M$150,"",0)</f>
        <v>United States</v>
      </c>
      <c r="Q796" s="2" t="str">
        <f>_xlfn.XLOOKUP($O796,DASHBOARD!$L$2:$L$150,DASHBOARD!N$2:N$150,"",0)</f>
        <v>North America</v>
      </c>
      <c r="R796" s="2" t="str">
        <f>_xlfn.XLOOKUP($O796,DASHBOARD!$L$2:$L$150,DASHBOARD!O$2:O$150,"",0)</f>
        <v>Americas</v>
      </c>
      <c r="S796" s="2">
        <v>4</v>
      </c>
      <c r="U796" s="2" t="s">
        <v>1116</v>
      </c>
      <c r="V796" s="2" t="s">
        <v>1116</v>
      </c>
      <c r="X796" s="2" t="str">
        <f t="shared" si="121"/>
        <v/>
      </c>
      <c r="Y796" s="6">
        <f>_xlfn.XLOOKUP($F796,$AD$791:$AD$812,$AE$791:$AE$812,0,0)</f>
        <v>0</v>
      </c>
      <c r="Z796" s="43">
        <f t="shared" si="122"/>
        <v>0</v>
      </c>
      <c r="AC796" s="1">
        <v>6</v>
      </c>
      <c r="AD796" s="2" t="s">
        <v>1143</v>
      </c>
      <c r="AE796" s="6">
        <v>1350000</v>
      </c>
    </row>
    <row r="797" spans="1:31" x14ac:dyDescent="0.2">
      <c r="B797" s="1" t="s">
        <v>216</v>
      </c>
      <c r="C797" s="1" t="s">
        <v>1078</v>
      </c>
      <c r="E797" s="2">
        <v>23</v>
      </c>
      <c r="F797" s="2" t="s">
        <v>1063</v>
      </c>
      <c r="G797" s="2" t="s">
        <v>576</v>
      </c>
      <c r="H797" s="4" t="s">
        <v>599</v>
      </c>
      <c r="I797" s="16">
        <f>_xlfn.XLOOKUP($H797,DASHBOARD!$I$2:$I$27,DASHBOARD!$J$2:$J$27,"",0)</f>
        <v>78</v>
      </c>
      <c r="J797" s="23">
        <f>I797/DASHBOARD!$C$3</f>
        <v>1.981203962407925</v>
      </c>
      <c r="K797" s="2">
        <v>198</v>
      </c>
      <c r="L797" s="26">
        <f>K797/DASHBOARD!$C$4</f>
        <v>89.795918367346943</v>
      </c>
      <c r="M797" s="26">
        <f t="shared" si="120"/>
        <v>22.876955144977121</v>
      </c>
      <c r="N797" s="5">
        <v>23059</v>
      </c>
      <c r="O797" s="2" t="s">
        <v>557</v>
      </c>
      <c r="P797" s="2" t="str">
        <f>_xlfn.XLOOKUP($O797,DASHBOARD!$L$2:$L$150,DASHBOARD!M$2:M$150,"",0)</f>
        <v>United States</v>
      </c>
      <c r="Q797" s="2" t="str">
        <f>_xlfn.XLOOKUP($O797,DASHBOARD!$L$2:$L$150,DASHBOARD!N$2:N$150,"",0)</f>
        <v>North America</v>
      </c>
      <c r="R797" s="2" t="str">
        <f>_xlfn.XLOOKUP($O797,DASHBOARD!$L$2:$L$150,DASHBOARD!O$2:O$150,"",0)</f>
        <v>Americas</v>
      </c>
      <c r="S797" s="2">
        <v>7</v>
      </c>
      <c r="U797" s="2" t="s">
        <v>636</v>
      </c>
      <c r="V797" s="2" t="s">
        <v>636</v>
      </c>
      <c r="X797" s="2" t="str">
        <f t="shared" si="121"/>
        <v/>
      </c>
      <c r="Y797" s="6">
        <f>_xlfn.XLOOKUP($F797,$AD$791:$AD$812,$AE$791:$AE$812,0,0)</f>
        <v>3250000</v>
      </c>
      <c r="Z797" s="43">
        <f t="shared" si="122"/>
        <v>0.19311902073801177</v>
      </c>
      <c r="AC797" s="1">
        <v>7</v>
      </c>
      <c r="AD797" s="2" t="s">
        <v>1130</v>
      </c>
      <c r="AE797" s="6">
        <v>1100000</v>
      </c>
    </row>
    <row r="798" spans="1:31" x14ac:dyDescent="0.2">
      <c r="B798" s="1" t="s">
        <v>216</v>
      </c>
      <c r="C798" s="1" t="s">
        <v>1078</v>
      </c>
      <c r="E798" s="2">
        <v>21</v>
      </c>
      <c r="F798" s="2" t="s">
        <v>1130</v>
      </c>
      <c r="G798" s="2" t="s">
        <v>566</v>
      </c>
      <c r="H798" s="4" t="s">
        <v>1149</v>
      </c>
      <c r="I798" s="16">
        <f>_xlfn.XLOOKUP($H798,DASHBOARD!$I$2:$I$27,DASHBOARD!$J$2:$J$27,"",0)</f>
        <v>83</v>
      </c>
      <c r="J798" s="23">
        <f>I798/DASHBOARD!$C$3</f>
        <v>2.1082042164084331</v>
      </c>
      <c r="K798" s="2">
        <v>230</v>
      </c>
      <c r="L798" s="26">
        <f>K798/DASHBOARD!$C$4</f>
        <v>104.30839002267574</v>
      </c>
      <c r="M798" s="26">
        <f t="shared" si="120"/>
        <v>23.468962284676774</v>
      </c>
      <c r="N798" s="5">
        <v>24501</v>
      </c>
      <c r="O798" s="2" t="s">
        <v>557</v>
      </c>
      <c r="P798" s="2" t="str">
        <f>_xlfn.XLOOKUP($O798,DASHBOARD!$L$2:$L$150,DASHBOARD!M$2:M$150,"",0)</f>
        <v>United States</v>
      </c>
      <c r="Q798" s="2" t="str">
        <f>_xlfn.XLOOKUP($O798,DASHBOARD!$L$2:$L$150,DASHBOARD!N$2:N$150,"",0)</f>
        <v>North America</v>
      </c>
      <c r="R798" s="2" t="str">
        <f>_xlfn.XLOOKUP($O798,DASHBOARD!$L$2:$L$150,DASHBOARD!O$2:O$150,"",0)</f>
        <v>Americas</v>
      </c>
      <c r="S798" s="2">
        <v>2</v>
      </c>
      <c r="U798" s="2" t="s">
        <v>1131</v>
      </c>
      <c r="V798" s="2" t="s">
        <v>1131</v>
      </c>
      <c r="X798" s="2" t="str">
        <f t="shared" si="121"/>
        <v/>
      </c>
      <c r="Y798" s="6">
        <f>_xlfn.XLOOKUP($F798,$AD$791:$AD$812,$AE$791:$AE$812,0,0)</f>
        <v>1100000</v>
      </c>
      <c r="Z798" s="43">
        <f t="shared" si="122"/>
        <v>6.5363360865173206E-2</v>
      </c>
      <c r="AC798" s="1">
        <v>8</v>
      </c>
      <c r="AD798" s="2" t="s">
        <v>1140</v>
      </c>
      <c r="AE798" s="6">
        <v>700000</v>
      </c>
    </row>
    <row r="799" spans="1:31" x14ac:dyDescent="0.2">
      <c r="B799" s="1" t="s">
        <v>216</v>
      </c>
      <c r="C799" s="1" t="s">
        <v>1078</v>
      </c>
      <c r="E799" s="2">
        <v>53</v>
      </c>
      <c r="F799" s="2" t="s">
        <v>1143</v>
      </c>
      <c r="G799" s="2" t="s">
        <v>566</v>
      </c>
      <c r="H799" s="4" t="s">
        <v>600</v>
      </c>
      <c r="I799" s="16">
        <f>_xlfn.XLOOKUP($H799,DASHBOARD!$I$2:$I$27,DASHBOARD!$J$2:$J$27,"",0)</f>
        <v>80</v>
      </c>
      <c r="J799" s="23">
        <f>I799/DASHBOARD!$C$3</f>
        <v>2.0320040640081283</v>
      </c>
      <c r="K799" s="2">
        <v>210</v>
      </c>
      <c r="L799" s="26">
        <f>K799/DASHBOARD!$C$4</f>
        <v>95.238095238095241</v>
      </c>
      <c r="M799" s="26">
        <f t="shared" si="120"/>
        <v>23.065430059523806</v>
      </c>
      <c r="N799" s="5">
        <v>22285</v>
      </c>
      <c r="O799" s="2" t="s">
        <v>557</v>
      </c>
      <c r="P799" s="2" t="str">
        <f>_xlfn.XLOOKUP($O799,DASHBOARD!$L$2:$L$150,DASHBOARD!M$2:M$150,"",0)</f>
        <v>United States</v>
      </c>
      <c r="Q799" s="2" t="str">
        <f>_xlfn.XLOOKUP($O799,DASHBOARD!$L$2:$L$150,DASHBOARD!N$2:N$150,"",0)</f>
        <v>North America</v>
      </c>
      <c r="R799" s="2" t="str">
        <f>_xlfn.XLOOKUP($O799,DASHBOARD!$L$2:$L$150,DASHBOARD!O$2:O$150,"",0)</f>
        <v>Americas</v>
      </c>
      <c r="S799" s="2">
        <v>9</v>
      </c>
      <c r="U799" s="2" t="s">
        <v>719</v>
      </c>
      <c r="V799" s="2" t="s">
        <v>719</v>
      </c>
      <c r="X799" s="2" t="str">
        <f t="shared" si="121"/>
        <v/>
      </c>
      <c r="Y799" s="6">
        <f>_xlfn.XLOOKUP($F799,$AD$791:$AD$812,$AE$791:$AE$812,0,0)</f>
        <v>1350000</v>
      </c>
      <c r="Z799" s="43">
        <f t="shared" si="122"/>
        <v>8.0218670152712584E-2</v>
      </c>
      <c r="AC799" s="1">
        <v>9</v>
      </c>
      <c r="AD799" s="2" t="s">
        <v>1139</v>
      </c>
      <c r="AE799" s="6">
        <v>600000</v>
      </c>
    </row>
    <row r="800" spans="1:31" x14ac:dyDescent="0.2">
      <c r="B800" s="1" t="s">
        <v>216</v>
      </c>
      <c r="C800" s="1" t="s">
        <v>1078</v>
      </c>
      <c r="E800" s="2">
        <v>25</v>
      </c>
      <c r="F800" s="2" t="s">
        <v>1144</v>
      </c>
      <c r="G800" s="2" t="s">
        <v>552</v>
      </c>
      <c r="H800" s="4" t="s">
        <v>1154</v>
      </c>
      <c r="I800" s="16">
        <f>_xlfn.XLOOKUP($H800,DASHBOARD!$I$2:$I$27,DASHBOARD!$J$2:$J$27,"",0)</f>
        <v>89</v>
      </c>
      <c r="J800" s="23">
        <f>I800/DASHBOARD!$C$3</f>
        <v>2.2606045212090424</v>
      </c>
      <c r="K800" s="2">
        <v>217</v>
      </c>
      <c r="L800" s="26">
        <f>K800/DASHBOARD!$C$4</f>
        <v>98.412698412698404</v>
      </c>
      <c r="M800" s="26">
        <f t="shared" si="120"/>
        <v>19.257590892604146</v>
      </c>
      <c r="N800" s="5">
        <v>21714</v>
      </c>
      <c r="O800" s="2" t="s">
        <v>557</v>
      </c>
      <c r="P800" s="2" t="str">
        <f>_xlfn.XLOOKUP($O800,DASHBOARD!$L$2:$L$150,DASHBOARD!M$2:M$150,"",0)</f>
        <v>United States</v>
      </c>
      <c r="Q800" s="2" t="str">
        <f>_xlfn.XLOOKUP($O800,DASHBOARD!$L$2:$L$150,DASHBOARD!N$2:N$150,"",0)</f>
        <v>North America</v>
      </c>
      <c r="R800" s="2" t="str">
        <f>_xlfn.XLOOKUP($O800,DASHBOARD!$L$2:$L$150,DASHBOARD!O$2:O$150,"",0)</f>
        <v>Americas</v>
      </c>
      <c r="S800" s="2">
        <v>7</v>
      </c>
      <c r="U800" s="2" t="s">
        <v>691</v>
      </c>
      <c r="V800" s="2" t="s">
        <v>691</v>
      </c>
      <c r="X800" s="2" t="str">
        <f t="shared" si="121"/>
        <v/>
      </c>
      <c r="Y800" s="6">
        <f>_xlfn.XLOOKUP($F800,$AD$791:$AD$812,$AE$791:$AE$812,0,0)</f>
        <v>118000</v>
      </c>
      <c r="Z800" s="43">
        <f t="shared" si="122"/>
        <v>7.0117059837185814E-3</v>
      </c>
      <c r="AC800" s="1">
        <v>10</v>
      </c>
      <c r="AD800" s="2" t="s">
        <v>1054</v>
      </c>
      <c r="AE800" s="6">
        <v>500000</v>
      </c>
    </row>
    <row r="801" spans="1:31" x14ac:dyDescent="0.2">
      <c r="B801" s="1" t="s">
        <v>216</v>
      </c>
      <c r="C801" s="1" t="s">
        <v>1078</v>
      </c>
      <c r="E801" s="2">
        <v>5</v>
      </c>
      <c r="F801" s="2" t="s">
        <v>1134</v>
      </c>
      <c r="G801" s="2" t="s">
        <v>556</v>
      </c>
      <c r="H801" s="4" t="s">
        <v>597</v>
      </c>
      <c r="I801" s="16">
        <f>_xlfn.XLOOKUP($H801,DASHBOARD!$I$2:$I$27,DASHBOARD!$J$2:$J$27,"",0)</f>
        <v>74</v>
      </c>
      <c r="J801" s="23">
        <f>I801/DASHBOARD!$C$3</f>
        <v>1.8796037592075185</v>
      </c>
      <c r="K801" s="2">
        <v>185</v>
      </c>
      <c r="L801" s="26">
        <f>K801/DASHBOARD!$C$4</f>
        <v>83.900226757369609</v>
      </c>
      <c r="M801" s="26">
        <f t="shared" si="120"/>
        <v>23.748190537476248</v>
      </c>
      <c r="N801" s="5">
        <v>22188</v>
      </c>
      <c r="O801" s="2" t="s">
        <v>557</v>
      </c>
      <c r="P801" s="2" t="str">
        <f>_xlfn.XLOOKUP($O801,DASHBOARD!$L$2:$L$150,DASHBOARD!M$2:M$150,"",0)</f>
        <v>United States</v>
      </c>
      <c r="Q801" s="2" t="str">
        <f>_xlfn.XLOOKUP($O801,DASHBOARD!$L$2:$L$150,DASHBOARD!N$2:N$150,"",0)</f>
        <v>North America</v>
      </c>
      <c r="R801" s="2" t="str">
        <f>_xlfn.XLOOKUP($O801,DASHBOARD!$L$2:$L$150,DASHBOARD!O$2:O$150,"",0)</f>
        <v>Americas</v>
      </c>
      <c r="S801" s="2">
        <v>8</v>
      </c>
      <c r="U801" s="2" t="s">
        <v>631</v>
      </c>
      <c r="V801" s="2" t="s">
        <v>631</v>
      </c>
      <c r="X801" s="2" t="str">
        <f t="shared" si="121"/>
        <v/>
      </c>
      <c r="Y801" s="6">
        <f>_xlfn.XLOOKUP($F801,$AD$791:$AD$812,$AE$791:$AE$812,0,0)</f>
        <v>1600000</v>
      </c>
      <c r="Z801" s="43">
        <f t="shared" si="122"/>
        <v>9.5073979440251949E-2</v>
      </c>
      <c r="AC801" s="1">
        <v>11</v>
      </c>
      <c r="AD801" s="2" t="s">
        <v>1121</v>
      </c>
      <c r="AE801" s="6">
        <v>435000</v>
      </c>
    </row>
    <row r="802" spans="1:31" x14ac:dyDescent="0.2">
      <c r="B802" s="1" t="s">
        <v>216</v>
      </c>
      <c r="C802" s="1" t="s">
        <v>1078</v>
      </c>
      <c r="E802" s="2">
        <v>32</v>
      </c>
      <c r="F802" s="2" t="s">
        <v>1054</v>
      </c>
      <c r="G802" s="2" t="s">
        <v>552</v>
      </c>
      <c r="H802" s="4" t="s">
        <v>1151</v>
      </c>
      <c r="I802" s="16">
        <f>_xlfn.XLOOKUP($H802,DASHBOARD!$I$2:$I$27,DASHBOARD!$J$2:$J$27,"",0)</f>
        <v>85</v>
      </c>
      <c r="J802" s="23">
        <f>I802/DASHBOARD!$C$3</f>
        <v>2.1590043180086362</v>
      </c>
      <c r="K802" s="2">
        <v>240</v>
      </c>
      <c r="L802" s="26">
        <f>K802/DASHBOARD!$C$4</f>
        <v>108.84353741496598</v>
      </c>
      <c r="M802" s="26">
        <f t="shared" si="120"/>
        <v>23.350469976225778</v>
      </c>
      <c r="N802" s="5">
        <v>23983</v>
      </c>
      <c r="O802" s="2" t="s">
        <v>557</v>
      </c>
      <c r="P802" s="2" t="str">
        <f>_xlfn.XLOOKUP($O802,DASHBOARD!$L$2:$L$150,DASHBOARD!M$2:M$150,"",0)</f>
        <v>United States</v>
      </c>
      <c r="Q802" s="2" t="str">
        <f>_xlfn.XLOOKUP($O802,DASHBOARD!$L$2:$L$150,DASHBOARD!N$2:N$150,"",0)</f>
        <v>North America</v>
      </c>
      <c r="R802" s="2" t="str">
        <f>_xlfn.XLOOKUP($O802,DASHBOARD!$L$2:$L$150,DASHBOARD!O$2:O$150,"",0)</f>
        <v>Americas</v>
      </c>
      <c r="S802" s="2">
        <v>3</v>
      </c>
      <c r="U802" s="2" t="s">
        <v>728</v>
      </c>
      <c r="V802" s="2" t="s">
        <v>728</v>
      </c>
      <c r="X802" s="2" t="str">
        <f t="shared" si="121"/>
        <v/>
      </c>
      <c r="Y802" s="6">
        <f>_xlfn.XLOOKUP($F802,$AD$791:$AD$812,$AE$791:$AE$812,0,0)</f>
        <v>500000</v>
      </c>
      <c r="Z802" s="43">
        <f t="shared" si="122"/>
        <v>2.9710618575078732E-2</v>
      </c>
      <c r="AC802" s="1">
        <v>12</v>
      </c>
      <c r="AD802" s="2" t="s">
        <v>1138</v>
      </c>
      <c r="AE802" s="6">
        <v>350000</v>
      </c>
    </row>
    <row r="803" spans="1:31" x14ac:dyDescent="0.2">
      <c r="B803" s="1" t="s">
        <v>216</v>
      </c>
      <c r="C803" s="1" t="s">
        <v>1078</v>
      </c>
      <c r="E803" s="2">
        <v>33</v>
      </c>
      <c r="F803" s="2" t="s">
        <v>1070</v>
      </c>
      <c r="G803" s="2" t="s">
        <v>570</v>
      </c>
      <c r="H803" s="4" t="s">
        <v>600</v>
      </c>
      <c r="I803" s="16">
        <f>_xlfn.XLOOKUP($H803,DASHBOARD!$I$2:$I$27,DASHBOARD!$J$2:$J$27,"",0)</f>
        <v>80</v>
      </c>
      <c r="J803" s="23">
        <f>I803/DASHBOARD!$C$3</f>
        <v>2.0320040640081283</v>
      </c>
      <c r="K803" s="2">
        <v>210</v>
      </c>
      <c r="L803" s="26">
        <f>K803/DASHBOARD!$C$4</f>
        <v>95.238095238095241</v>
      </c>
      <c r="M803" s="26">
        <f t="shared" si="120"/>
        <v>23.065430059523806</v>
      </c>
      <c r="N803" s="5">
        <v>24010</v>
      </c>
      <c r="O803" s="2" t="s">
        <v>557</v>
      </c>
      <c r="P803" s="2" t="str">
        <f>_xlfn.XLOOKUP($O803,DASHBOARD!$L$2:$L$150,DASHBOARD!M$2:M$150,"",0)</f>
        <v>United States</v>
      </c>
      <c r="Q803" s="2" t="str">
        <f>_xlfn.XLOOKUP($O803,DASHBOARD!$L$2:$L$150,DASHBOARD!N$2:N$150,"",0)</f>
        <v>North America</v>
      </c>
      <c r="R803" s="2" t="str">
        <f>_xlfn.XLOOKUP($O803,DASHBOARD!$L$2:$L$150,DASHBOARD!O$2:O$150,"",0)</f>
        <v>Americas</v>
      </c>
      <c r="S803" s="2">
        <v>4</v>
      </c>
      <c r="U803" s="2" t="s">
        <v>1071</v>
      </c>
      <c r="V803" s="2" t="s">
        <v>1071</v>
      </c>
      <c r="X803" s="2" t="str">
        <f t="shared" si="121"/>
        <v/>
      </c>
      <c r="Y803" s="6">
        <f>_xlfn.XLOOKUP($F803,$AD$791:$AD$812,$AE$791:$AE$812,0,0)</f>
        <v>2770000</v>
      </c>
      <c r="Z803" s="43">
        <f t="shared" si="122"/>
        <v>0.16459682690593619</v>
      </c>
      <c r="AC803" s="1">
        <v>13</v>
      </c>
      <c r="AD803" s="2" t="s">
        <v>1145</v>
      </c>
      <c r="AE803" s="6">
        <v>180000</v>
      </c>
    </row>
    <row r="804" spans="1:31" x14ac:dyDescent="0.2">
      <c r="B804" s="1" t="s">
        <v>216</v>
      </c>
      <c r="C804" s="1" t="s">
        <v>1078</v>
      </c>
      <c r="E804" s="2">
        <v>52</v>
      </c>
      <c r="F804" s="2" t="s">
        <v>1145</v>
      </c>
      <c r="G804" s="2" t="s">
        <v>566</v>
      </c>
      <c r="H804" s="4" t="s">
        <v>600</v>
      </c>
      <c r="I804" s="16">
        <f>_xlfn.XLOOKUP($H804,DASHBOARD!$I$2:$I$27,DASHBOARD!$J$2:$J$27,"",0)</f>
        <v>80</v>
      </c>
      <c r="J804" s="23">
        <f>I804/DASHBOARD!$C$3</f>
        <v>2.0320040640081283</v>
      </c>
      <c r="K804" s="2">
        <v>235</v>
      </c>
      <c r="L804" s="26">
        <f>K804/DASHBOARD!$C$4</f>
        <v>106.57596371882086</v>
      </c>
      <c r="M804" s="26">
        <f t="shared" si="120"/>
        <v>25.811314590419496</v>
      </c>
      <c r="N804" s="5">
        <v>24745</v>
      </c>
      <c r="O804" s="2" t="s">
        <v>557</v>
      </c>
      <c r="P804" s="2" t="str">
        <f>_xlfn.XLOOKUP($O804,DASHBOARD!$L$2:$L$150,DASHBOARD!M$2:M$150,"",0)</f>
        <v>United States</v>
      </c>
      <c r="Q804" s="2" t="str">
        <f>_xlfn.XLOOKUP($O804,DASHBOARD!$L$2:$L$150,DASHBOARD!N$2:N$150,"",0)</f>
        <v>North America</v>
      </c>
      <c r="R804" s="2" t="str">
        <f>_xlfn.XLOOKUP($O804,DASHBOARD!$L$2:$L$150,DASHBOARD!O$2:O$150,"",0)</f>
        <v>Americas</v>
      </c>
      <c r="S804" s="2" t="s">
        <v>563</v>
      </c>
      <c r="U804" s="2" t="s">
        <v>594</v>
      </c>
      <c r="V804" s="2" t="s">
        <v>594</v>
      </c>
      <c r="X804" s="2" t="str">
        <f t="shared" si="121"/>
        <v/>
      </c>
      <c r="Y804" s="6">
        <f>_xlfn.XLOOKUP($F804,$AD$791:$AD$812,$AE$791:$AE$812,0,0)</f>
        <v>180000</v>
      </c>
      <c r="Z804" s="43">
        <f t="shared" si="122"/>
        <v>1.0695822687028345E-2</v>
      </c>
      <c r="AC804" s="1">
        <v>14</v>
      </c>
      <c r="AD804" s="2" t="s">
        <v>1146</v>
      </c>
      <c r="AE804" s="6">
        <v>126000</v>
      </c>
    </row>
    <row r="805" spans="1:31" x14ac:dyDescent="0.2">
      <c r="B805" s="1" t="s">
        <v>216</v>
      </c>
      <c r="C805" s="1" t="s">
        <v>1078</v>
      </c>
      <c r="E805" s="2">
        <v>2</v>
      </c>
      <c r="F805" s="2" t="s">
        <v>1146</v>
      </c>
      <c r="G805" s="2" t="s">
        <v>556</v>
      </c>
      <c r="H805" s="4" t="s">
        <v>597</v>
      </c>
      <c r="I805" s="16">
        <f>_xlfn.XLOOKUP($H805,DASHBOARD!$I$2:$I$27,DASHBOARD!$J$2:$J$27,"",0)</f>
        <v>74</v>
      </c>
      <c r="J805" s="23">
        <f>I805/DASHBOARD!$C$3</f>
        <v>1.8796037592075185</v>
      </c>
      <c r="K805" s="2">
        <v>175</v>
      </c>
      <c r="L805" s="26">
        <f>K805/DASHBOARD!$C$4</f>
        <v>79.365079365079367</v>
      </c>
      <c r="M805" s="26">
        <f t="shared" si="120"/>
        <v>22.464504562477533</v>
      </c>
      <c r="N805" s="5">
        <v>21348</v>
      </c>
      <c r="O805" s="2" t="s">
        <v>557</v>
      </c>
      <c r="P805" s="2" t="str">
        <f>_xlfn.XLOOKUP($O805,DASHBOARD!$L$2:$L$150,DASHBOARD!M$2:M$150,"",0)</f>
        <v>United States</v>
      </c>
      <c r="Q805" s="2" t="str">
        <f>_xlfn.XLOOKUP($O805,DASHBOARD!$L$2:$L$150,DASHBOARD!N$2:N$150,"",0)</f>
        <v>North America</v>
      </c>
      <c r="R805" s="2" t="str">
        <f>_xlfn.XLOOKUP($O805,DASHBOARD!$L$2:$L$150,DASHBOARD!O$2:O$150,"",0)</f>
        <v>Americas</v>
      </c>
      <c r="S805" s="2">
        <v>11</v>
      </c>
      <c r="U805" s="2" t="s">
        <v>635</v>
      </c>
      <c r="V805" s="2" t="s">
        <v>635</v>
      </c>
      <c r="X805" s="2" t="str">
        <f t="shared" si="121"/>
        <v/>
      </c>
      <c r="Y805" s="6">
        <f>_xlfn.XLOOKUP($F805,$AD$791:$AD$812,$AE$791:$AE$812,0,0)</f>
        <v>126000</v>
      </c>
      <c r="Z805" s="43">
        <f t="shared" si="122"/>
        <v>7.4870758809198407E-3</v>
      </c>
      <c r="AC805" s="1">
        <v>15</v>
      </c>
      <c r="AD805" s="2" t="s">
        <v>1144</v>
      </c>
      <c r="AE805" s="6">
        <v>118000</v>
      </c>
    </row>
    <row r="806" spans="1:31" x14ac:dyDescent="0.2">
      <c r="B806" s="1" t="s">
        <v>216</v>
      </c>
      <c r="C806" s="1" t="s">
        <v>1078</v>
      </c>
      <c r="E806" s="2">
        <v>42</v>
      </c>
      <c r="F806" s="2" t="s">
        <v>1138</v>
      </c>
      <c r="G806" s="2" t="s">
        <v>566</v>
      </c>
      <c r="H806" s="4" t="s">
        <v>595</v>
      </c>
      <c r="I806" s="16">
        <f>_xlfn.XLOOKUP($H806,DASHBOARD!$I$2:$I$27,DASHBOARD!$J$2:$J$27,"",0)</f>
        <v>82</v>
      </c>
      <c r="J806" s="23">
        <f>I806/DASHBOARD!$C$3</f>
        <v>2.0828041656083314</v>
      </c>
      <c r="K806" s="2">
        <v>230</v>
      </c>
      <c r="L806" s="26">
        <f>K806/DASHBOARD!$C$4</f>
        <v>104.30839002267574</v>
      </c>
      <c r="M806" s="26">
        <f t="shared" si="120"/>
        <v>24.044866326463161</v>
      </c>
      <c r="N806" s="5">
        <v>24918</v>
      </c>
      <c r="O806" s="2" t="s">
        <v>557</v>
      </c>
      <c r="P806" s="2" t="str">
        <f>_xlfn.XLOOKUP($O806,DASHBOARD!$L$2:$L$150,DASHBOARD!M$2:M$150,"",0)</f>
        <v>United States</v>
      </c>
      <c r="Q806" s="2" t="str">
        <f>_xlfn.XLOOKUP($O806,DASHBOARD!$L$2:$L$150,DASHBOARD!N$2:N$150,"",0)</f>
        <v>North America</v>
      </c>
      <c r="R806" s="2" t="str">
        <f>_xlfn.XLOOKUP($O806,DASHBOARD!$L$2:$L$150,DASHBOARD!O$2:O$150,"",0)</f>
        <v>Americas</v>
      </c>
      <c r="S806" s="2">
        <v>1</v>
      </c>
      <c r="U806" s="2" t="s">
        <v>636</v>
      </c>
      <c r="V806" s="2" t="s">
        <v>636</v>
      </c>
      <c r="X806" s="2" t="str">
        <f t="shared" si="121"/>
        <v/>
      </c>
      <c r="Y806" s="6">
        <f>_xlfn.XLOOKUP($F806,$AD$791:$AD$812,$AE$791:$AE$812,0,0)</f>
        <v>350000</v>
      </c>
      <c r="Z806" s="43">
        <f t="shared" si="122"/>
        <v>2.0797433002555113E-2</v>
      </c>
      <c r="AC806" s="1">
        <v>16</v>
      </c>
      <c r="AE806" s="6"/>
    </row>
    <row r="807" spans="1:31" x14ac:dyDescent="0.2">
      <c r="B807" s="1" t="s">
        <v>216</v>
      </c>
      <c r="C807" s="1" t="s">
        <v>1078</v>
      </c>
      <c r="H807" s="4"/>
      <c r="N807" s="5"/>
      <c r="X807" s="2" t="str">
        <f t="shared" si="121"/>
        <v/>
      </c>
      <c r="Y807" s="6">
        <f>_xlfn.XLOOKUP($F807,$AD$791:$AD$812,$AE$791:$AE$812,0,0)</f>
        <v>0</v>
      </c>
      <c r="Z807" s="43">
        <f t="shared" si="122"/>
        <v>0</v>
      </c>
      <c r="AE807" s="6"/>
    </row>
    <row r="808" spans="1:31" x14ac:dyDescent="0.2">
      <c r="B808" s="1" t="s">
        <v>216</v>
      </c>
      <c r="C808" s="1" t="s">
        <v>1078</v>
      </c>
      <c r="H808" s="4"/>
      <c r="N808" s="5"/>
      <c r="X808" s="2" t="str">
        <f t="shared" si="121"/>
        <v/>
      </c>
      <c r="Y808" s="6">
        <f>_xlfn.XLOOKUP($F808,$AD$791:$AD$812,$AE$791:$AE$812,0,0)</f>
        <v>0</v>
      </c>
      <c r="Z808" s="43">
        <f t="shared" si="122"/>
        <v>0</v>
      </c>
      <c r="AC808" s="1">
        <v>18</v>
      </c>
      <c r="AE808" s="6"/>
    </row>
    <row r="809" spans="1:31" x14ac:dyDescent="0.2">
      <c r="B809" s="1" t="s">
        <v>216</v>
      </c>
      <c r="C809" s="1" t="s">
        <v>1078</v>
      </c>
      <c r="H809" s="4"/>
      <c r="N809" s="5"/>
      <c r="X809" s="2" t="str">
        <f t="shared" si="121"/>
        <v/>
      </c>
      <c r="Y809" s="6">
        <f>_xlfn.XLOOKUP($F809,$AD$791:$AD$812,$AE$791:$AE$812,0,0)</f>
        <v>0</v>
      </c>
      <c r="Z809" s="43">
        <f t="shared" si="122"/>
        <v>0</v>
      </c>
      <c r="AC809" s="1">
        <v>19</v>
      </c>
      <c r="AE809" s="6"/>
    </row>
    <row r="810" spans="1:31" x14ac:dyDescent="0.2">
      <c r="B810" s="1" t="s">
        <v>216</v>
      </c>
      <c r="C810" s="1" t="s">
        <v>1078</v>
      </c>
      <c r="H810" s="4"/>
      <c r="N810" s="5"/>
      <c r="X810" s="2" t="str">
        <f t="shared" si="121"/>
        <v/>
      </c>
      <c r="Y810" s="6">
        <f>_xlfn.XLOOKUP($F810,$AD$791:$AD$812,$AE$791:$AE$812,0,0)</f>
        <v>0</v>
      </c>
      <c r="Z810" s="43">
        <f t="shared" si="122"/>
        <v>0</v>
      </c>
      <c r="AC810" s="1">
        <v>20</v>
      </c>
      <c r="AE810" s="6"/>
    </row>
    <row r="811" spans="1:31" x14ac:dyDescent="0.2">
      <c r="B811" s="1" t="s">
        <v>216</v>
      </c>
      <c r="C811" s="1" t="s">
        <v>1078</v>
      </c>
      <c r="H811" s="4"/>
      <c r="N811" s="5"/>
      <c r="X811" s="2" t="str">
        <f t="shared" si="121"/>
        <v/>
      </c>
      <c r="Y811" s="6">
        <f>_xlfn.XLOOKUP($F811,$AD$791:$AD$812,$AE$791:$AE$812,0,0)</f>
        <v>0</v>
      </c>
      <c r="Z811" s="43">
        <f t="shared" si="122"/>
        <v>0</v>
      </c>
      <c r="AC811" s="1">
        <v>21</v>
      </c>
    </row>
    <row r="812" spans="1:31" x14ac:dyDescent="0.2">
      <c r="B812" s="1" t="s">
        <v>216</v>
      </c>
      <c r="C812" s="1" t="s">
        <v>1078</v>
      </c>
      <c r="H812" s="4"/>
      <c r="N812" s="5"/>
      <c r="X812" s="2" t="str">
        <f t="shared" si="121"/>
        <v/>
      </c>
      <c r="Y812" s="6">
        <f>_xlfn.XLOOKUP($F812,$AD$791:$AD$812,$AE$791:$AE$812,0,0)</f>
        <v>0</v>
      </c>
      <c r="Z812" s="43">
        <f t="shared" si="122"/>
        <v>0</v>
      </c>
      <c r="AC812" s="1">
        <v>22</v>
      </c>
    </row>
    <row r="813" spans="1:31" x14ac:dyDescent="0.2">
      <c r="D813" s="1"/>
      <c r="E813" s="1"/>
      <c r="F813" s="1">
        <f>$F789</f>
        <v>0</v>
      </c>
      <c r="G813" s="1"/>
      <c r="H813" s="1"/>
      <c r="I813" s="36"/>
      <c r="J813" s="36"/>
      <c r="K813" s="1"/>
      <c r="L813" s="1"/>
      <c r="M813" s="1"/>
      <c r="N813" s="1"/>
      <c r="O813" s="1"/>
      <c r="P813" s="1"/>
      <c r="Q813" s="1"/>
      <c r="R813" s="1"/>
      <c r="S813" s="1"/>
      <c r="T813" s="1"/>
      <c r="U813" s="1"/>
      <c r="V813" s="1"/>
      <c r="W813" s="1"/>
      <c r="X813" s="1"/>
      <c r="Y813" s="37">
        <f>SUM(Y791:Y812)</f>
        <v>16829000</v>
      </c>
      <c r="Z813" s="41">
        <f>SUM(Z791:Z812)</f>
        <v>1</v>
      </c>
      <c r="AA813" s="1"/>
      <c r="AB813" s="1"/>
      <c r="AD813" s="37">
        <f>AE813-Y813</f>
        <v>0</v>
      </c>
      <c r="AE813" s="37">
        <f>SUM(AE791:AE812)</f>
        <v>16829000</v>
      </c>
    </row>
    <row r="815" spans="1:31" ht="17" thickBot="1" x14ac:dyDescent="0.25"/>
    <row r="816" spans="1:31" ht="17" thickBot="1" x14ac:dyDescent="0.25">
      <c r="A816" s="3">
        <v>32</v>
      </c>
      <c r="B816" s="1" t="str">
        <f>B$1</f>
        <v>YEAR</v>
      </c>
      <c r="C816" s="1" t="str">
        <f>C$1</f>
        <v>TEAM</v>
      </c>
      <c r="E816" s="1" t="str">
        <f t="shared" ref="E816:Y816" si="123">E$1</f>
        <v>NUMBER</v>
      </c>
      <c r="F816" s="1" t="str">
        <f t="shared" si="123"/>
        <v>PLAYER</v>
      </c>
      <c r="G816" s="1" t="str">
        <f t="shared" si="123"/>
        <v>POS</v>
      </c>
      <c r="H816" s="1" t="str">
        <f t="shared" si="123"/>
        <v>HEIGHT</v>
      </c>
      <c r="I816" s="1" t="str">
        <f t="shared" si="123"/>
        <v>HEIGHT (IN)</v>
      </c>
      <c r="J816" s="1" t="str">
        <f t="shared" si="123"/>
        <v>HEIGHT (M)</v>
      </c>
      <c r="K816" s="1" t="str">
        <f t="shared" si="123"/>
        <v>WEIGHT (LBS)</v>
      </c>
      <c r="L816" s="1" t="str">
        <f t="shared" si="123"/>
        <v>WEIGHT (KG)</v>
      </c>
      <c r="M816" s="1" t="str">
        <f t="shared" si="123"/>
        <v>BMI</v>
      </c>
      <c r="N816" s="1" t="str">
        <f t="shared" si="123"/>
        <v>BIRTH DATE</v>
      </c>
      <c r="O816" s="1" t="str">
        <f t="shared" si="123"/>
        <v>NATION</v>
      </c>
      <c r="P816" s="1" t="str">
        <f t="shared" si="123"/>
        <v>COUNTRY</v>
      </c>
      <c r="Q816" s="1" t="str">
        <f t="shared" si="123"/>
        <v>CONTINENT</v>
      </c>
      <c r="R816" s="1" t="str">
        <f t="shared" si="123"/>
        <v>GLOBAL REGION</v>
      </c>
      <c r="S816" s="1" t="str">
        <f t="shared" si="123"/>
        <v>EXPERIENCE</v>
      </c>
      <c r="T816" s="1"/>
      <c r="U816" s="1" t="str">
        <f t="shared" si="123"/>
        <v>COLLEGE</v>
      </c>
      <c r="V816" s="1" t="str">
        <f t="shared" si="123"/>
        <v>COLLEGE1</v>
      </c>
      <c r="W816" s="1" t="str">
        <f t="shared" si="123"/>
        <v>COLLEGE2</v>
      </c>
      <c r="X816" s="1" t="str">
        <f t="shared" si="123"/>
        <v>TRANSFER</v>
      </c>
      <c r="Y816" s="1" t="str">
        <f t="shared" si="123"/>
        <v>SALARY</v>
      </c>
      <c r="Z816" s="1" t="s">
        <v>1265</v>
      </c>
      <c r="AC816" s="1" t="str">
        <f>AC$1</f>
        <v>Rk</v>
      </c>
      <c r="AD816" s="1" t="str">
        <f>AD$1</f>
        <v>PLAYER</v>
      </c>
      <c r="AE816" s="1" t="str">
        <f>AE$1</f>
        <v>SALARY</v>
      </c>
    </row>
    <row r="817" spans="1:31" ht="17" thickBot="1" x14ac:dyDescent="0.25">
      <c r="A817" s="3" t="s">
        <v>1078</v>
      </c>
      <c r="B817" s="1" t="s">
        <v>222</v>
      </c>
      <c r="C817" s="1" t="s">
        <v>1078</v>
      </c>
      <c r="E817" s="2">
        <v>10</v>
      </c>
      <c r="F817" s="2" t="s">
        <v>1121</v>
      </c>
      <c r="G817" s="2" t="s">
        <v>556</v>
      </c>
      <c r="H817" s="4" t="s">
        <v>597</v>
      </c>
      <c r="I817" s="16">
        <f>_xlfn.XLOOKUP($H817,DASHBOARD!$I$2:$I$27,DASHBOARD!$J$2:$J$27,"",0)</f>
        <v>74</v>
      </c>
      <c r="J817" s="23">
        <f>I817/DASHBOARD!$C$3</f>
        <v>1.8796037592075185</v>
      </c>
      <c r="K817" s="2">
        <v>175</v>
      </c>
      <c r="L817" s="26">
        <f>K817/DASHBOARD!$C$4</f>
        <v>79.365079365079367</v>
      </c>
      <c r="M817" s="26">
        <f t="shared" ref="M817:M828" si="124">L817/(J817^2)</f>
        <v>22.464504562477533</v>
      </c>
      <c r="N817" s="5">
        <v>24724</v>
      </c>
      <c r="O817" s="2" t="s">
        <v>557</v>
      </c>
      <c r="P817" s="2" t="str">
        <f>_xlfn.XLOOKUP($O817,DASHBOARD!$L$2:$L$150,DASHBOARD!M$2:M$150,"",0)</f>
        <v>United States</v>
      </c>
      <c r="Q817" s="2" t="str">
        <f>_xlfn.XLOOKUP($O817,DASHBOARD!$L$2:$L$150,DASHBOARD!N$2:N$150,"",0)</f>
        <v>North America</v>
      </c>
      <c r="R817" s="2" t="str">
        <f>_xlfn.XLOOKUP($O817,DASHBOARD!$L$2:$L$150,DASHBOARD!O$2:O$150,"",0)</f>
        <v>Americas</v>
      </c>
      <c r="S817" s="2">
        <v>1</v>
      </c>
      <c r="U817" s="2" t="s">
        <v>1122</v>
      </c>
      <c r="V817" s="2" t="s">
        <v>1122</v>
      </c>
      <c r="X817" s="2" t="str">
        <f t="shared" ref="X817:X838" si="125">IF(W817="","","X")</f>
        <v/>
      </c>
      <c r="Y817" s="6">
        <f>_xlfn.XLOOKUP($F817,$AD$817:$AD$838,$AE$817:$AE$838,0,0)</f>
        <v>425000</v>
      </c>
      <c r="Z817" s="43">
        <f>Y817/$Y$839</f>
        <v>4.233067729083665E-2</v>
      </c>
      <c r="AC817" s="1">
        <v>1</v>
      </c>
      <c r="AD817" s="2" t="s">
        <v>1063</v>
      </c>
      <c r="AE817" s="6">
        <v>2500000</v>
      </c>
    </row>
    <row r="818" spans="1:31" x14ac:dyDescent="0.2">
      <c r="B818" s="1" t="s">
        <v>222</v>
      </c>
      <c r="C818" s="1" t="s">
        <v>1078</v>
      </c>
      <c r="E818" s="2">
        <v>24</v>
      </c>
      <c r="F818" s="2" t="s">
        <v>1124</v>
      </c>
      <c r="G818" s="2" t="s">
        <v>552</v>
      </c>
      <c r="H818" s="4" t="s">
        <v>1151</v>
      </c>
      <c r="I818" s="16">
        <f>_xlfn.XLOOKUP($H818,DASHBOARD!$I$2:$I$27,DASHBOARD!$J$2:$J$27,"",0)</f>
        <v>85</v>
      </c>
      <c r="J818" s="23">
        <f>I818/DASHBOARD!$C$3</f>
        <v>2.1590043180086362</v>
      </c>
      <c r="K818" s="2">
        <v>245</v>
      </c>
      <c r="L818" s="26">
        <f>K818/DASHBOARD!$C$4</f>
        <v>111.11111111111111</v>
      </c>
      <c r="M818" s="26">
        <f t="shared" si="124"/>
        <v>23.836938100730482</v>
      </c>
      <c r="N818" s="5">
        <v>21031</v>
      </c>
      <c r="O818" s="2" t="s">
        <v>557</v>
      </c>
      <c r="P818" s="2" t="str">
        <f>_xlfn.XLOOKUP($O818,DASHBOARD!$L$2:$L$150,DASHBOARD!M$2:M$150,"",0)</f>
        <v>United States</v>
      </c>
      <c r="Q818" s="2" t="str">
        <f>_xlfn.XLOOKUP($O818,DASHBOARD!$L$2:$L$150,DASHBOARD!N$2:N$150,"",0)</f>
        <v>North America</v>
      </c>
      <c r="R818" s="2" t="str">
        <f>_xlfn.XLOOKUP($O818,DASHBOARD!$L$2:$L$150,DASHBOARD!O$2:O$150,"",0)</f>
        <v>Americas</v>
      </c>
      <c r="S818" s="2">
        <v>10</v>
      </c>
      <c r="U818" s="2" t="s">
        <v>1125</v>
      </c>
      <c r="V818" s="2" t="s">
        <v>1125</v>
      </c>
      <c r="X818" s="2" t="str">
        <f t="shared" si="125"/>
        <v/>
      </c>
      <c r="Y818" s="6">
        <f>_xlfn.XLOOKUP($F818,$AD$817:$AD$838,$AE$817:$AE$838,0,0)</f>
        <v>1100000</v>
      </c>
      <c r="Z818" s="43">
        <f t="shared" ref="Z818:Z838" si="126">Y818/$Y$839</f>
        <v>0.10956175298804781</v>
      </c>
      <c r="AC818" s="1">
        <v>2</v>
      </c>
      <c r="AD818" s="2" t="s">
        <v>1124</v>
      </c>
      <c r="AE818" s="6">
        <v>1100000</v>
      </c>
    </row>
    <row r="819" spans="1:31" x14ac:dyDescent="0.2">
      <c r="B819" s="1" t="s">
        <v>222</v>
      </c>
      <c r="C819" s="1" t="s">
        <v>1078</v>
      </c>
      <c r="E819" s="2">
        <v>54</v>
      </c>
      <c r="F819" s="2" t="s">
        <v>1024</v>
      </c>
      <c r="G819" s="2" t="s">
        <v>566</v>
      </c>
      <c r="H819" s="4" t="s">
        <v>595</v>
      </c>
      <c r="I819" s="16">
        <f>_xlfn.XLOOKUP($H819,DASHBOARD!$I$2:$I$27,DASHBOARD!$J$2:$J$27,"",0)</f>
        <v>82</v>
      </c>
      <c r="J819" s="23">
        <f>I819/DASHBOARD!$C$3</f>
        <v>2.0828041656083314</v>
      </c>
      <c r="K819" s="2">
        <v>215</v>
      </c>
      <c r="L819" s="26">
        <f>K819/DASHBOARD!$C$4</f>
        <v>97.505668934240362</v>
      </c>
      <c r="M819" s="26">
        <f t="shared" si="124"/>
        <v>22.476722870389477</v>
      </c>
      <c r="N819" s="5">
        <v>23927</v>
      </c>
      <c r="O819" s="2" t="s">
        <v>557</v>
      </c>
      <c r="P819" s="2" t="str">
        <f>_xlfn.XLOOKUP($O819,DASHBOARD!$L$2:$L$150,DASHBOARD!M$2:M$150,"",0)</f>
        <v>United States</v>
      </c>
      <c r="Q819" s="2" t="str">
        <f>_xlfn.XLOOKUP($O819,DASHBOARD!$L$2:$L$150,DASHBOARD!N$2:N$150,"",0)</f>
        <v>North America</v>
      </c>
      <c r="R819" s="2" t="str">
        <f>_xlfn.XLOOKUP($O819,DASHBOARD!$L$2:$L$150,DASHBOARD!O$2:O$150,"",0)</f>
        <v>Americas</v>
      </c>
      <c r="S819" s="2">
        <v>3</v>
      </c>
      <c r="U819" s="2" t="s">
        <v>971</v>
      </c>
      <c r="V819" s="2" t="s">
        <v>971</v>
      </c>
      <c r="X819" s="2" t="str">
        <f t="shared" si="125"/>
        <v/>
      </c>
      <c r="Y819" s="6">
        <f>_xlfn.XLOOKUP($F819,$AD$817:$AD$838,$AE$817:$AE$838,0,0)</f>
        <v>1000000</v>
      </c>
      <c r="Z819" s="43">
        <f t="shared" si="126"/>
        <v>9.9601593625498003E-2</v>
      </c>
      <c r="AC819" s="1">
        <v>3</v>
      </c>
      <c r="AD819" s="2" t="s">
        <v>1024</v>
      </c>
      <c r="AE819" s="6">
        <v>1000000</v>
      </c>
    </row>
    <row r="820" spans="1:31" x14ac:dyDescent="0.2">
      <c r="B820" s="1" t="s">
        <v>222</v>
      </c>
      <c r="C820" s="1" t="s">
        <v>1078</v>
      </c>
      <c r="E820" s="2">
        <v>14</v>
      </c>
      <c r="F820" s="2" t="s">
        <v>1140</v>
      </c>
      <c r="G820" s="2" t="s">
        <v>576</v>
      </c>
      <c r="H820" s="4" t="s">
        <v>597</v>
      </c>
      <c r="I820" s="16">
        <f>_xlfn.XLOOKUP($H820,DASHBOARD!$I$2:$I$27,DASHBOARD!$J$2:$J$27,"",0)</f>
        <v>74</v>
      </c>
      <c r="J820" s="23">
        <f>I820/DASHBOARD!$C$3</f>
        <v>1.8796037592075185</v>
      </c>
      <c r="K820" s="2">
        <v>190</v>
      </c>
      <c r="L820" s="26">
        <f>K820/DASHBOARD!$C$4</f>
        <v>86.167800453514729</v>
      </c>
      <c r="M820" s="26">
        <f t="shared" si="124"/>
        <v>24.390033524975603</v>
      </c>
      <c r="N820" s="5">
        <v>22094</v>
      </c>
      <c r="O820" s="2" t="s">
        <v>557</v>
      </c>
      <c r="P820" s="2" t="str">
        <f>_xlfn.XLOOKUP($O820,DASHBOARD!$L$2:$L$150,DASHBOARD!M$2:M$150,"",0)</f>
        <v>United States</v>
      </c>
      <c r="Q820" s="2" t="str">
        <f>_xlfn.XLOOKUP($O820,DASHBOARD!$L$2:$L$150,DASHBOARD!N$2:N$150,"",0)</f>
        <v>North America</v>
      </c>
      <c r="R820" s="2" t="str">
        <f>_xlfn.XLOOKUP($O820,DASHBOARD!$L$2:$L$150,DASHBOARD!O$2:O$150,"",0)</f>
        <v>Americas</v>
      </c>
      <c r="S820" s="2">
        <v>8</v>
      </c>
      <c r="U820" s="2" t="s">
        <v>1141</v>
      </c>
      <c r="V820" s="2" t="s">
        <v>1141</v>
      </c>
      <c r="X820" s="2" t="str">
        <f t="shared" si="125"/>
        <v/>
      </c>
      <c r="Y820" s="6">
        <f>_xlfn.XLOOKUP($F820,$AD$817:$AD$838,$AE$817:$AE$838,0,0)</f>
        <v>600000</v>
      </c>
      <c r="Z820" s="43">
        <f t="shared" si="126"/>
        <v>5.9760956175298807E-2</v>
      </c>
      <c r="AC820" s="1">
        <v>4</v>
      </c>
      <c r="AD820" s="2" t="s">
        <v>1130</v>
      </c>
      <c r="AE820" s="6">
        <v>1000000</v>
      </c>
    </row>
    <row r="821" spans="1:31" x14ac:dyDescent="0.2">
      <c r="B821" s="1" t="s">
        <v>222</v>
      </c>
      <c r="C821" s="1" t="s">
        <v>1078</v>
      </c>
      <c r="E821" s="2">
        <v>2</v>
      </c>
      <c r="F821" s="2" t="s">
        <v>1142</v>
      </c>
      <c r="G821" s="2" t="s">
        <v>570</v>
      </c>
      <c r="H821" s="4" t="s">
        <v>601</v>
      </c>
      <c r="I821" s="16">
        <f>_xlfn.XLOOKUP($H821,DASHBOARD!$I$2:$I$27,DASHBOARD!$J$2:$J$27,"",0)</f>
        <v>77</v>
      </c>
      <c r="J821" s="23">
        <f>I821/DASHBOARD!$C$3</f>
        <v>1.9558039116078234</v>
      </c>
      <c r="K821" s="2">
        <v>200</v>
      </c>
      <c r="L821" s="26">
        <f>K821/DASHBOARD!$C$4</f>
        <v>90.702947845804985</v>
      </c>
      <c r="M821" s="26">
        <f t="shared" si="124"/>
        <v>23.712141673445672</v>
      </c>
      <c r="N821" s="5">
        <v>23854</v>
      </c>
      <c r="O821" s="2" t="s">
        <v>557</v>
      </c>
      <c r="P821" s="2" t="str">
        <f>_xlfn.XLOOKUP($O821,DASHBOARD!$L$2:$L$150,DASHBOARD!M$2:M$150,"",0)</f>
        <v>United States</v>
      </c>
      <c r="Q821" s="2" t="str">
        <f>_xlfn.XLOOKUP($O821,DASHBOARD!$L$2:$L$150,DASHBOARD!N$2:N$150,"",0)</f>
        <v>North America</v>
      </c>
      <c r="R821" s="2" t="str">
        <f>_xlfn.XLOOKUP($O821,DASHBOARD!$L$2:$L$150,DASHBOARD!O$2:O$150,"",0)</f>
        <v>Americas</v>
      </c>
      <c r="S821" s="2">
        <v>3</v>
      </c>
      <c r="U821" s="2" t="s">
        <v>1116</v>
      </c>
      <c r="V821" s="2" t="s">
        <v>1116</v>
      </c>
      <c r="X821" s="2" t="str">
        <f t="shared" si="125"/>
        <v/>
      </c>
      <c r="Y821" s="6">
        <f>_xlfn.XLOOKUP($F821,$AD$817:$AD$838,$AE$817:$AE$838,0,0)</f>
        <v>915000</v>
      </c>
      <c r="Z821" s="43">
        <f t="shared" si="126"/>
        <v>9.113545816733068E-2</v>
      </c>
      <c r="AC821" s="1">
        <v>5</v>
      </c>
      <c r="AD821" s="2" t="s">
        <v>1142</v>
      </c>
      <c r="AE821" s="6">
        <v>915000</v>
      </c>
    </row>
    <row r="822" spans="1:31" x14ac:dyDescent="0.2">
      <c r="B822" s="1" t="s">
        <v>222</v>
      </c>
      <c r="C822" s="1" t="s">
        <v>1078</v>
      </c>
      <c r="E822" s="2">
        <v>23</v>
      </c>
      <c r="F822" s="2" t="s">
        <v>1063</v>
      </c>
      <c r="G822" s="2" t="s">
        <v>576</v>
      </c>
      <c r="H822" s="4" t="s">
        <v>599</v>
      </c>
      <c r="I822" s="16">
        <f>_xlfn.XLOOKUP($H822,DASHBOARD!$I$2:$I$27,DASHBOARD!$J$2:$J$27,"",0)</f>
        <v>78</v>
      </c>
      <c r="J822" s="23">
        <f>I822/DASHBOARD!$C$3</f>
        <v>1.981203962407925</v>
      </c>
      <c r="K822" s="2">
        <v>198</v>
      </c>
      <c r="L822" s="26">
        <f>K822/DASHBOARD!$C$4</f>
        <v>89.795918367346943</v>
      </c>
      <c r="M822" s="26">
        <f t="shared" si="124"/>
        <v>22.876955144977121</v>
      </c>
      <c r="N822" s="5">
        <v>23059</v>
      </c>
      <c r="O822" s="2" t="s">
        <v>557</v>
      </c>
      <c r="P822" s="2" t="str">
        <f>_xlfn.XLOOKUP($O822,DASHBOARD!$L$2:$L$150,DASHBOARD!M$2:M$150,"",0)</f>
        <v>United States</v>
      </c>
      <c r="Q822" s="2" t="str">
        <f>_xlfn.XLOOKUP($O822,DASHBOARD!$L$2:$L$150,DASHBOARD!N$2:N$150,"",0)</f>
        <v>North America</v>
      </c>
      <c r="R822" s="2" t="str">
        <f>_xlfn.XLOOKUP($O822,DASHBOARD!$L$2:$L$150,DASHBOARD!O$2:O$150,"",0)</f>
        <v>Americas</v>
      </c>
      <c r="S822" s="2">
        <v>6</v>
      </c>
      <c r="U822" s="2" t="s">
        <v>636</v>
      </c>
      <c r="V822" s="2" t="s">
        <v>636</v>
      </c>
      <c r="X822" s="2" t="str">
        <f t="shared" si="125"/>
        <v/>
      </c>
      <c r="Y822" s="6">
        <f>_xlfn.XLOOKUP($F822,$AD$817:$AD$838,$AE$817:$AE$838,0,0)</f>
        <v>2500000</v>
      </c>
      <c r="Z822" s="43">
        <f t="shared" si="126"/>
        <v>0.24900398406374502</v>
      </c>
      <c r="AC822" s="1">
        <v>6</v>
      </c>
      <c r="AD822" s="2" t="s">
        <v>1070</v>
      </c>
      <c r="AE822" s="6">
        <v>765000</v>
      </c>
    </row>
    <row r="823" spans="1:31" x14ac:dyDescent="0.2">
      <c r="B823" s="1" t="s">
        <v>222</v>
      </c>
      <c r="C823" s="1" t="s">
        <v>1078</v>
      </c>
      <c r="E823" s="2">
        <v>34</v>
      </c>
      <c r="F823" s="2" t="s">
        <v>1130</v>
      </c>
      <c r="G823" s="2" t="s">
        <v>566</v>
      </c>
      <c r="H823" s="4" t="s">
        <v>1149</v>
      </c>
      <c r="I823" s="16">
        <f>_xlfn.XLOOKUP($H823,DASHBOARD!$I$2:$I$27,DASHBOARD!$J$2:$J$27,"",0)</f>
        <v>83</v>
      </c>
      <c r="J823" s="23">
        <f>I823/DASHBOARD!$C$3</f>
        <v>2.1082042164084331</v>
      </c>
      <c r="K823" s="2">
        <v>230</v>
      </c>
      <c r="L823" s="26">
        <f>K823/DASHBOARD!$C$4</f>
        <v>104.30839002267574</v>
      </c>
      <c r="M823" s="26">
        <f t="shared" si="124"/>
        <v>23.468962284676774</v>
      </c>
      <c r="N823" s="5">
        <v>24501</v>
      </c>
      <c r="O823" s="2" t="s">
        <v>557</v>
      </c>
      <c r="P823" s="2" t="str">
        <f>_xlfn.XLOOKUP($O823,DASHBOARD!$L$2:$L$150,DASHBOARD!M$2:M$150,"",0)</f>
        <v>United States</v>
      </c>
      <c r="Q823" s="2" t="str">
        <f>_xlfn.XLOOKUP($O823,DASHBOARD!$L$2:$L$150,DASHBOARD!N$2:N$150,"",0)</f>
        <v>North America</v>
      </c>
      <c r="R823" s="2" t="str">
        <f>_xlfn.XLOOKUP($O823,DASHBOARD!$L$2:$L$150,DASHBOARD!O$2:O$150,"",0)</f>
        <v>Americas</v>
      </c>
      <c r="S823" s="2">
        <v>1</v>
      </c>
      <c r="U823" s="2" t="s">
        <v>1131</v>
      </c>
      <c r="V823" s="2" t="s">
        <v>1131</v>
      </c>
      <c r="X823" s="2" t="str">
        <f t="shared" si="125"/>
        <v/>
      </c>
      <c r="Y823" s="6">
        <f>_xlfn.XLOOKUP($F823,$AD$817:$AD$838,$AE$817:$AE$838,0,0)</f>
        <v>1000000</v>
      </c>
      <c r="Z823" s="43">
        <f t="shared" si="126"/>
        <v>9.9601593625498003E-2</v>
      </c>
      <c r="AC823" s="1">
        <v>7</v>
      </c>
      <c r="AD823" s="2" t="s">
        <v>1143</v>
      </c>
      <c r="AE823" s="6">
        <v>750000</v>
      </c>
    </row>
    <row r="824" spans="1:31" x14ac:dyDescent="0.2">
      <c r="B824" s="1" t="s">
        <v>222</v>
      </c>
      <c r="C824" s="1" t="s">
        <v>1078</v>
      </c>
      <c r="E824" s="2">
        <v>53</v>
      </c>
      <c r="F824" s="2" t="s">
        <v>1143</v>
      </c>
      <c r="G824" s="2" t="s">
        <v>566</v>
      </c>
      <c r="H824" s="4" t="s">
        <v>600</v>
      </c>
      <c r="I824" s="16">
        <f>_xlfn.XLOOKUP($H824,DASHBOARD!$I$2:$I$27,DASHBOARD!$J$2:$J$27,"",0)</f>
        <v>80</v>
      </c>
      <c r="J824" s="23">
        <f>I824/DASHBOARD!$C$3</f>
        <v>2.0320040640081283</v>
      </c>
      <c r="K824" s="2">
        <v>210</v>
      </c>
      <c r="L824" s="26">
        <f>K824/DASHBOARD!$C$4</f>
        <v>95.238095238095241</v>
      </c>
      <c r="M824" s="26">
        <f t="shared" si="124"/>
        <v>23.065430059523806</v>
      </c>
      <c r="N824" s="5">
        <v>22285</v>
      </c>
      <c r="O824" s="2" t="s">
        <v>557</v>
      </c>
      <c r="P824" s="2" t="str">
        <f>_xlfn.XLOOKUP($O824,DASHBOARD!$L$2:$L$150,DASHBOARD!M$2:M$150,"",0)</f>
        <v>United States</v>
      </c>
      <c r="Q824" s="2" t="str">
        <f>_xlfn.XLOOKUP($O824,DASHBOARD!$L$2:$L$150,DASHBOARD!N$2:N$150,"",0)</f>
        <v>North America</v>
      </c>
      <c r="R824" s="2" t="str">
        <f>_xlfn.XLOOKUP($O824,DASHBOARD!$L$2:$L$150,DASHBOARD!O$2:O$150,"",0)</f>
        <v>Americas</v>
      </c>
      <c r="S824" s="2">
        <v>8</v>
      </c>
      <c r="U824" s="2" t="s">
        <v>719</v>
      </c>
      <c r="V824" s="2" t="s">
        <v>719</v>
      </c>
      <c r="X824" s="2" t="str">
        <f t="shared" si="125"/>
        <v/>
      </c>
      <c r="Y824" s="6">
        <f>_xlfn.XLOOKUP($F824,$AD$817:$AD$838,$AE$817:$AE$838,0,0)</f>
        <v>750000</v>
      </c>
      <c r="Z824" s="43">
        <f t="shared" si="126"/>
        <v>7.4701195219123509E-2</v>
      </c>
      <c r="AC824" s="1">
        <v>8</v>
      </c>
      <c r="AD824" s="2" t="s">
        <v>1140</v>
      </c>
      <c r="AE824" s="6">
        <v>600000</v>
      </c>
    </row>
    <row r="825" spans="1:31" x14ac:dyDescent="0.2">
      <c r="B825" s="1" t="s">
        <v>222</v>
      </c>
      <c r="C825" s="1" t="s">
        <v>1078</v>
      </c>
      <c r="E825" s="2">
        <v>5</v>
      </c>
      <c r="F825" s="2" t="s">
        <v>1134</v>
      </c>
      <c r="G825" s="2" t="s">
        <v>556</v>
      </c>
      <c r="H825" s="4" t="s">
        <v>597</v>
      </c>
      <c r="I825" s="16">
        <f>_xlfn.XLOOKUP($H825,DASHBOARD!$I$2:$I$27,DASHBOARD!$J$2:$J$27,"",0)</f>
        <v>74</v>
      </c>
      <c r="J825" s="23">
        <f>I825/DASHBOARD!$C$3</f>
        <v>1.8796037592075185</v>
      </c>
      <c r="K825" s="2">
        <v>185</v>
      </c>
      <c r="L825" s="26">
        <f>K825/DASHBOARD!$C$4</f>
        <v>83.900226757369609</v>
      </c>
      <c r="M825" s="26">
        <f t="shared" si="124"/>
        <v>23.748190537476248</v>
      </c>
      <c r="N825" s="5">
        <v>22188</v>
      </c>
      <c r="O825" s="2" t="s">
        <v>557</v>
      </c>
      <c r="P825" s="2" t="str">
        <f>_xlfn.XLOOKUP($O825,DASHBOARD!$L$2:$L$150,DASHBOARD!M$2:M$150,"",0)</f>
        <v>United States</v>
      </c>
      <c r="Q825" s="2" t="str">
        <f>_xlfn.XLOOKUP($O825,DASHBOARD!$L$2:$L$150,DASHBOARD!N$2:N$150,"",0)</f>
        <v>North America</v>
      </c>
      <c r="R825" s="2" t="str">
        <f>_xlfn.XLOOKUP($O825,DASHBOARD!$L$2:$L$150,DASHBOARD!O$2:O$150,"",0)</f>
        <v>Americas</v>
      </c>
      <c r="S825" s="2">
        <v>7</v>
      </c>
      <c r="U825" s="2" t="s">
        <v>631</v>
      </c>
      <c r="V825" s="2" t="s">
        <v>631</v>
      </c>
      <c r="X825" s="2" t="str">
        <f t="shared" si="125"/>
        <v/>
      </c>
      <c r="Y825" s="6">
        <f>_xlfn.XLOOKUP($F825,$AD$817:$AD$838,$AE$817:$AE$838,0,0)</f>
        <v>385000</v>
      </c>
      <c r="Z825" s="43">
        <f t="shared" si="126"/>
        <v>3.8346613545816734E-2</v>
      </c>
      <c r="AC825" s="1">
        <v>9</v>
      </c>
      <c r="AD825" s="2" t="s">
        <v>1054</v>
      </c>
      <c r="AE825" s="6">
        <v>450000</v>
      </c>
    </row>
    <row r="826" spans="1:31" x14ac:dyDescent="0.2">
      <c r="B826" s="1" t="s">
        <v>222</v>
      </c>
      <c r="C826" s="1" t="s">
        <v>1078</v>
      </c>
      <c r="E826" s="2">
        <v>32</v>
      </c>
      <c r="F826" s="2" t="s">
        <v>1054</v>
      </c>
      <c r="G826" s="2" t="s">
        <v>552</v>
      </c>
      <c r="H826" s="4" t="s">
        <v>1151</v>
      </c>
      <c r="I826" s="16">
        <f>_xlfn.XLOOKUP($H826,DASHBOARD!$I$2:$I$27,DASHBOARD!$J$2:$J$27,"",0)</f>
        <v>85</v>
      </c>
      <c r="J826" s="23">
        <f>I826/DASHBOARD!$C$3</f>
        <v>2.1590043180086362</v>
      </c>
      <c r="K826" s="2">
        <v>240</v>
      </c>
      <c r="L826" s="26">
        <f>K826/DASHBOARD!$C$4</f>
        <v>108.84353741496598</v>
      </c>
      <c r="M826" s="26">
        <f t="shared" si="124"/>
        <v>23.350469976225778</v>
      </c>
      <c r="N826" s="5">
        <v>23983</v>
      </c>
      <c r="O826" s="2" t="s">
        <v>557</v>
      </c>
      <c r="P826" s="2" t="str">
        <f>_xlfn.XLOOKUP($O826,DASHBOARD!$L$2:$L$150,DASHBOARD!M$2:M$150,"",0)</f>
        <v>United States</v>
      </c>
      <c r="Q826" s="2" t="str">
        <f>_xlfn.XLOOKUP($O826,DASHBOARD!$L$2:$L$150,DASHBOARD!N$2:N$150,"",0)</f>
        <v>North America</v>
      </c>
      <c r="R826" s="2" t="str">
        <f>_xlfn.XLOOKUP($O826,DASHBOARD!$L$2:$L$150,DASHBOARD!O$2:O$150,"",0)</f>
        <v>Americas</v>
      </c>
      <c r="S826" s="2">
        <v>2</v>
      </c>
      <c r="U826" s="2" t="s">
        <v>728</v>
      </c>
      <c r="V826" s="2" t="s">
        <v>728</v>
      </c>
      <c r="X826" s="2" t="str">
        <f t="shared" si="125"/>
        <v/>
      </c>
      <c r="Y826" s="6">
        <f>_xlfn.XLOOKUP($F826,$AD$817:$AD$838,$AE$817:$AE$838,0,0)</f>
        <v>450000</v>
      </c>
      <c r="Z826" s="43">
        <f t="shared" si="126"/>
        <v>4.4820717131474105E-2</v>
      </c>
      <c r="AC826" s="1">
        <v>10</v>
      </c>
      <c r="AD826" s="2" t="s">
        <v>1121</v>
      </c>
      <c r="AE826" s="6">
        <v>425000</v>
      </c>
    </row>
    <row r="827" spans="1:31" x14ac:dyDescent="0.2">
      <c r="B827" s="1" t="s">
        <v>222</v>
      </c>
      <c r="C827" s="1" t="s">
        <v>1078</v>
      </c>
      <c r="E827" s="2">
        <v>33</v>
      </c>
      <c r="F827" s="2" t="s">
        <v>1070</v>
      </c>
      <c r="G827" s="2" t="s">
        <v>570</v>
      </c>
      <c r="H827" s="4" t="s">
        <v>600</v>
      </c>
      <c r="I827" s="16">
        <f>_xlfn.XLOOKUP($H827,DASHBOARD!$I$2:$I$27,DASHBOARD!$J$2:$J$27,"",0)</f>
        <v>80</v>
      </c>
      <c r="J827" s="23">
        <f>I827/DASHBOARD!$C$3</f>
        <v>2.0320040640081283</v>
      </c>
      <c r="K827" s="2">
        <v>210</v>
      </c>
      <c r="L827" s="26">
        <f>K827/DASHBOARD!$C$4</f>
        <v>95.238095238095241</v>
      </c>
      <c r="M827" s="26">
        <f t="shared" si="124"/>
        <v>23.065430059523806</v>
      </c>
      <c r="N827" s="5">
        <v>24010</v>
      </c>
      <c r="O827" s="2" t="s">
        <v>557</v>
      </c>
      <c r="P827" s="2" t="str">
        <f>_xlfn.XLOOKUP($O827,DASHBOARD!$L$2:$L$150,DASHBOARD!M$2:M$150,"",0)</f>
        <v>United States</v>
      </c>
      <c r="Q827" s="2" t="str">
        <f>_xlfn.XLOOKUP($O827,DASHBOARD!$L$2:$L$150,DASHBOARD!N$2:N$150,"",0)</f>
        <v>North America</v>
      </c>
      <c r="R827" s="2" t="str">
        <f>_xlfn.XLOOKUP($O827,DASHBOARD!$L$2:$L$150,DASHBOARD!O$2:O$150,"",0)</f>
        <v>Americas</v>
      </c>
      <c r="S827" s="2">
        <v>3</v>
      </c>
      <c r="U827" s="2" t="s">
        <v>1071</v>
      </c>
      <c r="V827" s="2" t="s">
        <v>1071</v>
      </c>
      <c r="X827" s="2" t="str">
        <f t="shared" si="125"/>
        <v/>
      </c>
      <c r="Y827" s="6">
        <f>_xlfn.XLOOKUP($F827,$AD$817:$AD$838,$AE$817:$AE$838,0,0)</f>
        <v>765000</v>
      </c>
      <c r="Z827" s="43">
        <f t="shared" si="126"/>
        <v>7.6195219123505978E-2</v>
      </c>
      <c r="AC827" s="1">
        <v>11</v>
      </c>
      <c r="AD827" s="2" t="s">
        <v>1134</v>
      </c>
      <c r="AE827" s="6">
        <v>385000</v>
      </c>
    </row>
    <row r="828" spans="1:31" x14ac:dyDescent="0.2">
      <c r="B828" s="1" t="s">
        <v>222</v>
      </c>
      <c r="C828" s="1" t="s">
        <v>1078</v>
      </c>
      <c r="E828" s="2">
        <v>42</v>
      </c>
      <c r="F828" s="2" t="s">
        <v>1138</v>
      </c>
      <c r="G828" s="2" t="s">
        <v>566</v>
      </c>
      <c r="H828" s="4" t="s">
        <v>595</v>
      </c>
      <c r="I828" s="16">
        <f>_xlfn.XLOOKUP($H828,DASHBOARD!$I$2:$I$27,DASHBOARD!$J$2:$J$27,"",0)</f>
        <v>82</v>
      </c>
      <c r="J828" s="23">
        <f>I828/DASHBOARD!$C$3</f>
        <v>2.0828041656083314</v>
      </c>
      <c r="K828" s="2">
        <v>230</v>
      </c>
      <c r="L828" s="26">
        <f>K828/DASHBOARD!$C$4</f>
        <v>104.30839002267574</v>
      </c>
      <c r="M828" s="26">
        <f t="shared" si="124"/>
        <v>24.044866326463161</v>
      </c>
      <c r="N828" s="5">
        <v>24918</v>
      </c>
      <c r="O828" s="2" t="s">
        <v>557</v>
      </c>
      <c r="P828" s="2" t="str">
        <f>_xlfn.XLOOKUP($O828,DASHBOARD!$L$2:$L$150,DASHBOARD!M$2:M$150,"",0)</f>
        <v>United States</v>
      </c>
      <c r="Q828" s="2" t="str">
        <f>_xlfn.XLOOKUP($O828,DASHBOARD!$L$2:$L$150,DASHBOARD!N$2:N$150,"",0)</f>
        <v>North America</v>
      </c>
      <c r="R828" s="2" t="str">
        <f>_xlfn.XLOOKUP($O828,DASHBOARD!$L$2:$L$150,DASHBOARD!O$2:O$150,"",0)</f>
        <v>Americas</v>
      </c>
      <c r="S828" s="2" t="s">
        <v>563</v>
      </c>
      <c r="U828" s="2" t="s">
        <v>636</v>
      </c>
      <c r="V828" s="2" t="s">
        <v>636</v>
      </c>
      <c r="X828" s="2" t="str">
        <f t="shared" si="125"/>
        <v/>
      </c>
      <c r="Y828" s="6">
        <f>_xlfn.XLOOKUP($F828,$AD$817:$AD$838,$AE$817:$AE$838,0,0)</f>
        <v>150000</v>
      </c>
      <c r="Z828" s="43">
        <f t="shared" si="126"/>
        <v>1.4940239043824702E-2</v>
      </c>
      <c r="AC828" s="1">
        <v>12</v>
      </c>
      <c r="AD828" s="2" t="s">
        <v>1138</v>
      </c>
      <c r="AE828" s="6">
        <v>150000</v>
      </c>
    </row>
    <row r="829" spans="1:31" x14ac:dyDescent="0.2">
      <c r="B829" s="1" t="s">
        <v>222</v>
      </c>
      <c r="C829" s="1" t="s">
        <v>1078</v>
      </c>
      <c r="H829" s="4"/>
      <c r="N829" s="5"/>
      <c r="X829" s="2" t="str">
        <f t="shared" si="125"/>
        <v/>
      </c>
      <c r="Y829" s="6">
        <f>_xlfn.XLOOKUP($F829,$AD$817:$AD$838,$AE$817:$AE$838,0,0)</f>
        <v>0</v>
      </c>
      <c r="Z829" s="43">
        <f t="shared" si="126"/>
        <v>0</v>
      </c>
      <c r="AC829" s="1">
        <v>13</v>
      </c>
      <c r="AE829" s="6"/>
    </row>
    <row r="830" spans="1:31" x14ac:dyDescent="0.2">
      <c r="B830" s="1" t="s">
        <v>222</v>
      </c>
      <c r="C830" s="1" t="s">
        <v>1078</v>
      </c>
      <c r="H830" s="4"/>
      <c r="N830" s="5"/>
      <c r="X830" s="2" t="str">
        <f t="shared" si="125"/>
        <v/>
      </c>
      <c r="Y830" s="6">
        <f>_xlfn.XLOOKUP($F830,$AD$817:$AD$838,$AE$817:$AE$838,0,0)</f>
        <v>0</v>
      </c>
      <c r="Z830" s="43">
        <f t="shared" si="126"/>
        <v>0</v>
      </c>
      <c r="AC830" s="1">
        <v>14</v>
      </c>
      <c r="AE830" s="6"/>
    </row>
    <row r="831" spans="1:31" x14ac:dyDescent="0.2">
      <c r="B831" s="1" t="s">
        <v>222</v>
      </c>
      <c r="C831" s="1" t="s">
        <v>1078</v>
      </c>
      <c r="H831" s="4"/>
      <c r="N831" s="5"/>
      <c r="X831" s="2" t="str">
        <f t="shared" si="125"/>
        <v/>
      </c>
      <c r="Y831" s="6">
        <f>_xlfn.XLOOKUP($F831,$AD$817:$AD$838,$AE$817:$AE$838,0,0)</f>
        <v>0</v>
      </c>
      <c r="Z831" s="43">
        <f t="shared" si="126"/>
        <v>0</v>
      </c>
      <c r="AC831" s="1">
        <v>15</v>
      </c>
      <c r="AE831" s="6"/>
    </row>
    <row r="832" spans="1:31" x14ac:dyDescent="0.2">
      <c r="B832" s="1" t="s">
        <v>222</v>
      </c>
      <c r="C832" s="1" t="s">
        <v>1078</v>
      </c>
      <c r="H832" s="4"/>
      <c r="N832" s="5"/>
      <c r="X832" s="2" t="str">
        <f t="shared" si="125"/>
        <v/>
      </c>
      <c r="Y832" s="6">
        <f>_xlfn.XLOOKUP($F832,$AD$817:$AD$838,$AE$817:$AE$838,0,0)</f>
        <v>0</v>
      </c>
      <c r="Z832" s="43">
        <f t="shared" si="126"/>
        <v>0</v>
      </c>
      <c r="AC832" s="1">
        <v>16</v>
      </c>
      <c r="AE832" s="6"/>
    </row>
    <row r="833" spans="2:31" x14ac:dyDescent="0.2">
      <c r="B833" s="1" t="s">
        <v>222</v>
      </c>
      <c r="C833" s="1" t="s">
        <v>1078</v>
      </c>
      <c r="H833" s="4"/>
      <c r="N833" s="5"/>
      <c r="X833" s="2" t="str">
        <f t="shared" si="125"/>
        <v/>
      </c>
      <c r="Y833" s="6">
        <f>_xlfn.XLOOKUP($F833,$AD$817:$AD$838,$AE$817:$AE$838,0,0)</f>
        <v>0</v>
      </c>
      <c r="Z833" s="43">
        <f t="shared" si="126"/>
        <v>0</v>
      </c>
      <c r="AE833" s="6"/>
    </row>
    <row r="834" spans="2:31" x14ac:dyDescent="0.2">
      <c r="B834" s="1" t="s">
        <v>222</v>
      </c>
      <c r="C834" s="1" t="s">
        <v>1078</v>
      </c>
      <c r="H834" s="4"/>
      <c r="N834" s="5"/>
      <c r="X834" s="2" t="str">
        <f t="shared" si="125"/>
        <v/>
      </c>
      <c r="Y834" s="6">
        <f>_xlfn.XLOOKUP($F834,$AD$817:$AD$838,$AE$817:$AE$838,0,0)</f>
        <v>0</v>
      </c>
      <c r="Z834" s="43">
        <f t="shared" si="126"/>
        <v>0</v>
      </c>
      <c r="AC834" s="1">
        <v>18</v>
      </c>
      <c r="AE834" s="6"/>
    </row>
    <row r="835" spans="2:31" x14ac:dyDescent="0.2">
      <c r="B835" s="1" t="s">
        <v>222</v>
      </c>
      <c r="C835" s="1" t="s">
        <v>1078</v>
      </c>
      <c r="H835" s="4"/>
      <c r="N835" s="5"/>
      <c r="X835" s="2" t="str">
        <f t="shared" si="125"/>
        <v/>
      </c>
      <c r="Y835" s="6">
        <f>_xlfn.XLOOKUP($F835,$AD$817:$AD$838,$AE$817:$AE$838,0,0)</f>
        <v>0</v>
      </c>
      <c r="Z835" s="43">
        <f t="shared" si="126"/>
        <v>0</v>
      </c>
      <c r="AC835" s="1">
        <v>19</v>
      </c>
      <c r="AE835" s="6"/>
    </row>
    <row r="836" spans="2:31" x14ac:dyDescent="0.2">
      <c r="B836" s="1" t="s">
        <v>222</v>
      </c>
      <c r="C836" s="1" t="s">
        <v>1078</v>
      </c>
      <c r="H836" s="4"/>
      <c r="N836" s="5"/>
      <c r="X836" s="2" t="str">
        <f t="shared" si="125"/>
        <v/>
      </c>
      <c r="Y836" s="6">
        <f>_xlfn.XLOOKUP($F836,$AD$817:$AD$838,$AE$817:$AE$838,0,0)</f>
        <v>0</v>
      </c>
      <c r="Z836" s="43">
        <f t="shared" si="126"/>
        <v>0</v>
      </c>
      <c r="AC836" s="1">
        <v>20</v>
      </c>
      <c r="AE836" s="6"/>
    </row>
    <row r="837" spans="2:31" x14ac:dyDescent="0.2">
      <c r="B837" s="1" t="s">
        <v>222</v>
      </c>
      <c r="C837" s="1" t="s">
        <v>1078</v>
      </c>
      <c r="H837" s="4"/>
      <c r="N837" s="5"/>
      <c r="X837" s="2" t="str">
        <f t="shared" si="125"/>
        <v/>
      </c>
      <c r="Y837" s="6">
        <f>_xlfn.XLOOKUP($F837,$AD$817:$AD$838,$AE$817:$AE$838,0,0)</f>
        <v>0</v>
      </c>
      <c r="Z837" s="43">
        <f t="shared" si="126"/>
        <v>0</v>
      </c>
      <c r="AC837" s="1">
        <v>21</v>
      </c>
    </row>
    <row r="838" spans="2:31" x14ac:dyDescent="0.2">
      <c r="B838" s="1" t="s">
        <v>222</v>
      </c>
      <c r="C838" s="1" t="s">
        <v>1078</v>
      </c>
      <c r="H838" s="4"/>
      <c r="N838" s="5"/>
      <c r="X838" s="2" t="str">
        <f t="shared" si="125"/>
        <v/>
      </c>
      <c r="Y838" s="6">
        <f>_xlfn.XLOOKUP($F838,$AD$817:$AD$838,$AE$817:$AE$838,0,0)</f>
        <v>0</v>
      </c>
      <c r="Z838" s="43">
        <f t="shared" si="126"/>
        <v>0</v>
      </c>
      <c r="AC838" s="1">
        <v>22</v>
      </c>
    </row>
    <row r="839" spans="2:31" x14ac:dyDescent="0.2">
      <c r="D839" s="1"/>
      <c r="E839" s="1"/>
      <c r="F839" s="1">
        <f>$F815</f>
        <v>0</v>
      </c>
      <c r="G839" s="1"/>
      <c r="H839" s="1"/>
      <c r="I839" s="36"/>
      <c r="J839" s="36"/>
      <c r="K839" s="1"/>
      <c r="L839" s="1"/>
      <c r="M839" s="1"/>
      <c r="N839" s="1"/>
      <c r="O839" s="1"/>
      <c r="P839" s="1"/>
      <c r="Q839" s="1"/>
      <c r="R839" s="1"/>
      <c r="S839" s="1"/>
      <c r="T839" s="1"/>
      <c r="U839" s="1"/>
      <c r="V839" s="1"/>
      <c r="W839" s="1"/>
      <c r="X839" s="1"/>
      <c r="Y839" s="37">
        <f>SUM(Y817:Y838)</f>
        <v>10040000</v>
      </c>
      <c r="Z839" s="41">
        <f>SUM(Z817:Z838)</f>
        <v>1</v>
      </c>
      <c r="AA839" s="1"/>
      <c r="AB839" s="1"/>
      <c r="AD839" s="37">
        <f>AE839-Y839</f>
        <v>0</v>
      </c>
      <c r="AE839" s="37">
        <f>SUM(AE817:AE838)</f>
        <v>10040000</v>
      </c>
    </row>
  </sheetData>
  <conditionalFormatting sqref="M1:M839">
    <cfRule type="colorScale" priority="7">
      <colorScale>
        <cfvo type="min"/>
        <cfvo type="percentile" val="50"/>
        <cfvo type="max"/>
        <color rgb="FF63BE7B"/>
        <color rgb="FFFFEB84"/>
        <color rgb="FFF8696B"/>
      </colorScale>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2C1D9-B40C-CC41-8B99-8B665A5FBD0C}">
  <sheetPr>
    <tabColor rgb="FF00B050"/>
  </sheetPr>
  <dimension ref="B1:AJ840"/>
  <sheetViews>
    <sheetView tabSelected="1" topLeftCell="A107" zoomScale="125" zoomScaleNormal="125" workbookViewId="0">
      <selection activeCell="G113" sqref="G113"/>
    </sheetView>
  </sheetViews>
  <sheetFormatPr baseColWidth="10" defaultRowHeight="16" x14ac:dyDescent="0.2"/>
  <cols>
    <col min="2" max="2" width="22.5" style="2" customWidth="1"/>
    <col min="3" max="3" width="6.33203125" style="2" customWidth="1"/>
    <col min="4" max="4" width="11.1640625" style="2" customWidth="1"/>
    <col min="5" max="6" width="6.5" style="2" customWidth="1"/>
    <col min="7" max="7" width="23" style="2" customWidth="1"/>
    <col min="8" max="9" width="22.5" style="2" customWidth="1"/>
    <col min="10" max="10" width="61.5" style="2" customWidth="1"/>
    <col min="11" max="11" width="41.6640625" style="2" customWidth="1"/>
    <col min="12" max="13" width="21" style="2" customWidth="1"/>
    <col min="14" max="14" width="28.5" style="2" bestFit="1" customWidth="1"/>
    <col min="15" max="15" width="21.6640625" style="2" bestFit="1" customWidth="1"/>
    <col min="16" max="16" width="5.1640625" style="57" customWidth="1"/>
    <col min="17" max="23" width="24" style="2" bestFit="1" customWidth="1"/>
    <col min="24" max="24" width="5.1640625" style="57" customWidth="1"/>
    <col min="25" max="25" width="22.5" style="57" customWidth="1"/>
    <col min="26" max="26" width="5.1640625" style="57" customWidth="1"/>
    <col min="27" max="27" width="53.1640625" style="2" bestFit="1" customWidth="1"/>
    <col min="28" max="28" width="25.5" style="2" bestFit="1" customWidth="1"/>
    <col min="29" max="29" width="22.5" style="57" customWidth="1"/>
    <col min="30" max="30" width="5.5" style="57" bestFit="1" customWidth="1"/>
    <col min="31" max="32" width="22.5" style="57" customWidth="1"/>
    <col min="33" max="33" width="255.83203125" style="57" bestFit="1" customWidth="1"/>
    <col min="34" max="35" width="22.5" style="57" customWidth="1"/>
    <col min="36" max="36" width="22.5" style="2" customWidth="1"/>
  </cols>
  <sheetData>
    <row r="1" spans="2:36" x14ac:dyDescent="0.2">
      <c r="K1" s="60"/>
      <c r="Q1" s="59"/>
      <c r="R1" s="59"/>
      <c r="S1" s="59" t="s">
        <v>556</v>
      </c>
      <c r="T1" s="59" t="s">
        <v>576</v>
      </c>
      <c r="U1" s="59" t="s">
        <v>570</v>
      </c>
      <c r="V1" s="59" t="s">
        <v>566</v>
      </c>
      <c r="W1" s="59" t="s">
        <v>552</v>
      </c>
      <c r="AJ1" s="60" t="s">
        <v>1353</v>
      </c>
    </row>
    <row r="2" spans="2:36" x14ac:dyDescent="0.2">
      <c r="B2" s="1" t="s">
        <v>544</v>
      </c>
      <c r="C2" s="1" t="s">
        <v>545</v>
      </c>
      <c r="D2" s="1" t="s">
        <v>1352</v>
      </c>
      <c r="E2" s="1" t="s">
        <v>1350</v>
      </c>
      <c r="F2" s="1"/>
      <c r="G2" s="1" t="s">
        <v>1484</v>
      </c>
      <c r="H2" s="1" t="s">
        <v>1421</v>
      </c>
      <c r="I2" s="1" t="s">
        <v>1422</v>
      </c>
      <c r="J2" s="1" t="s">
        <v>1470</v>
      </c>
      <c r="K2" s="1" t="s">
        <v>1330</v>
      </c>
      <c r="L2" s="1" t="s">
        <v>1301</v>
      </c>
      <c r="M2" s="1" t="s">
        <v>1298</v>
      </c>
      <c r="N2" s="1" t="s">
        <v>1332</v>
      </c>
      <c r="O2" s="1" t="s">
        <v>1331</v>
      </c>
      <c r="P2" s="1"/>
      <c r="Q2" s="1" t="s">
        <v>1429</v>
      </c>
      <c r="R2" s="1" t="s">
        <v>1428</v>
      </c>
      <c r="S2" s="1" t="s">
        <v>1423</v>
      </c>
      <c r="T2" s="1" t="s">
        <v>1424</v>
      </c>
      <c r="U2" s="1" t="s">
        <v>1425</v>
      </c>
      <c r="V2" s="1" t="s">
        <v>1426</v>
      </c>
      <c r="W2" s="1" t="s">
        <v>1427</v>
      </c>
      <c r="X2" s="1"/>
      <c r="Y2" s="1" t="s">
        <v>1337</v>
      </c>
      <c r="Z2" s="1"/>
      <c r="AA2" s="1" t="s">
        <v>1344</v>
      </c>
      <c r="AB2" s="1" t="s">
        <v>1355</v>
      </c>
      <c r="AC2" s="1" t="s">
        <v>1302</v>
      </c>
      <c r="AD2" s="1" t="s">
        <v>1297</v>
      </c>
      <c r="AE2" s="1" t="s">
        <v>1268</v>
      </c>
      <c r="AF2" s="1" t="s">
        <v>1268</v>
      </c>
      <c r="AG2" s="1" t="s">
        <v>1354</v>
      </c>
      <c r="AH2" s="58"/>
      <c r="AI2" s="58"/>
      <c r="AJ2" s="1"/>
    </row>
    <row r="3" spans="2:36" x14ac:dyDescent="0.2">
      <c r="B3" s="2" t="s">
        <v>1033</v>
      </c>
      <c r="C3" s="2" t="str">
        <f>_xlfn.XLOOKUP($B3,TEAMS!$F$1:$F$839,TEAMS!$G$1:$G$839,"",0)</f>
        <v>PF</v>
      </c>
      <c r="D3" s="2" t="str">
        <f>_xlfn.XLOOKUP($C3,DASHBOARD!$B$22:$B$27,DASHBOARD!$C$22:$C$27,"",0)</f>
        <v>FORWARD</v>
      </c>
      <c r="G3" s="2" t="str">
        <f>_xlfn.XLOOKUP($B3,'[1]NBA-Data-1980-2019'!$B$1:$B$16305,'[1]NBA-Data-1980-2019'!$S$1:$S$16305,"",0)</f>
        <v>Rim Protector</v>
      </c>
      <c r="J3" s="2" t="s">
        <v>1471</v>
      </c>
      <c r="N3" s="2" t="s">
        <v>1281</v>
      </c>
      <c r="O3" s="2" t="s">
        <v>1273</v>
      </c>
      <c r="P3" s="2"/>
      <c r="S3" s="2" t="s">
        <v>1310</v>
      </c>
      <c r="T3" s="2" t="s">
        <v>1310</v>
      </c>
      <c r="U3" s="2" t="s">
        <v>1310</v>
      </c>
      <c r="V3" s="2" t="s">
        <v>1310</v>
      </c>
      <c r="W3" s="2" t="s">
        <v>1310</v>
      </c>
      <c r="X3" s="2"/>
      <c r="Y3" s="2" t="s">
        <v>1281</v>
      </c>
      <c r="Z3" s="2"/>
      <c r="AA3" s="2" t="s">
        <v>1340</v>
      </c>
      <c r="AG3" s="57" t="s">
        <v>1282</v>
      </c>
    </row>
    <row r="4" spans="2:36" x14ac:dyDescent="0.2">
      <c r="B4" s="2" t="s">
        <v>881</v>
      </c>
      <c r="C4" s="2" t="str">
        <f>_xlfn.XLOOKUP($B4,TEAMS!$F$1:$F$839,TEAMS!$G$1:$G$839,"",0)</f>
        <v>SF</v>
      </c>
      <c r="D4" s="2" t="str">
        <f>_xlfn.XLOOKUP($C4,DASHBOARD!$B$22:$B$27,DASHBOARD!$C$22:$C$27,"",0)</f>
        <v>FORWARD</v>
      </c>
      <c r="G4" s="2" t="str">
        <f>_xlfn.XLOOKUP($B4,'[1]NBA-Data-1980-2019'!$B$1:$B$16305,'[1]NBA-Data-1980-2019'!$S$1:$S$16305,"",0)</f>
        <v>All Star Sharpshooter</v>
      </c>
      <c r="K4" s="2" t="s">
        <v>1300</v>
      </c>
      <c r="N4" s="2" t="s">
        <v>1283</v>
      </c>
      <c r="O4" s="2" t="s">
        <v>1275</v>
      </c>
      <c r="P4" s="2"/>
      <c r="T4" s="2" t="s">
        <v>1325</v>
      </c>
      <c r="U4" s="2" t="s">
        <v>1328</v>
      </c>
      <c r="V4" s="2" t="s">
        <v>1320</v>
      </c>
      <c r="X4" s="2"/>
      <c r="Y4" s="2" t="s">
        <v>1283</v>
      </c>
      <c r="Z4" s="2"/>
      <c r="AA4" s="2" t="s">
        <v>1361</v>
      </c>
      <c r="AB4" s="2" t="s">
        <v>1409</v>
      </c>
      <c r="AG4" s="57" t="s">
        <v>1284</v>
      </c>
    </row>
    <row r="5" spans="2:36" x14ac:dyDescent="0.2">
      <c r="B5" s="2" t="s">
        <v>1092</v>
      </c>
      <c r="C5" s="2" t="str">
        <f>_xlfn.XLOOKUP($B5,TEAMS!$F$1:$F$839,TEAMS!$G$1:$G$839,"",0)</f>
        <v>PF</v>
      </c>
      <c r="D5" s="2" t="str">
        <f>_xlfn.XLOOKUP($C5,DASHBOARD!$B$22:$B$27,DASHBOARD!$C$22:$C$27,"",0)</f>
        <v>FORWARD</v>
      </c>
      <c r="G5" s="2" t="str">
        <f>_xlfn.XLOOKUP($B5,'[1]NBA-Data-1980-2019'!$B$1:$B$16305,'[1]NBA-Data-1980-2019'!$S$1:$S$16305,"",0)</f>
        <v>Ignorance</v>
      </c>
      <c r="K5" s="2" t="s">
        <v>1299</v>
      </c>
      <c r="N5" s="2" t="s">
        <v>1285</v>
      </c>
      <c r="O5" s="2" t="s">
        <v>1277</v>
      </c>
      <c r="P5" s="2"/>
      <c r="S5" s="2" t="s">
        <v>1309</v>
      </c>
      <c r="T5" s="2" t="s">
        <v>1326</v>
      </c>
      <c r="U5" s="2" t="s">
        <v>1326</v>
      </c>
      <c r="V5" s="2" t="s">
        <v>1319</v>
      </c>
      <c r="W5" s="2" t="s">
        <v>1304</v>
      </c>
      <c r="X5" s="2"/>
      <c r="Y5" s="2" t="s">
        <v>1285</v>
      </c>
      <c r="Z5" s="2"/>
      <c r="AA5" s="2" t="s">
        <v>1362</v>
      </c>
      <c r="AB5" s="2" t="s">
        <v>1410</v>
      </c>
      <c r="AG5" s="57" t="s">
        <v>1286</v>
      </c>
    </row>
    <row r="6" spans="2:36" x14ac:dyDescent="0.2">
      <c r="B6" s="2" t="s">
        <v>656</v>
      </c>
      <c r="C6" s="2" t="str">
        <f>_xlfn.XLOOKUP($B6,TEAMS!$F$1:$F$839,TEAMS!$G$1:$G$839,"",0)</f>
        <v>PG</v>
      </c>
      <c r="D6" s="2" t="str">
        <f>_xlfn.XLOOKUP($C6,DASHBOARD!$B$22:$B$27,DASHBOARD!$C$22:$C$27,"",0)</f>
        <v>GUARD</v>
      </c>
      <c r="G6" s="2" t="str">
        <f>_xlfn.XLOOKUP($B6,'[1]NBA-Data-1980-2019'!$B$1:$B$16305,'[1]NBA-Data-1980-2019'!$S$1:$S$16305,"",0)</f>
        <v>Sharpshooter</v>
      </c>
      <c r="J6" s="2" t="s">
        <v>1469</v>
      </c>
      <c r="N6" s="2" t="s">
        <v>1287</v>
      </c>
      <c r="O6" s="2" t="s">
        <v>1279</v>
      </c>
      <c r="P6" s="2"/>
      <c r="T6" s="2" t="s">
        <v>1307</v>
      </c>
      <c r="U6" s="2" t="s">
        <v>1307</v>
      </c>
      <c r="W6" s="2" t="s">
        <v>1307</v>
      </c>
      <c r="X6" s="2"/>
      <c r="Y6" s="2" t="s">
        <v>1287</v>
      </c>
      <c r="Z6" s="2"/>
      <c r="AA6" s="2" t="s">
        <v>1363</v>
      </c>
      <c r="AB6" s="2" t="s">
        <v>1411</v>
      </c>
      <c r="AG6" s="57" t="s">
        <v>1288</v>
      </c>
    </row>
    <row r="7" spans="2:36" x14ac:dyDescent="0.2">
      <c r="B7" s="2" t="s">
        <v>846</v>
      </c>
      <c r="C7" s="2" t="str">
        <f>_xlfn.XLOOKUP($B7,TEAMS!$F$1:$F$839,TEAMS!$G$1:$G$839,"",0)</f>
        <v>C</v>
      </c>
      <c r="D7" s="2" t="str">
        <f>_xlfn.XLOOKUP($C7,DASHBOARD!$B$22:$B$27,DASHBOARD!$C$22:$C$27,"",0)</f>
        <v>CENTER</v>
      </c>
      <c r="G7" s="2" t="str">
        <f>_xlfn.XLOOKUP($B7,'[1]NBA-Data-1980-2019'!$B$1:$B$16305,'[1]NBA-Data-1980-2019'!$S$1:$S$16305,"",0)</f>
        <v>Ignorance</v>
      </c>
      <c r="K7" s="2" t="s">
        <v>1313</v>
      </c>
      <c r="N7" s="2" t="s">
        <v>1289</v>
      </c>
      <c r="P7" s="2"/>
      <c r="U7" s="2" t="s">
        <v>1329</v>
      </c>
      <c r="W7" s="2" t="s">
        <v>1308</v>
      </c>
      <c r="X7" s="2"/>
      <c r="Y7" s="2" t="s">
        <v>1289</v>
      </c>
      <c r="Z7" s="2"/>
      <c r="AA7" s="2" t="s">
        <v>1364</v>
      </c>
      <c r="AB7" s="2" t="s">
        <v>700</v>
      </c>
      <c r="AG7" s="57" t="s">
        <v>1290</v>
      </c>
    </row>
    <row r="8" spans="2:36" x14ac:dyDescent="0.2">
      <c r="B8" s="2" t="s">
        <v>940</v>
      </c>
      <c r="C8" s="2" t="str">
        <f>_xlfn.XLOOKUP($B8,TEAMS!$F$1:$F$839,TEAMS!$G$1:$G$839,"",0)</f>
        <v>C</v>
      </c>
      <c r="D8" s="2" t="str">
        <f>_xlfn.XLOOKUP($C8,DASHBOARD!$B$22:$B$27,DASHBOARD!$C$22:$C$27,"",0)</f>
        <v>CENTER</v>
      </c>
      <c r="G8" s="2" t="str">
        <f>_xlfn.XLOOKUP($B8,'[1]NBA-Data-1980-2019'!$B$1:$B$16305,'[1]NBA-Data-1980-2019'!$S$1:$S$16305,"",0)</f>
        <v>All Star Big Man</v>
      </c>
      <c r="K8" s="2" t="s">
        <v>1315</v>
      </c>
      <c r="N8" s="2" t="s">
        <v>1291</v>
      </c>
      <c r="P8" s="2"/>
      <c r="S8" s="2" t="s">
        <v>1312</v>
      </c>
      <c r="T8" s="2" t="s">
        <v>1312</v>
      </c>
      <c r="U8" s="2" t="s">
        <v>1312</v>
      </c>
      <c r="X8" s="2"/>
      <c r="Y8" s="2" t="s">
        <v>1291</v>
      </c>
      <c r="Z8" s="2"/>
      <c r="AA8" s="2" t="s">
        <v>1365</v>
      </c>
      <c r="AB8" s="2" t="s">
        <v>1412</v>
      </c>
      <c r="AG8" s="57" t="s">
        <v>1292</v>
      </c>
    </row>
    <row r="9" spans="2:36" x14ac:dyDescent="0.2">
      <c r="B9" s="2" t="s">
        <v>740</v>
      </c>
      <c r="C9" s="2" t="str">
        <f>_xlfn.XLOOKUP($B9,TEAMS!$F$1:$F$839,TEAMS!$G$1:$G$839,"",0)</f>
        <v>C</v>
      </c>
      <c r="D9" s="2" t="str">
        <f>_xlfn.XLOOKUP($C9,DASHBOARD!$B$22:$B$27,DASHBOARD!$C$22:$C$27,"",0)</f>
        <v>CENTER</v>
      </c>
      <c r="G9" s="2" t="str">
        <f>_xlfn.XLOOKUP($B9,'[1]NBA-Data-1980-2019'!$B$1:$B$16305,'[1]NBA-Data-1980-2019'!$S$1:$S$16305,"",0)</f>
        <v>Post Scorer</v>
      </c>
      <c r="J9" s="2" t="s">
        <v>1473</v>
      </c>
      <c r="N9" s="2" t="s">
        <v>1293</v>
      </c>
      <c r="P9" s="2"/>
      <c r="S9" s="2" t="s">
        <v>1316</v>
      </c>
      <c r="T9" s="2" t="s">
        <v>1316</v>
      </c>
      <c r="X9" s="2"/>
      <c r="Y9" s="2" t="s">
        <v>1293</v>
      </c>
      <c r="Z9" s="2"/>
      <c r="AA9" s="2" t="s">
        <v>1366</v>
      </c>
      <c r="AB9" s="2" t="s">
        <v>1413</v>
      </c>
      <c r="AG9" s="57" t="s">
        <v>1294</v>
      </c>
    </row>
    <row r="10" spans="2:36" x14ac:dyDescent="0.2">
      <c r="B10" s="2" t="s">
        <v>569</v>
      </c>
      <c r="C10" s="2" t="str">
        <f>_xlfn.XLOOKUP($B10,TEAMS!$F$1:$F$839,TEAMS!$G$1:$G$839,"",0)</f>
        <v>SF</v>
      </c>
      <c r="D10" s="2" t="str">
        <f>_xlfn.XLOOKUP($C10,DASHBOARD!$B$22:$B$27,DASHBOARD!$C$22:$C$27,"",0)</f>
        <v>FORWARD</v>
      </c>
      <c r="G10" s="2" t="str">
        <f>_xlfn.XLOOKUP($B10,'[1]NBA-Data-1980-2019'!$B$1:$B$16305,'[1]NBA-Data-1980-2019'!$S$1:$S$16305,"",0)</f>
        <v>Playmaker</v>
      </c>
      <c r="J10" s="2" t="s">
        <v>1472</v>
      </c>
      <c r="N10" s="2" t="s">
        <v>1295</v>
      </c>
      <c r="P10" s="2"/>
      <c r="S10" s="2" t="s">
        <v>1318</v>
      </c>
      <c r="U10" s="2" t="s">
        <v>1318</v>
      </c>
      <c r="X10" s="2"/>
      <c r="Y10" s="2" t="s">
        <v>1295</v>
      </c>
      <c r="Z10" s="2"/>
      <c r="AA10" s="2" t="s">
        <v>1367</v>
      </c>
      <c r="AB10" s="2" t="s">
        <v>1414</v>
      </c>
      <c r="AG10" s="57" t="s">
        <v>1296</v>
      </c>
    </row>
    <row r="11" spans="2:36" x14ac:dyDescent="0.2">
      <c r="B11" s="2" t="s">
        <v>773</v>
      </c>
      <c r="C11" s="2" t="str">
        <f>_xlfn.XLOOKUP($B11,TEAMS!$F$1:$F$839,TEAMS!$G$1:$G$839,"",0)</f>
        <v>C</v>
      </c>
      <c r="D11" s="2" t="str">
        <f>_xlfn.XLOOKUP($C11,DASHBOARD!$B$22:$B$27,DASHBOARD!$C$22:$C$27,"",0)</f>
        <v>CENTER</v>
      </c>
      <c r="G11" s="2" t="str">
        <f>_xlfn.XLOOKUP($B11,'[1]NBA-Data-1980-2019'!$B$1:$B$16305,'[1]NBA-Data-1980-2019'!$S$1:$S$16305,"",0)</f>
        <v>Rim Protector</v>
      </c>
      <c r="J11" s="2" t="s">
        <v>1474</v>
      </c>
      <c r="S11" s="2" t="s">
        <v>1314</v>
      </c>
      <c r="T11" s="2" t="s">
        <v>1285</v>
      </c>
    </row>
    <row r="12" spans="2:36" x14ac:dyDescent="0.2">
      <c r="B12" s="2" t="s">
        <v>875</v>
      </c>
      <c r="C12" s="2" t="str">
        <f>_xlfn.XLOOKUP($B12,TEAMS!$F$1:$F$839,TEAMS!$G$1:$G$839,"",0)</f>
        <v>C</v>
      </c>
      <c r="D12" s="2" t="str">
        <f>_xlfn.XLOOKUP($C12,DASHBOARD!$B$22:$B$27,DASHBOARD!$C$22:$C$27,"",0)</f>
        <v>CENTER</v>
      </c>
      <c r="G12" s="2" t="str">
        <f>_xlfn.XLOOKUP($B12,'[1]NBA-Data-1980-2019'!$B$1:$B$16305,'[1]NBA-Data-1980-2019'!$S$1:$S$16305,"",0)</f>
        <v>Ignorance</v>
      </c>
      <c r="S12" s="2" t="s">
        <v>1317</v>
      </c>
      <c r="T12" s="2" t="s">
        <v>1327</v>
      </c>
    </row>
    <row r="13" spans="2:36" x14ac:dyDescent="0.2">
      <c r="B13" s="2" t="s">
        <v>1045</v>
      </c>
      <c r="C13" s="2" t="str">
        <f>_xlfn.XLOOKUP($B13,TEAMS!$F$1:$F$839,TEAMS!$G$1:$G$839,"",0)</f>
        <v>SG</v>
      </c>
      <c r="D13" s="2" t="str">
        <f>_xlfn.XLOOKUP($C13,DASHBOARD!$B$22:$B$27,DASHBOARD!$C$22:$C$27,"",0)</f>
        <v>GUARD</v>
      </c>
      <c r="G13" s="2" t="str">
        <f>_xlfn.XLOOKUP($B13,'[1]NBA-Data-1980-2019'!$B$1:$B$16305,'[1]NBA-Data-1980-2019'!$S$1:$S$16305,"",0)</f>
        <v>Ignorance</v>
      </c>
      <c r="AA13" s="2" t="s">
        <v>1341</v>
      </c>
      <c r="AG13" s="57" t="s">
        <v>1269</v>
      </c>
    </row>
    <row r="14" spans="2:36" x14ac:dyDescent="0.2">
      <c r="B14" s="2" t="s">
        <v>561</v>
      </c>
      <c r="C14" s="2" t="str">
        <f>_xlfn.XLOOKUP($B14,TEAMS!$F$1:$F$839,TEAMS!$G$1:$G$839,"",0)</f>
        <v>SF</v>
      </c>
      <c r="D14" s="2" t="str">
        <f>_xlfn.XLOOKUP($C14,DASHBOARD!$B$22:$B$27,DASHBOARD!$C$22:$C$27,"",0)</f>
        <v>FORWARD</v>
      </c>
      <c r="G14" s="2" t="str">
        <f>_xlfn.XLOOKUP($B14,'[1]NBA-Data-1980-2019'!$B$1:$B$16305,'[1]NBA-Data-1980-2019'!$S$1:$S$16305,"",0)</f>
        <v>All Star Post Scorer</v>
      </c>
      <c r="J14" s="2" t="s">
        <v>1475</v>
      </c>
      <c r="S14" s="2" t="s">
        <v>1311</v>
      </c>
      <c r="AA14" s="2" t="s">
        <v>1368</v>
      </c>
      <c r="AB14" s="2" t="s">
        <v>647</v>
      </c>
    </row>
    <row r="15" spans="2:36" x14ac:dyDescent="0.2">
      <c r="B15" s="2" t="s">
        <v>648</v>
      </c>
      <c r="C15" s="2" t="str">
        <f>_xlfn.XLOOKUP($B15,TEAMS!$F$1:$F$839,TEAMS!$G$1:$G$839,"",0)</f>
        <v>PF</v>
      </c>
      <c r="D15" s="2" t="str">
        <f>_xlfn.XLOOKUP($C15,DASHBOARD!$B$22:$B$27,DASHBOARD!$C$22:$C$27,"",0)</f>
        <v>FORWARD</v>
      </c>
      <c r="G15" s="2" t="str">
        <f>_xlfn.XLOOKUP($B15,'[1]NBA-Data-1980-2019'!$B$1:$B$16305,'[1]NBA-Data-1980-2019'!$S$1:$S$16305,"",0)</f>
        <v>All Star Big Man</v>
      </c>
      <c r="V15" s="2" t="s">
        <v>1306</v>
      </c>
      <c r="W15" s="2" t="s">
        <v>1306</v>
      </c>
      <c r="AA15" s="2" t="s">
        <v>1369</v>
      </c>
      <c r="AB15" s="2" t="s">
        <v>726</v>
      </c>
      <c r="AG15" s="57" t="s">
        <v>1274</v>
      </c>
    </row>
    <row r="16" spans="2:36" x14ac:dyDescent="0.2">
      <c r="B16" s="2" t="s">
        <v>996</v>
      </c>
      <c r="C16" s="2" t="str">
        <f>_xlfn.XLOOKUP($B16,TEAMS!$F$1:$F$839,TEAMS!$G$1:$G$839,"",0)</f>
        <v>PG</v>
      </c>
      <c r="D16" s="2" t="str">
        <f>_xlfn.XLOOKUP($C16,DASHBOARD!$B$22:$B$27,DASHBOARD!$C$22:$C$27,"",0)</f>
        <v>GUARD</v>
      </c>
      <c r="G16" s="2" t="str">
        <f>_xlfn.XLOOKUP($B16,'[1]NBA-Data-1980-2019'!$B$1:$B$16305,'[1]NBA-Data-1980-2019'!$S$1:$S$16305,"",0)</f>
        <v>Sharpshooter</v>
      </c>
      <c r="V16" s="2" t="s">
        <v>1322</v>
      </c>
      <c r="AA16" s="2" t="s">
        <v>1370</v>
      </c>
      <c r="AB16" s="2" t="s">
        <v>1415</v>
      </c>
      <c r="AG16" s="57" t="s">
        <v>1276</v>
      </c>
    </row>
    <row r="17" spans="2:36" x14ac:dyDescent="0.2">
      <c r="B17" s="2" t="s">
        <v>944</v>
      </c>
      <c r="C17" s="2" t="str">
        <f>_xlfn.XLOOKUP($B17,TEAMS!$F$1:$F$839,TEAMS!$G$1:$G$839,"",0)</f>
        <v>PF</v>
      </c>
      <c r="D17" s="2" t="str">
        <f>_xlfn.XLOOKUP($C17,DASHBOARD!$B$22:$B$27,DASHBOARD!$C$22:$C$27,"",0)</f>
        <v>FORWARD</v>
      </c>
      <c r="G17" s="2" t="str">
        <f>_xlfn.XLOOKUP($B17,'[1]NBA-Data-1980-2019'!$B$1:$B$16305,'[1]NBA-Data-1980-2019'!$S$1:$S$16305,"",0)</f>
        <v>All Star Post Scorer</v>
      </c>
      <c r="AA17" s="2" t="s">
        <v>1371</v>
      </c>
      <c r="AB17" s="2" t="s">
        <v>559</v>
      </c>
      <c r="AG17" s="57" t="s">
        <v>1278</v>
      </c>
    </row>
    <row r="18" spans="2:36" x14ac:dyDescent="0.2">
      <c r="B18" s="2" t="s">
        <v>1040</v>
      </c>
      <c r="C18" s="2" t="str">
        <f>_xlfn.XLOOKUP($B18,TEAMS!$F$1:$F$839,TEAMS!$G$1:$G$839,"",0)</f>
        <v>PG</v>
      </c>
      <c r="D18" s="2" t="str">
        <f>_xlfn.XLOOKUP($C18,DASHBOARD!$B$22:$B$27,DASHBOARD!$C$22:$C$27,"",0)</f>
        <v>GUARD</v>
      </c>
      <c r="G18" s="2" t="str">
        <f>_xlfn.XLOOKUP($B18,'[1]NBA-Data-1980-2019'!$B$1:$B$16305,'[1]NBA-Data-1980-2019'!$S$1:$S$16305,"",0)</f>
        <v>Playmaker</v>
      </c>
      <c r="V18" s="2" t="s">
        <v>1321</v>
      </c>
      <c r="W18" s="2" t="s">
        <v>1334</v>
      </c>
      <c r="AA18" s="2" t="s">
        <v>1372</v>
      </c>
      <c r="AB18" s="2" t="s">
        <v>1416</v>
      </c>
      <c r="AG18" s="57" t="s">
        <v>1280</v>
      </c>
    </row>
    <row r="19" spans="2:36" x14ac:dyDescent="0.2">
      <c r="B19" s="2" t="s">
        <v>792</v>
      </c>
      <c r="C19" s="2" t="str">
        <f>_xlfn.XLOOKUP($B19,TEAMS!$F$1:$F$839,TEAMS!$G$1:$G$839,"",0)</f>
        <v>C</v>
      </c>
      <c r="D19" s="2" t="str">
        <f>_xlfn.XLOOKUP($C19,DASHBOARD!$B$22:$B$27,DASHBOARD!$C$22:$C$27,"",0)</f>
        <v>CENTER</v>
      </c>
      <c r="G19" s="2" t="str">
        <f>_xlfn.XLOOKUP($B19,'[1]NBA-Data-1980-2019'!$B$1:$B$16305,'[1]NBA-Data-1980-2019'!$S$1:$S$16305,"",0)</f>
        <v>Ignorance</v>
      </c>
      <c r="V19" s="2" t="s">
        <v>1323</v>
      </c>
      <c r="W19" s="2" t="s">
        <v>1305</v>
      </c>
      <c r="AA19" s="2" t="s">
        <v>1373</v>
      </c>
      <c r="AB19" s="2" t="s">
        <v>649</v>
      </c>
    </row>
    <row r="20" spans="2:36" x14ac:dyDescent="0.2">
      <c r="B20" s="2" t="s">
        <v>798</v>
      </c>
      <c r="C20" s="2" t="str">
        <f>_xlfn.XLOOKUP($B20,TEAMS!$F$1:$F$839,TEAMS!$G$1:$G$839,"",0)</f>
        <v>SF</v>
      </c>
      <c r="D20" s="2" t="str">
        <f>_xlfn.XLOOKUP($C20,DASHBOARD!$B$22:$B$27,DASHBOARD!$C$22:$C$27,"",0)</f>
        <v>FORWARD</v>
      </c>
      <c r="G20" s="2" t="str">
        <f>_xlfn.XLOOKUP($B20,'[1]NBA-Data-1980-2019'!$B$1:$B$16305,'[1]NBA-Data-1980-2019'!$S$1:$S$16305,"",0)</f>
        <v>Post Scorer</v>
      </c>
      <c r="V20" s="2" t="s">
        <v>1324</v>
      </c>
      <c r="W20" s="2" t="s">
        <v>1333</v>
      </c>
      <c r="AA20" s="2" t="s">
        <v>1374</v>
      </c>
      <c r="AB20" s="2" t="s">
        <v>652</v>
      </c>
      <c r="AG20" s="57" t="s">
        <v>1270</v>
      </c>
    </row>
    <row r="21" spans="2:36" x14ac:dyDescent="0.2">
      <c r="B21" s="2" t="s">
        <v>652</v>
      </c>
      <c r="C21" s="2" t="str">
        <f>_xlfn.XLOOKUP($B21,TEAMS!$F$1:$F$839,TEAMS!$G$1:$G$839,"",0)</f>
        <v>SG</v>
      </c>
      <c r="D21" s="2" t="str">
        <f>_xlfn.XLOOKUP($C21,DASHBOARD!$B$22:$B$27,DASHBOARD!$C$22:$C$27,"",0)</f>
        <v>GUARD</v>
      </c>
      <c r="G21" s="2" t="str">
        <f>_xlfn.XLOOKUP($B21,'[1]NBA-Data-1980-2019'!$B$1:$B$16305,'[1]NBA-Data-1980-2019'!$S$1:$S$16305,"",0)</f>
        <v>Ignorance</v>
      </c>
      <c r="AA21" s="2" t="s">
        <v>1375</v>
      </c>
      <c r="AB21" s="2" t="s">
        <v>1417</v>
      </c>
      <c r="AG21" s="57" t="s">
        <v>1271</v>
      </c>
    </row>
    <row r="22" spans="2:36" x14ac:dyDescent="0.2">
      <c r="B22" s="2" t="s">
        <v>1048</v>
      </c>
      <c r="C22" s="2" t="str">
        <f>_xlfn.XLOOKUP($B22,TEAMS!$F$1:$F$839,TEAMS!$G$1:$G$839,"",0)</f>
        <v>PG</v>
      </c>
      <c r="D22" s="2" t="str">
        <f>_xlfn.XLOOKUP($C22,DASHBOARD!$B$22:$B$27,DASHBOARD!$C$22:$C$27,"",0)</f>
        <v>GUARD</v>
      </c>
      <c r="G22" s="2" t="str">
        <f>_xlfn.XLOOKUP($B22,'[1]NBA-Data-1980-2019'!$B$1:$B$16305,'[1]NBA-Data-1980-2019'!$S$1:$S$16305,"",0)</f>
        <v>Ignorance</v>
      </c>
      <c r="AA22" s="2" t="s">
        <v>1376</v>
      </c>
      <c r="AB22" s="2" t="s">
        <v>1418</v>
      </c>
      <c r="AG22" s="57" t="s">
        <v>1272</v>
      </c>
    </row>
    <row r="23" spans="2:36" x14ac:dyDescent="0.2">
      <c r="B23" s="2" t="s">
        <v>624</v>
      </c>
      <c r="C23" s="2" t="str">
        <f>_xlfn.XLOOKUP($B23,TEAMS!$F$1:$F$839,TEAMS!$G$1:$G$839,"",0)</f>
        <v>SF</v>
      </c>
      <c r="D23" s="2" t="str">
        <f>_xlfn.XLOOKUP($C23,DASHBOARD!$B$22:$B$27,DASHBOARD!$C$22:$C$27,"",0)</f>
        <v>FORWARD</v>
      </c>
      <c r="G23" s="2" t="str">
        <f>_xlfn.XLOOKUP($B23,'[1]NBA-Data-1980-2019'!$B$1:$B$16305,'[1]NBA-Data-1980-2019'!$S$1:$S$16305,"",0)</f>
        <v>Post Scorer</v>
      </c>
      <c r="AA23" s="2" t="s">
        <v>1377</v>
      </c>
      <c r="AB23" s="2" t="s">
        <v>1419</v>
      </c>
    </row>
    <row r="24" spans="2:36" x14ac:dyDescent="0.2">
      <c r="B24" s="2" t="s">
        <v>1121</v>
      </c>
      <c r="C24" s="2" t="str">
        <f>_xlfn.XLOOKUP($B24,TEAMS!$F$1:$F$839,TEAMS!$G$1:$G$839,"",0)</f>
        <v>PG</v>
      </c>
      <c r="D24" s="2" t="str">
        <f>_xlfn.XLOOKUP($C24,DASHBOARD!$B$22:$B$27,DASHBOARD!$C$22:$C$27,"",0)</f>
        <v>GUARD</v>
      </c>
      <c r="G24" s="2" t="str">
        <f>_xlfn.XLOOKUP($B24,'[1]NBA-Data-1980-2019'!$B$1:$B$16305,'[1]NBA-Data-1980-2019'!$S$1:$S$16305,"",0)</f>
        <v>Sharpshooter</v>
      </c>
      <c r="J24" s="2" t="s">
        <v>1479</v>
      </c>
      <c r="AA24" s="2" t="s">
        <v>1378</v>
      </c>
      <c r="AB24" s="2" t="s">
        <v>772</v>
      </c>
    </row>
    <row r="25" spans="2:36" x14ac:dyDescent="0.2">
      <c r="B25" s="2" t="s">
        <v>988</v>
      </c>
      <c r="C25" s="2" t="str">
        <f>_xlfn.XLOOKUP($B25,TEAMS!$F$1:$F$839,TEAMS!$G$1:$G$839,"",0)</f>
        <v>C</v>
      </c>
      <c r="D25" s="2" t="str">
        <f>_xlfn.XLOOKUP($C25,DASHBOARD!$B$22:$B$27,DASHBOARD!$C$22:$C$27,"",0)</f>
        <v>CENTER</v>
      </c>
      <c r="G25" s="2" t="str">
        <f>_xlfn.XLOOKUP($B25,'[1]NBA-Data-1980-2019'!$B$1:$B$16305,'[1]NBA-Data-1980-2019'!$S$1:$S$16305,"",0)</f>
        <v>Ignorance</v>
      </c>
      <c r="H25" s="1"/>
      <c r="I25" s="1"/>
      <c r="J25" s="1"/>
      <c r="K25" s="1"/>
      <c r="L25" s="1"/>
      <c r="M25" s="1"/>
      <c r="N25" s="1"/>
      <c r="O25" s="1"/>
      <c r="AA25" s="2" t="s">
        <v>1379</v>
      </c>
      <c r="AB25" s="2" t="s">
        <v>1420</v>
      </c>
      <c r="AG25" s="58"/>
      <c r="AH25" s="58"/>
      <c r="AI25" s="58"/>
      <c r="AJ25" s="1"/>
    </row>
    <row r="26" spans="2:36" x14ac:dyDescent="0.2">
      <c r="B26" s="2" t="s">
        <v>925</v>
      </c>
      <c r="C26" s="2" t="str">
        <f>_xlfn.XLOOKUP($B26,TEAMS!$F$1:$F$839,TEAMS!$G$1:$G$839,"",0)</f>
        <v>PG</v>
      </c>
      <c r="D26" s="2" t="str">
        <f>_xlfn.XLOOKUP($C26,DASHBOARD!$B$22:$B$27,DASHBOARD!$C$22:$C$27,"",0)</f>
        <v>GUARD</v>
      </c>
      <c r="G26" s="2" t="str">
        <f>_xlfn.XLOOKUP($B26,'[1]NBA-Data-1980-2019'!$B$1:$B$16305,'[1]NBA-Data-1980-2019'!$S$1:$S$16305,"",0)</f>
        <v>Sharpshooter</v>
      </c>
    </row>
    <row r="27" spans="2:36" x14ac:dyDescent="0.2">
      <c r="B27" s="2" t="s">
        <v>1124</v>
      </c>
      <c r="C27" s="2" t="str">
        <f>_xlfn.XLOOKUP($B27,TEAMS!$F$1:$F$839,TEAMS!$G$1:$G$839,"",0)</f>
        <v>C</v>
      </c>
      <c r="D27" s="2" t="str">
        <f>_xlfn.XLOOKUP($C27,DASHBOARD!$B$22:$B$27,DASHBOARD!$C$22:$C$27,"",0)</f>
        <v>CENTER</v>
      </c>
      <c r="G27" s="2" t="str">
        <f>_xlfn.XLOOKUP($B27,'[1]NBA-Data-1980-2019'!$B$1:$B$16305,'[1]NBA-Data-1980-2019'!$S$1:$S$16305,"",0)</f>
        <v>All Star Big Man</v>
      </c>
      <c r="H27" s="1"/>
      <c r="I27" s="1"/>
      <c r="J27" s="2" t="s">
        <v>1480</v>
      </c>
      <c r="K27" s="1"/>
      <c r="L27" s="1"/>
      <c r="M27" s="1"/>
      <c r="N27" s="1"/>
      <c r="O27" s="1"/>
      <c r="AG27" s="58"/>
      <c r="AH27" s="58"/>
      <c r="AI27" s="58"/>
      <c r="AJ27" s="1"/>
    </row>
    <row r="28" spans="2:36" x14ac:dyDescent="0.2">
      <c r="B28" s="2" t="s">
        <v>1077</v>
      </c>
      <c r="C28" s="2" t="str">
        <f>_xlfn.XLOOKUP($B28,TEAMS!$F$1:$F$839,TEAMS!$G$1:$G$839,"",0)</f>
        <v>C</v>
      </c>
      <c r="D28" s="2" t="str">
        <f>_xlfn.XLOOKUP($C28,DASHBOARD!$B$22:$B$27,DASHBOARD!$C$22:$C$27,"",0)</f>
        <v>CENTER</v>
      </c>
      <c r="G28" s="2" t="str">
        <f>_xlfn.XLOOKUP($B28,'[1]NBA-Data-1980-2019'!$B$1:$B$16305,'[1]NBA-Data-1980-2019'!$S$1:$S$16305,"",0)</f>
        <v>Ignorance</v>
      </c>
      <c r="AA28" s="13" t="s">
        <v>1342</v>
      </c>
    </row>
    <row r="29" spans="2:36" x14ac:dyDescent="0.2">
      <c r="B29" s="2" t="s">
        <v>1080</v>
      </c>
      <c r="C29" s="2" t="str">
        <f>_xlfn.XLOOKUP($B29,TEAMS!$F$1:$F$839,TEAMS!$G$1:$G$839,"",0)</f>
        <v>C</v>
      </c>
      <c r="D29" s="2" t="str">
        <f>_xlfn.XLOOKUP($C29,DASHBOARD!$B$22:$B$27,DASHBOARD!$C$22:$C$27,"",0)</f>
        <v>CENTER</v>
      </c>
      <c r="G29" s="2" t="str">
        <f>_xlfn.XLOOKUP($B29,'[1]NBA-Data-1980-2019'!$B$1:$B$16305,'[1]NBA-Data-1980-2019'!$S$1:$S$16305,"",0)</f>
        <v>Rim Protector</v>
      </c>
      <c r="AA29" s="13" t="s">
        <v>1380</v>
      </c>
      <c r="AB29" s="2" t="s">
        <v>1356</v>
      </c>
    </row>
    <row r="30" spans="2:36" x14ac:dyDescent="0.2">
      <c r="B30" s="2" t="s">
        <v>1139</v>
      </c>
      <c r="C30" s="2" t="str">
        <f>_xlfn.XLOOKUP($B30,TEAMS!$F$1:$F$839,TEAMS!$G$1:$G$839,"",0)</f>
        <v>SG</v>
      </c>
      <c r="D30" s="2" t="str">
        <f>_xlfn.XLOOKUP($C30,DASHBOARD!$B$22:$B$27,DASHBOARD!$C$22:$C$27,"",0)</f>
        <v>GUARD</v>
      </c>
      <c r="G30" s="2" t="str">
        <f>_xlfn.XLOOKUP($B30,'[1]NBA-Data-1980-2019'!$B$1:$B$16305,'[1]NBA-Data-1980-2019'!$S$1:$S$16305,"",0)</f>
        <v>Ignorance</v>
      </c>
      <c r="AA30" s="13" t="s">
        <v>1381</v>
      </c>
      <c r="AB30" s="2" t="s">
        <v>1357</v>
      </c>
    </row>
    <row r="31" spans="2:36" x14ac:dyDescent="0.2">
      <c r="B31" s="2" t="s">
        <v>987</v>
      </c>
      <c r="C31" s="2" t="str">
        <f>_xlfn.XLOOKUP($B31,TEAMS!$F$1:$F$839,TEAMS!$G$1:$G$839,"",0)</f>
        <v>SG</v>
      </c>
      <c r="D31" s="2" t="str">
        <f>_xlfn.XLOOKUP($C31,DASHBOARD!$B$22:$B$27,DASHBOARD!$C$22:$C$27,"",0)</f>
        <v>GUARD</v>
      </c>
      <c r="G31" s="2" t="str">
        <f>_xlfn.XLOOKUP($B31,'[1]NBA-Data-1980-2019'!$B$1:$B$16305,'[1]NBA-Data-1980-2019'!$S$1:$S$16305,"",0)</f>
        <v>Sharpshooter</v>
      </c>
      <c r="AA31" s="13" t="s">
        <v>1400</v>
      </c>
      <c r="AB31" s="2" t="s">
        <v>1358</v>
      </c>
    </row>
    <row r="32" spans="2:36" x14ac:dyDescent="0.2">
      <c r="B32" s="2" t="s">
        <v>613</v>
      </c>
      <c r="C32" s="2" t="str">
        <f>_xlfn.XLOOKUP($B32,TEAMS!$F$1:$F$839,TEAMS!$G$1:$G$839,"",0)</f>
        <v>C</v>
      </c>
      <c r="D32" s="2" t="str">
        <f>_xlfn.XLOOKUP($C32,DASHBOARD!$B$22:$B$27,DASHBOARD!$C$22:$C$27,"",0)</f>
        <v>CENTER</v>
      </c>
      <c r="G32" s="2" t="str">
        <f>_xlfn.XLOOKUP($B32,'[1]NBA-Data-1980-2019'!$B$1:$B$16305,'[1]NBA-Data-1980-2019'!$S$1:$S$16305,"",0)</f>
        <v>Post Scorer</v>
      </c>
      <c r="AA32" s="13" t="s">
        <v>1401</v>
      </c>
      <c r="AB32" s="2" t="s">
        <v>1359</v>
      </c>
    </row>
    <row r="33" spans="2:28" x14ac:dyDescent="0.2">
      <c r="B33" s="2" t="s">
        <v>800</v>
      </c>
      <c r="C33" s="2" t="str">
        <f>_xlfn.XLOOKUP($B33,TEAMS!$F$1:$F$839,TEAMS!$G$1:$G$839,"",0)</f>
        <v>PF</v>
      </c>
      <c r="D33" s="2" t="str">
        <f>_xlfn.XLOOKUP($C33,DASHBOARD!$B$22:$B$27,DASHBOARD!$C$22:$C$27,"",0)</f>
        <v>FORWARD</v>
      </c>
      <c r="G33" s="2" t="str">
        <f>_xlfn.XLOOKUP($B33,'[1]NBA-Data-1980-2019'!$B$1:$B$16305,'[1]NBA-Data-1980-2019'!$S$1:$S$16305,"",0)</f>
        <v>Playmaker</v>
      </c>
      <c r="AA33" s="13" t="s">
        <v>1402</v>
      </c>
      <c r="AB33" s="2" t="s">
        <v>1360</v>
      </c>
    </row>
    <row r="34" spans="2:28" x14ac:dyDescent="0.2">
      <c r="B34" s="2" t="s">
        <v>781</v>
      </c>
      <c r="C34" s="2" t="str">
        <f>_xlfn.XLOOKUP($B34,TEAMS!$F$1:$F$839,TEAMS!$G$1:$G$839,"",0)</f>
        <v>SG</v>
      </c>
      <c r="D34" s="2" t="str">
        <f>_xlfn.XLOOKUP($C34,DASHBOARD!$B$22:$B$27,DASHBOARD!$C$22:$C$27,"",0)</f>
        <v>GUARD</v>
      </c>
      <c r="G34" s="2" t="str">
        <f>_xlfn.XLOOKUP($B34,'[1]NBA-Data-1980-2019'!$B$1:$B$16305,'[1]NBA-Data-1980-2019'!$S$1:$S$16305,"",0)</f>
        <v>Sharpshooter</v>
      </c>
    </row>
    <row r="35" spans="2:28" x14ac:dyDescent="0.2">
      <c r="B35" s="63" t="s">
        <v>912</v>
      </c>
      <c r="C35" s="2" t="str">
        <f>_xlfn.XLOOKUP($B35,TEAMS!$F$1:$F$839,TEAMS!$G$1:$G$839,"",0)</f>
        <v/>
      </c>
      <c r="D35" s="2" t="str">
        <f>_xlfn.XLOOKUP($C35,DASHBOARD!$B$22:$B$27,DASHBOARD!$C$22:$C$27,"",0)</f>
        <v/>
      </c>
      <c r="G35" s="2" t="str">
        <f>_xlfn.XLOOKUP($B35,'[1]NBA-Data-1980-2019'!$B$1:$B$16305,'[1]NBA-Data-1980-2019'!$S$1:$S$16305,"",0)</f>
        <v/>
      </c>
      <c r="AA35" s="13" t="s">
        <v>1343</v>
      </c>
    </row>
    <row r="36" spans="2:28" x14ac:dyDescent="0.2">
      <c r="B36" s="2" t="s">
        <v>1055</v>
      </c>
      <c r="C36" s="2" t="str">
        <f>_xlfn.XLOOKUP($B36,TEAMS!$F$1:$F$839,TEAMS!$G$1:$G$839,"",0)</f>
        <v>SG</v>
      </c>
      <c r="D36" s="2" t="str">
        <f>_xlfn.XLOOKUP($C36,DASHBOARD!$B$22:$B$27,DASHBOARD!$C$22:$C$27,"",0)</f>
        <v>GUARD</v>
      </c>
      <c r="G36" s="2" t="str">
        <f>_xlfn.XLOOKUP($B36,'[1]NBA-Data-1980-2019'!$B$1:$B$16305,'[1]NBA-Data-1980-2019'!$S$1:$S$16305,"",0)</f>
        <v>Post Scorer</v>
      </c>
      <c r="AA36" s="13" t="s">
        <v>1403</v>
      </c>
    </row>
    <row r="37" spans="2:28" x14ac:dyDescent="0.2">
      <c r="B37" s="2" t="s">
        <v>857</v>
      </c>
      <c r="C37" s="2" t="str">
        <f>_xlfn.XLOOKUP($B37,TEAMS!$F$1:$F$839,TEAMS!$G$1:$G$839,"",0)</f>
        <v>C</v>
      </c>
      <c r="D37" s="2" t="str">
        <f>_xlfn.XLOOKUP($C37,DASHBOARD!$B$22:$B$27,DASHBOARD!$C$22:$C$27,"",0)</f>
        <v>CENTER</v>
      </c>
      <c r="G37" s="2" t="str">
        <f>_xlfn.XLOOKUP($B37,'[1]NBA-Data-1980-2019'!$B$1:$B$16305,'[1]NBA-Data-1980-2019'!$S$1:$S$16305,"",0)</f>
        <v>Rim Protector</v>
      </c>
      <c r="AA37" s="13" t="s">
        <v>1404</v>
      </c>
    </row>
    <row r="38" spans="2:28" x14ac:dyDescent="0.2">
      <c r="B38" s="2" t="s">
        <v>913</v>
      </c>
      <c r="C38" s="2" t="str">
        <f>_xlfn.XLOOKUP($B38,TEAMS!$F$1:$F$839,TEAMS!$G$1:$G$839,"",0)</f>
        <v>SG</v>
      </c>
      <c r="D38" s="2" t="str">
        <f>_xlfn.XLOOKUP($C38,DASHBOARD!$B$22:$B$27,DASHBOARD!$C$22:$C$27,"",0)</f>
        <v>GUARD</v>
      </c>
      <c r="G38" s="2" t="str">
        <f>_xlfn.XLOOKUP($B38,'[1]NBA-Data-1980-2019'!$B$1:$B$16305,'[1]NBA-Data-1980-2019'!$S$1:$S$16305,"",0)</f>
        <v>All Star Sharpshooter</v>
      </c>
      <c r="AA38" s="13" t="s">
        <v>1405</v>
      </c>
    </row>
    <row r="39" spans="2:28" x14ac:dyDescent="0.2">
      <c r="B39" s="2" t="s">
        <v>854</v>
      </c>
      <c r="C39" s="2" t="str">
        <f>_xlfn.XLOOKUP($B39,TEAMS!$F$1:$F$839,TEAMS!$G$1:$G$839,"",0)</f>
        <v>SF</v>
      </c>
      <c r="D39" s="2" t="str">
        <f>_xlfn.XLOOKUP($C39,DASHBOARD!$B$22:$B$27,DASHBOARD!$C$22:$C$27,"",0)</f>
        <v>FORWARD</v>
      </c>
      <c r="G39" s="2" t="str">
        <f>_xlfn.XLOOKUP($B39,'[1]NBA-Data-1980-2019'!$B$1:$B$16305,'[1]NBA-Data-1980-2019'!$S$1:$S$16305,"",0)</f>
        <v>Ignorance</v>
      </c>
      <c r="AA39" s="13" t="s">
        <v>1406</v>
      </c>
    </row>
    <row r="40" spans="2:28" x14ac:dyDescent="0.2">
      <c r="B40" s="2" t="s">
        <v>911</v>
      </c>
      <c r="C40" s="2" t="str">
        <f>_xlfn.XLOOKUP($B40,TEAMS!$F$1:$F$839,TEAMS!$G$1:$G$839,"",0)</f>
        <v>PF</v>
      </c>
      <c r="D40" s="2" t="str">
        <f>_xlfn.XLOOKUP($C40,DASHBOARD!$B$22:$B$27,DASHBOARD!$C$22:$C$27,"",0)</f>
        <v>FORWARD</v>
      </c>
      <c r="G40" s="2" t="str">
        <f>_xlfn.XLOOKUP($B40,'[1]NBA-Data-1980-2019'!$B$1:$B$16305,'[1]NBA-Data-1980-2019'!$S$1:$S$16305,"",0)</f>
        <v>Ignorance</v>
      </c>
      <c r="AA40" s="13" t="s">
        <v>1407</v>
      </c>
    </row>
    <row r="41" spans="2:28" x14ac:dyDescent="0.2">
      <c r="B41" s="2" t="s">
        <v>1019</v>
      </c>
      <c r="C41" s="2" t="str">
        <f>_xlfn.XLOOKUP($B41,TEAMS!$F$1:$F$839,TEAMS!$G$1:$G$839,"",0)</f>
        <v>PG</v>
      </c>
      <c r="D41" s="2" t="str">
        <f>_xlfn.XLOOKUP($C41,DASHBOARD!$B$22:$B$27,DASHBOARD!$C$22:$C$27,"",0)</f>
        <v>GUARD</v>
      </c>
      <c r="G41" s="2" t="str">
        <f>_xlfn.XLOOKUP($B41,'[1]NBA-Data-1980-2019'!$B$1:$B$16305,'[1]NBA-Data-1980-2019'!$S$1:$S$16305,"",0)</f>
        <v>Playmaker</v>
      </c>
      <c r="AA41" s="13" t="s">
        <v>1408</v>
      </c>
    </row>
    <row r="42" spans="2:28" x14ac:dyDescent="0.2">
      <c r="B42" s="2" t="s">
        <v>742</v>
      </c>
      <c r="C42" s="2" t="str">
        <f>_xlfn.XLOOKUP($B42,TEAMS!$F$1:$F$839,TEAMS!$G$1:$G$839,"",0)</f>
        <v>PG</v>
      </c>
      <c r="D42" s="2" t="str">
        <f>_xlfn.XLOOKUP($C42,DASHBOARD!$B$22:$B$27,DASHBOARD!$C$22:$C$27,"",0)</f>
        <v>GUARD</v>
      </c>
      <c r="G42" s="2" t="str">
        <f>_xlfn.XLOOKUP($B42,'[1]NBA-Data-1980-2019'!$B$1:$B$16305,'[1]NBA-Data-1980-2019'!$S$1:$S$16305,"",0)</f>
        <v>Playmaker</v>
      </c>
      <c r="AA42" s="1"/>
    </row>
    <row r="43" spans="2:28" x14ac:dyDescent="0.2">
      <c r="B43" s="2" t="s">
        <v>611</v>
      </c>
      <c r="C43" s="2" t="str">
        <f>_xlfn.XLOOKUP($B43,TEAMS!$F$1:$F$839,TEAMS!$G$1:$G$839,"",0)</f>
        <v>C</v>
      </c>
      <c r="D43" s="2" t="str">
        <f>_xlfn.XLOOKUP($C43,DASHBOARD!$B$22:$B$27,DASHBOARD!$C$22:$C$27,"",0)</f>
        <v>CENTER</v>
      </c>
      <c r="G43" s="2" t="str">
        <f>_xlfn.XLOOKUP($B43,'[1]NBA-Data-1980-2019'!$B$1:$B$16305,'[1]NBA-Data-1980-2019'!$S$1:$S$16305,"",0)</f>
        <v>All Star Big Man</v>
      </c>
    </row>
    <row r="44" spans="2:28" x14ac:dyDescent="0.2">
      <c r="B44" s="2" t="s">
        <v>914</v>
      </c>
      <c r="C44" s="2" t="str">
        <f>_xlfn.XLOOKUP($B44,TEAMS!$F$1:$F$839,TEAMS!$G$1:$G$839,"",0)</f>
        <v>SF</v>
      </c>
      <c r="D44" s="2" t="str">
        <f>_xlfn.XLOOKUP($C44,DASHBOARD!$B$22:$B$27,DASHBOARD!$C$22:$C$27,"",0)</f>
        <v>FORWARD</v>
      </c>
      <c r="G44" s="2" t="str">
        <f>_xlfn.XLOOKUP($B44,'[1]NBA-Data-1980-2019'!$B$1:$B$16305,'[1]NBA-Data-1980-2019'!$S$1:$S$16305,"",0)</f>
        <v>Ignorance</v>
      </c>
    </row>
    <row r="45" spans="2:28" x14ac:dyDescent="0.2">
      <c r="B45" s="2" t="s">
        <v>615</v>
      </c>
      <c r="C45" s="2" t="str">
        <f>_xlfn.XLOOKUP($B45,TEAMS!$F$1:$F$839,TEAMS!$G$1:$G$839,"",0)</f>
        <v>SG</v>
      </c>
      <c r="D45" s="2" t="str">
        <f>_xlfn.XLOOKUP($C45,DASHBOARD!$B$22:$B$27,DASHBOARD!$C$22:$C$27,"",0)</f>
        <v>GUARD</v>
      </c>
      <c r="G45" s="2" t="str">
        <f>_xlfn.XLOOKUP($B45,'[1]NBA-Data-1980-2019'!$B$1:$B$16305,'[1]NBA-Data-1980-2019'!$S$1:$S$16305,"",0)</f>
        <v>Ignorance</v>
      </c>
    </row>
    <row r="46" spans="2:28" x14ac:dyDescent="0.2">
      <c r="B46" s="2" t="s">
        <v>706</v>
      </c>
      <c r="C46" s="2" t="str">
        <f>_xlfn.XLOOKUP($B46,TEAMS!$F$1:$F$839,TEAMS!$G$1:$G$839,"",0)</f>
        <v>SF</v>
      </c>
      <c r="D46" s="2" t="str">
        <f>_xlfn.XLOOKUP($C46,DASHBOARD!$B$22:$B$27,DASHBOARD!$C$22:$C$27,"",0)</f>
        <v>FORWARD</v>
      </c>
      <c r="G46" s="2" t="str">
        <f>_xlfn.XLOOKUP($B46,'[1]NBA-Data-1980-2019'!$B$1:$B$16305,'[1]NBA-Data-1980-2019'!$S$1:$S$16305,"",0)</f>
        <v>Ignorance</v>
      </c>
    </row>
    <row r="47" spans="2:28" x14ac:dyDescent="0.2">
      <c r="B47" s="2" t="s">
        <v>1096</v>
      </c>
      <c r="C47" s="2" t="str">
        <f>_xlfn.XLOOKUP($B47,TEAMS!$F$1:$F$839,TEAMS!$G$1:$G$839,"",0)</f>
        <v>PF</v>
      </c>
      <c r="D47" s="2" t="str">
        <f>_xlfn.XLOOKUP($C47,DASHBOARD!$B$22:$B$27,DASHBOARD!$C$22:$C$27,"",0)</f>
        <v>FORWARD</v>
      </c>
      <c r="G47" s="2" t="str">
        <f>_xlfn.XLOOKUP($B47,'[1]NBA-Data-1980-2019'!$B$1:$B$16305,'[1]NBA-Data-1980-2019'!$S$1:$S$16305,"",0)</f>
        <v>Post Scorer</v>
      </c>
    </row>
    <row r="48" spans="2:28" x14ac:dyDescent="0.2">
      <c r="B48" s="2" t="s">
        <v>853</v>
      </c>
      <c r="C48" s="2" t="str">
        <f>_xlfn.XLOOKUP($B48,TEAMS!$F$1:$F$839,TEAMS!$G$1:$G$839,"",0)</f>
        <v>SF</v>
      </c>
      <c r="D48" s="2" t="str">
        <f>_xlfn.XLOOKUP($C48,DASHBOARD!$B$22:$B$27,DASHBOARD!$C$22:$C$27,"",0)</f>
        <v>FORWARD</v>
      </c>
      <c r="G48" s="2" t="str">
        <f>_xlfn.XLOOKUP($B48,'[1]NBA-Data-1980-2019'!$B$1:$B$16305,'[1]NBA-Data-1980-2019'!$S$1:$S$16305,"",0)</f>
        <v>All Star Post Scorer</v>
      </c>
    </row>
    <row r="49" spans="2:36" x14ac:dyDescent="0.2">
      <c r="B49" s="2" t="s">
        <v>752</v>
      </c>
      <c r="C49" s="2" t="str">
        <f>_xlfn.XLOOKUP($B49,TEAMS!$F$1:$F$839,TEAMS!$G$1:$G$839,"",0)</f>
        <v>C</v>
      </c>
      <c r="D49" s="2" t="str">
        <f>_xlfn.XLOOKUP($C49,DASHBOARD!$B$22:$B$27,DASHBOARD!$C$22:$C$27,"",0)</f>
        <v>CENTER</v>
      </c>
      <c r="G49" s="2" t="str">
        <f>_xlfn.XLOOKUP($B49,'[1]NBA-Data-1980-2019'!$B$1:$B$16305,'[1]NBA-Data-1980-2019'!$S$1:$S$16305,"",0)</f>
        <v>Rim Protector</v>
      </c>
      <c r="AB49" s="1"/>
    </row>
    <row r="50" spans="2:36" x14ac:dyDescent="0.2">
      <c r="B50" s="2" t="s">
        <v>1099</v>
      </c>
      <c r="C50" s="2" t="str">
        <f>_xlfn.XLOOKUP($B50,TEAMS!$F$1:$F$839,TEAMS!$G$1:$G$839,"",0)</f>
        <v>PF</v>
      </c>
      <c r="D50" s="2" t="str">
        <f>_xlfn.XLOOKUP($C50,DASHBOARD!$B$22:$B$27,DASHBOARD!$C$22:$C$27,"",0)</f>
        <v>FORWARD</v>
      </c>
      <c r="G50" s="2" t="str">
        <f>_xlfn.XLOOKUP($B50,'[1]NBA-Data-1980-2019'!$B$1:$B$16305,'[1]NBA-Data-1980-2019'!$S$1:$S$16305,"",0)</f>
        <v>Rim Protector</v>
      </c>
      <c r="H50" s="1"/>
      <c r="I50" s="1"/>
      <c r="J50" s="1"/>
      <c r="K50" s="1"/>
      <c r="L50" s="1"/>
      <c r="M50" s="1"/>
      <c r="N50" s="1"/>
      <c r="O50" s="1"/>
      <c r="AC50" s="58"/>
      <c r="AD50" s="58"/>
      <c r="AE50" s="58"/>
      <c r="AF50" s="58"/>
      <c r="AG50" s="58"/>
      <c r="AH50" s="58"/>
      <c r="AI50" s="58"/>
      <c r="AJ50" s="1"/>
    </row>
    <row r="51" spans="2:36" x14ac:dyDescent="0.2">
      <c r="B51" s="2" t="s">
        <v>968</v>
      </c>
      <c r="C51" s="2" t="str">
        <f>_xlfn.XLOOKUP($B51,TEAMS!$F$1:$F$839,TEAMS!$G$1:$G$839,"",0)</f>
        <v>PG</v>
      </c>
      <c r="D51" s="2" t="str">
        <f>_xlfn.XLOOKUP($C51,DASHBOARD!$B$22:$B$27,DASHBOARD!$C$22:$C$27,"",0)</f>
        <v>GUARD</v>
      </c>
      <c r="G51" s="2" t="str">
        <f>_xlfn.XLOOKUP($B51,'[1]NBA-Data-1980-2019'!$B$1:$B$16305,'[1]NBA-Data-1980-2019'!$S$1:$S$16305,"",0)</f>
        <v>All Star Sharpshooter</v>
      </c>
    </row>
    <row r="52" spans="2:36" x14ac:dyDescent="0.2">
      <c r="B52" s="2" t="s">
        <v>818</v>
      </c>
      <c r="C52" s="2" t="str">
        <f>_xlfn.XLOOKUP($B52,TEAMS!$F$1:$F$839,TEAMS!$G$1:$G$839,"",0)</f>
        <v>C</v>
      </c>
      <c r="D52" s="2" t="str">
        <f>_xlfn.XLOOKUP($C52,DASHBOARD!$B$22:$B$27,DASHBOARD!$C$22:$C$27,"",0)</f>
        <v>CENTER</v>
      </c>
      <c r="G52" s="2" t="str">
        <f>_xlfn.XLOOKUP($B52,'[1]NBA-Data-1980-2019'!$B$1:$B$16305,'[1]NBA-Data-1980-2019'!$S$1:$S$16305,"",0)</f>
        <v>Post Scorer</v>
      </c>
      <c r="H52" s="1"/>
      <c r="I52" s="1"/>
      <c r="J52" s="1"/>
      <c r="K52" s="1"/>
      <c r="L52" s="1"/>
      <c r="M52" s="1"/>
      <c r="N52" s="1"/>
      <c r="O52" s="1"/>
      <c r="AC52" s="58"/>
      <c r="AD52" s="58"/>
      <c r="AE52" s="58"/>
      <c r="AF52" s="58"/>
      <c r="AG52" s="58"/>
      <c r="AH52" s="58"/>
      <c r="AI52" s="58"/>
      <c r="AJ52" s="1"/>
    </row>
    <row r="53" spans="2:36" x14ac:dyDescent="0.2">
      <c r="B53" s="2" t="s">
        <v>822</v>
      </c>
      <c r="C53" s="2" t="str">
        <f>_xlfn.XLOOKUP($B53,TEAMS!$F$1:$F$839,TEAMS!$G$1:$G$839,"",0)</f>
        <v>C</v>
      </c>
      <c r="D53" s="2" t="str">
        <f>_xlfn.XLOOKUP($C53,DASHBOARD!$B$22:$B$27,DASHBOARD!$C$22:$C$27,"",0)</f>
        <v>CENTER</v>
      </c>
      <c r="G53" s="2" t="str">
        <f>_xlfn.XLOOKUP($B53,'[1]NBA-Data-1980-2019'!$B$1:$B$16305,'[1]NBA-Data-1980-2019'!$S$1:$S$16305,"",0)</f>
        <v>Rim Protector</v>
      </c>
      <c r="AB53" s="1"/>
    </row>
    <row r="54" spans="2:36" x14ac:dyDescent="0.2">
      <c r="B54" s="2" t="s">
        <v>687</v>
      </c>
      <c r="C54" s="2" t="str">
        <f>_xlfn.XLOOKUP($B54,TEAMS!$F$1:$F$839,TEAMS!$G$1:$G$839,"",0)</f>
        <v>PF</v>
      </c>
      <c r="D54" s="2" t="str">
        <f>_xlfn.XLOOKUP($C54,DASHBOARD!$B$22:$B$27,DASHBOARD!$C$22:$C$27,"",0)</f>
        <v>FORWARD</v>
      </c>
      <c r="G54" s="2" t="str">
        <f>_xlfn.XLOOKUP($B54,'[1]NBA-Data-1980-2019'!$B$1:$B$16305,'[1]NBA-Data-1980-2019'!$S$1:$S$16305,"",0)</f>
        <v>Ignorance</v>
      </c>
    </row>
    <row r="55" spans="2:36" x14ac:dyDescent="0.2">
      <c r="B55" s="2" t="s">
        <v>555</v>
      </c>
      <c r="C55" s="2" t="str">
        <f>_xlfn.XLOOKUP($B55,TEAMS!$F$1:$F$839,TEAMS!$G$1:$G$839,"",0)</f>
        <v>PG</v>
      </c>
      <c r="D55" s="2" t="str">
        <f>_xlfn.XLOOKUP($C55,DASHBOARD!$B$22:$B$27,DASHBOARD!$C$22:$C$27,"",0)</f>
        <v>GUARD</v>
      </c>
      <c r="G55" s="2" t="str">
        <f>_xlfn.XLOOKUP($B55,'[1]NBA-Data-1980-2019'!$B$1:$B$16305,'[1]NBA-Data-1980-2019'!$S$1:$S$16305,"",0)</f>
        <v>Ignorance</v>
      </c>
    </row>
    <row r="56" spans="2:36" x14ac:dyDescent="0.2">
      <c r="B56" s="2" t="s">
        <v>1108</v>
      </c>
      <c r="C56" s="2" t="str">
        <f>_xlfn.XLOOKUP($B56,TEAMS!$F$1:$F$839,TEAMS!$G$1:$G$839,"",0)</f>
        <v>SF</v>
      </c>
      <c r="D56" s="2" t="str">
        <f>_xlfn.XLOOKUP($C56,DASHBOARD!$B$22:$B$27,DASHBOARD!$C$22:$C$27,"",0)</f>
        <v>FORWARD</v>
      </c>
      <c r="G56" s="2" t="str">
        <f>_xlfn.XLOOKUP($B56,'[1]NBA-Data-1980-2019'!$B$1:$B$16305,'[1]NBA-Data-1980-2019'!$S$1:$S$16305,"",0)</f>
        <v>All Star Sharpshooter</v>
      </c>
    </row>
    <row r="57" spans="2:36" x14ac:dyDescent="0.2">
      <c r="B57" s="2" t="s">
        <v>891</v>
      </c>
      <c r="C57" s="2" t="str">
        <f>_xlfn.XLOOKUP($B57,TEAMS!$F$1:$F$839,TEAMS!$G$1:$G$839,"",0)</f>
        <v>C</v>
      </c>
      <c r="D57" s="2" t="str">
        <f>_xlfn.XLOOKUP($C57,DASHBOARD!$B$22:$B$27,DASHBOARD!$C$22:$C$27,"",0)</f>
        <v>CENTER</v>
      </c>
      <c r="G57" s="2" t="str">
        <f>_xlfn.XLOOKUP($B57,'[1]NBA-Data-1980-2019'!$B$1:$B$16305,'[1]NBA-Data-1980-2019'!$S$1:$S$16305,"",0)</f>
        <v>Rim Protector</v>
      </c>
    </row>
    <row r="58" spans="2:36" x14ac:dyDescent="0.2">
      <c r="B58" s="2" t="s">
        <v>1144</v>
      </c>
      <c r="C58" s="2" t="str">
        <f>_xlfn.XLOOKUP($B58,TEAMS!$F$1:$F$839,TEAMS!$G$1:$G$839,"",0)</f>
        <v>C</v>
      </c>
      <c r="D58" s="2" t="str">
        <f>_xlfn.XLOOKUP($C58,DASHBOARD!$B$22:$B$27,DASHBOARD!$C$22:$C$27,"",0)</f>
        <v>CENTER</v>
      </c>
      <c r="G58" s="2" t="str">
        <f>_xlfn.XLOOKUP($B58,'[1]NBA-Data-1980-2019'!$B$1:$B$16305,'[1]NBA-Data-1980-2019'!$S$1:$S$16305,"",0)</f>
        <v>Post Scorer</v>
      </c>
    </row>
    <row r="59" spans="2:36" x14ac:dyDescent="0.2">
      <c r="B59" s="2" t="s">
        <v>967</v>
      </c>
      <c r="C59" s="2" t="str">
        <f>_xlfn.XLOOKUP($B59,TEAMS!$F$1:$F$839,TEAMS!$G$1:$G$839,"",0)</f>
        <v>PG</v>
      </c>
      <c r="D59" s="2" t="str">
        <f>_xlfn.XLOOKUP($C59,DASHBOARD!$B$22:$B$27,DASHBOARD!$C$22:$C$27,"",0)</f>
        <v>GUARD</v>
      </c>
      <c r="G59" s="2" t="str">
        <f>_xlfn.XLOOKUP($B59,'[1]NBA-Data-1980-2019'!$B$1:$B$16305,'[1]NBA-Data-1980-2019'!$S$1:$S$16305,"",0)</f>
        <v>Playmaker</v>
      </c>
    </row>
    <row r="60" spans="2:36" x14ac:dyDescent="0.2">
      <c r="B60" s="2" t="s">
        <v>1091</v>
      </c>
      <c r="C60" s="2" t="str">
        <f>_xlfn.XLOOKUP($B60,TEAMS!$F$1:$F$839,TEAMS!$G$1:$G$839,"",0)</f>
        <v>SF</v>
      </c>
      <c r="D60" s="2" t="str">
        <f>_xlfn.XLOOKUP($C60,DASHBOARD!$B$22:$B$27,DASHBOARD!$C$22:$C$27,"",0)</f>
        <v>FORWARD</v>
      </c>
      <c r="G60" s="2" t="str">
        <f>_xlfn.XLOOKUP($B60,'[1]NBA-Data-1980-2019'!$B$1:$B$16305,'[1]NBA-Data-1980-2019'!$S$1:$S$16305,"",0)</f>
        <v>Post Scorer</v>
      </c>
    </row>
    <row r="61" spans="2:36" x14ac:dyDescent="0.2">
      <c r="B61" s="2" t="s">
        <v>1143</v>
      </c>
      <c r="C61" s="2" t="str">
        <f>_xlfn.XLOOKUP($B61,TEAMS!$F$1:$F$839,TEAMS!$G$1:$G$839,"",0)</f>
        <v>PF</v>
      </c>
      <c r="D61" s="2" t="str">
        <f>_xlfn.XLOOKUP($C61,DASHBOARD!$B$22:$B$27,DASHBOARD!$C$22:$C$27,"",0)</f>
        <v>FORWARD</v>
      </c>
      <c r="G61" s="2" t="str">
        <f>_xlfn.XLOOKUP($B61,'[1]NBA-Data-1980-2019'!$B$1:$B$16305,'[1]NBA-Data-1980-2019'!$S$1:$S$16305,"",0)</f>
        <v>Post Scorer</v>
      </c>
    </row>
    <row r="62" spans="2:36" x14ac:dyDescent="0.2">
      <c r="B62" s="2" t="s">
        <v>1095</v>
      </c>
      <c r="C62" s="2" t="str">
        <f>_xlfn.XLOOKUP($B62,TEAMS!$F$1:$F$839,TEAMS!$G$1:$G$839,"",0)</f>
        <v>SG</v>
      </c>
      <c r="D62" s="2" t="str">
        <f>_xlfn.XLOOKUP($C62,DASHBOARD!$B$22:$B$27,DASHBOARD!$C$22:$C$27,"",0)</f>
        <v>GUARD</v>
      </c>
      <c r="G62" s="2" t="str">
        <f>_xlfn.XLOOKUP($B62,'[1]NBA-Data-1980-2019'!$B$1:$B$16305,'[1]NBA-Data-1980-2019'!$S$1:$S$16305,"",0)</f>
        <v>Playmaker</v>
      </c>
    </row>
    <row r="63" spans="2:36" x14ac:dyDescent="0.2">
      <c r="B63" s="2" t="s">
        <v>852</v>
      </c>
      <c r="C63" s="2" t="str">
        <f>_xlfn.XLOOKUP($B63,TEAMS!$F$1:$F$839,TEAMS!$G$1:$G$839,"",0)</f>
        <v>SG</v>
      </c>
      <c r="D63" s="2" t="str">
        <f>_xlfn.XLOOKUP($C63,DASHBOARD!$B$22:$B$27,DASHBOARD!$C$22:$C$27,"",0)</f>
        <v>GUARD</v>
      </c>
      <c r="G63" s="2" t="str">
        <f>_xlfn.XLOOKUP($B63,'[1]NBA-Data-1980-2019'!$B$1:$B$16305,'[1]NBA-Data-1980-2019'!$S$1:$S$16305,"",0)</f>
        <v>Playmaker</v>
      </c>
    </row>
    <row r="64" spans="2:36" x14ac:dyDescent="0.2">
      <c r="B64" s="2" t="s">
        <v>1137</v>
      </c>
      <c r="C64" s="2" t="str">
        <f>_xlfn.XLOOKUP($B64,TEAMS!$F$1:$F$839,TEAMS!$G$1:$G$839,"",0)</f>
        <v>PG</v>
      </c>
      <c r="D64" s="2" t="str">
        <f>_xlfn.XLOOKUP($C64,DASHBOARD!$B$22:$B$27,DASHBOARD!$C$22:$C$27,"",0)</f>
        <v>GUARD</v>
      </c>
      <c r="G64" s="2" t="str">
        <f>_xlfn.XLOOKUP($B64,'[1]NBA-Data-1980-2019'!$B$1:$B$16305,'[1]NBA-Data-1980-2019'!$S$1:$S$16305,"",0)</f>
        <v>Ignorance</v>
      </c>
    </row>
    <row r="65" spans="2:36" x14ac:dyDescent="0.2">
      <c r="B65" s="2" t="s">
        <v>991</v>
      </c>
      <c r="C65" s="2" t="str">
        <f>_xlfn.XLOOKUP($B65,TEAMS!$F$1:$F$839,TEAMS!$G$1:$G$839,"",0)</f>
        <v>PF</v>
      </c>
      <c r="D65" s="2" t="str">
        <f>_xlfn.XLOOKUP($C65,DASHBOARD!$B$22:$B$27,DASHBOARD!$C$22:$C$27,"",0)</f>
        <v>FORWARD</v>
      </c>
      <c r="G65" s="2" t="str">
        <f>_xlfn.XLOOKUP($B65,'[1]NBA-Data-1980-2019'!$B$1:$B$16305,'[1]NBA-Data-1980-2019'!$S$1:$S$16305,"",0)</f>
        <v>Post Scorer</v>
      </c>
      <c r="AA65" s="1"/>
    </row>
    <row r="66" spans="2:36" x14ac:dyDescent="0.2">
      <c r="B66" s="2" t="s">
        <v>808</v>
      </c>
      <c r="C66" s="2" t="str">
        <f>_xlfn.XLOOKUP($B66,TEAMS!$F$1:$F$839,TEAMS!$G$1:$G$839,"",0)</f>
        <v>SG</v>
      </c>
      <c r="D66" s="2" t="str">
        <f>_xlfn.XLOOKUP($C66,DASHBOARD!$B$22:$B$27,DASHBOARD!$C$22:$C$27,"",0)</f>
        <v>GUARD</v>
      </c>
      <c r="G66" s="2" t="str">
        <f>_xlfn.XLOOKUP($B66,'[1]NBA-Data-1980-2019'!$B$1:$B$16305,'[1]NBA-Data-1980-2019'!$S$1:$S$16305,"",0)</f>
        <v>Ignorance</v>
      </c>
    </row>
    <row r="67" spans="2:36" x14ac:dyDescent="0.2">
      <c r="B67" s="2" t="s">
        <v>1140</v>
      </c>
      <c r="C67" s="2" t="str">
        <f>_xlfn.XLOOKUP($B67,TEAMS!$F$1:$F$839,TEAMS!$G$1:$G$839,"",0)</f>
        <v>SG</v>
      </c>
      <c r="D67" s="2" t="str">
        <f>_xlfn.XLOOKUP($C67,DASHBOARD!$B$22:$B$27,DASHBOARD!$C$22:$C$27,"",0)</f>
        <v>GUARD</v>
      </c>
      <c r="G67" s="2" t="str">
        <f>_xlfn.XLOOKUP($B67,'[1]NBA-Data-1980-2019'!$B$1:$B$16305,'[1]NBA-Data-1980-2019'!$S$1:$S$16305,"",0)</f>
        <v>Playmaker</v>
      </c>
    </row>
    <row r="68" spans="2:36" x14ac:dyDescent="0.2">
      <c r="B68" s="2" t="s">
        <v>616</v>
      </c>
      <c r="C68" s="2" t="str">
        <f>_xlfn.XLOOKUP($B68,TEAMS!$F$1:$F$839,TEAMS!$G$1:$G$839,"",0)</f>
        <v>PG</v>
      </c>
      <c r="D68" s="2" t="str">
        <f>_xlfn.XLOOKUP($C68,DASHBOARD!$B$22:$B$27,DASHBOARD!$C$22:$C$27,"",0)</f>
        <v>GUARD</v>
      </c>
      <c r="G68" s="2" t="str">
        <f>_xlfn.XLOOKUP($B68,'[1]NBA-Data-1980-2019'!$B$1:$B$16305,'[1]NBA-Data-1980-2019'!$S$1:$S$16305,"",0)</f>
        <v>All Star Sharpshooter</v>
      </c>
    </row>
    <row r="69" spans="2:36" x14ac:dyDescent="0.2">
      <c r="B69" s="2" t="s">
        <v>880</v>
      </c>
      <c r="C69" s="2" t="str">
        <f>_xlfn.XLOOKUP($B69,TEAMS!$F$1:$F$839,TEAMS!$G$1:$G$839,"",0)</f>
        <v>C</v>
      </c>
      <c r="D69" s="2" t="str">
        <f>_xlfn.XLOOKUP($C69,DASHBOARD!$B$22:$B$27,DASHBOARD!$C$22:$C$27,"",0)</f>
        <v>CENTER</v>
      </c>
      <c r="G69" s="2" t="str">
        <f>_xlfn.XLOOKUP($B69,'[1]NBA-Data-1980-2019'!$B$1:$B$16305,'[1]NBA-Data-1980-2019'!$S$1:$S$16305,"",0)</f>
        <v>Ignorance</v>
      </c>
      <c r="AA69" s="1"/>
    </row>
    <row r="70" spans="2:36" x14ac:dyDescent="0.2">
      <c r="B70" s="2" t="s">
        <v>622</v>
      </c>
      <c r="C70" s="2" t="str">
        <f>_xlfn.XLOOKUP($B70,TEAMS!$F$1:$F$839,TEAMS!$G$1:$G$839,"",0)</f>
        <v>PF</v>
      </c>
      <c r="D70" s="2" t="str">
        <f>_xlfn.XLOOKUP($C70,DASHBOARD!$B$22:$B$27,DASHBOARD!$C$22:$C$27,"",0)</f>
        <v>FORWARD</v>
      </c>
      <c r="G70" s="2" t="str">
        <f>_xlfn.XLOOKUP($B70,'[1]NBA-Data-1980-2019'!$B$1:$B$16305,'[1]NBA-Data-1980-2019'!$S$1:$S$16305,"",0)</f>
        <v>Ignorance</v>
      </c>
    </row>
    <row r="71" spans="2:36" x14ac:dyDescent="0.2">
      <c r="B71" s="2" t="s">
        <v>756</v>
      </c>
      <c r="C71" s="2" t="str">
        <f>_xlfn.XLOOKUP($B71,TEAMS!$F$1:$F$839,TEAMS!$G$1:$G$839,"",0)</f>
        <v>SF</v>
      </c>
      <c r="D71" s="2" t="str">
        <f>_xlfn.XLOOKUP($C71,DASHBOARD!$B$22:$B$27,DASHBOARD!$C$22:$C$27,"",0)</f>
        <v>FORWARD</v>
      </c>
      <c r="G71" s="2" t="str">
        <f>_xlfn.XLOOKUP($B71,'[1]NBA-Data-1980-2019'!$B$1:$B$16305,'[1]NBA-Data-1980-2019'!$S$1:$S$16305,"",0)</f>
        <v>Ignorance</v>
      </c>
    </row>
    <row r="72" spans="2:36" x14ac:dyDescent="0.2">
      <c r="B72" s="2" t="s">
        <v>727</v>
      </c>
      <c r="C72" s="2" t="str">
        <f>_xlfn.XLOOKUP($B72,TEAMS!$F$1:$F$839,TEAMS!$G$1:$G$839,"",0)</f>
        <v>C</v>
      </c>
      <c r="D72" s="2" t="str">
        <f>_xlfn.XLOOKUP($C72,DASHBOARD!$B$22:$B$27,DASHBOARD!$C$22:$C$27,"",0)</f>
        <v>CENTER</v>
      </c>
      <c r="G72" s="2" t="str">
        <f>_xlfn.XLOOKUP($B72,'[1]NBA-Data-1980-2019'!$B$1:$B$16305,'[1]NBA-Data-1980-2019'!$S$1:$S$16305,"",0)</f>
        <v>Ignorance</v>
      </c>
    </row>
    <row r="73" spans="2:36" x14ac:dyDescent="0.2">
      <c r="B73" s="2" t="s">
        <v>805</v>
      </c>
      <c r="C73" s="2" t="str">
        <f>_xlfn.XLOOKUP($B73,TEAMS!$F$1:$F$839,TEAMS!$G$1:$G$839,"",0)</f>
        <v>SF</v>
      </c>
      <c r="D73" s="2" t="str">
        <f>_xlfn.XLOOKUP($C73,DASHBOARD!$B$22:$B$27,DASHBOARD!$C$22:$C$27,"",0)</f>
        <v>FORWARD</v>
      </c>
      <c r="G73" s="2" t="str">
        <f>_xlfn.XLOOKUP($B73,'[1]NBA-Data-1980-2019'!$B$1:$B$16305,'[1]NBA-Data-1980-2019'!$S$1:$S$16305,"",0)</f>
        <v>Post Scorer</v>
      </c>
    </row>
    <row r="74" spans="2:36" x14ac:dyDescent="0.2">
      <c r="B74" s="2" t="s">
        <v>575</v>
      </c>
      <c r="C74" s="2" t="str">
        <f>_xlfn.XLOOKUP($B74,TEAMS!$F$1:$F$839,TEAMS!$G$1:$G$839,"",0)</f>
        <v>SG</v>
      </c>
      <c r="D74" s="2" t="str">
        <f>_xlfn.XLOOKUP($C74,DASHBOARD!$B$22:$B$27,DASHBOARD!$C$22:$C$27,"",0)</f>
        <v>GUARD</v>
      </c>
      <c r="G74" s="2" t="str">
        <f>_xlfn.XLOOKUP($B74,'[1]NBA-Data-1980-2019'!$B$1:$B$16305,'[1]NBA-Data-1980-2019'!$S$1:$S$16305,"",0)</f>
        <v>Playmaker</v>
      </c>
    </row>
    <row r="75" spans="2:36" x14ac:dyDescent="0.2">
      <c r="B75" s="2" t="s">
        <v>995</v>
      </c>
      <c r="C75" s="2" t="str">
        <f>_xlfn.XLOOKUP($B75,TEAMS!$F$1:$F$839,TEAMS!$G$1:$G$839,"",0)</f>
        <v>SF</v>
      </c>
      <c r="D75" s="2" t="str">
        <f>_xlfn.XLOOKUP($C75,DASHBOARD!$B$22:$B$27,DASHBOARD!$C$22:$C$27,"",0)</f>
        <v>FORWARD</v>
      </c>
      <c r="G75" s="2" t="str">
        <f>_xlfn.XLOOKUP($B75,'[1]NBA-Data-1980-2019'!$B$1:$B$16305,'[1]NBA-Data-1980-2019'!$S$1:$S$16305,"",0)</f>
        <v>Playmaker</v>
      </c>
      <c r="H75" s="1"/>
      <c r="I75" s="1"/>
      <c r="J75" s="1"/>
      <c r="K75" s="1"/>
      <c r="L75" s="1"/>
      <c r="M75" s="1"/>
      <c r="N75" s="1"/>
      <c r="O75" s="1"/>
      <c r="Q75" s="1"/>
      <c r="R75" s="1"/>
      <c r="S75" s="1"/>
      <c r="T75" s="1"/>
      <c r="U75" s="1"/>
      <c r="V75" s="1"/>
      <c r="W75" s="1"/>
      <c r="AA75" s="1"/>
      <c r="AB75" s="1"/>
      <c r="AC75" s="58"/>
      <c r="AD75" s="58"/>
      <c r="AE75" s="58"/>
      <c r="AF75" s="58"/>
      <c r="AG75" s="58"/>
      <c r="AH75" s="58"/>
      <c r="AI75" s="58"/>
      <c r="AJ75" s="1"/>
    </row>
    <row r="76" spans="2:36" x14ac:dyDescent="0.2">
      <c r="B76" s="2" t="s">
        <v>649</v>
      </c>
      <c r="C76" s="2" t="str">
        <f>_xlfn.XLOOKUP($B76,TEAMS!$F$1:$F$839,TEAMS!$G$1:$G$839,"",0)</f>
        <v>SG</v>
      </c>
      <c r="D76" s="2" t="str">
        <f>_xlfn.XLOOKUP($C76,DASHBOARD!$B$22:$B$27,DASHBOARD!$C$22:$C$27,"",0)</f>
        <v>GUARD</v>
      </c>
      <c r="G76" s="2" t="str">
        <f>_xlfn.XLOOKUP($B76,'[1]NBA-Data-1980-2019'!$B$1:$B$16305,'[1]NBA-Data-1980-2019'!$S$1:$S$16305,"",0)</f>
        <v>Ignorance</v>
      </c>
    </row>
    <row r="77" spans="2:36" x14ac:dyDescent="0.2">
      <c r="B77" s="2" t="s">
        <v>982</v>
      </c>
      <c r="C77" s="2" t="str">
        <f>_xlfn.XLOOKUP($B77,TEAMS!$F$1:$F$839,TEAMS!$G$1:$G$839,"",0)</f>
        <v>C</v>
      </c>
      <c r="D77" s="2" t="str">
        <f>_xlfn.XLOOKUP($C77,DASHBOARD!$B$22:$B$27,DASHBOARD!$C$22:$C$27,"",0)</f>
        <v>CENTER</v>
      </c>
      <c r="G77" s="2" t="str">
        <f>_xlfn.XLOOKUP($B77,'[1]NBA-Data-1980-2019'!$B$1:$B$16305,'[1]NBA-Data-1980-2019'!$S$1:$S$16305,"",0)</f>
        <v>Ignorance</v>
      </c>
    </row>
    <row r="78" spans="2:36" x14ac:dyDescent="0.2">
      <c r="B78" s="2" t="s">
        <v>1136</v>
      </c>
      <c r="C78" s="2" t="str">
        <f>_xlfn.XLOOKUP($B78,TEAMS!$F$1:$F$839,TEAMS!$G$1:$G$839,"",0)</f>
        <v>PG</v>
      </c>
      <c r="D78" s="2" t="str">
        <f>_xlfn.XLOOKUP($C78,DASHBOARD!$B$22:$B$27,DASHBOARD!$C$22:$C$27,"",0)</f>
        <v>GUARD</v>
      </c>
      <c r="G78" s="2" t="str">
        <f>_xlfn.XLOOKUP($B78,'[1]NBA-Data-1980-2019'!$B$1:$B$16305,'[1]NBA-Data-1980-2019'!$S$1:$S$16305,"",0)</f>
        <v>Playmaker</v>
      </c>
      <c r="J78" s="2" t="s">
        <v>1482</v>
      </c>
    </row>
    <row r="79" spans="2:36" x14ac:dyDescent="0.2">
      <c r="B79" s="2" t="s">
        <v>975</v>
      </c>
      <c r="C79" s="2" t="str">
        <f>_xlfn.XLOOKUP($B79,TEAMS!$F$1:$F$839,TEAMS!$G$1:$G$839,"",0)</f>
        <v>SF</v>
      </c>
      <c r="D79" s="2" t="str">
        <f>_xlfn.XLOOKUP($C79,DASHBOARD!$B$22:$B$27,DASHBOARD!$C$22:$C$27,"",0)</f>
        <v>FORWARD</v>
      </c>
      <c r="G79" s="2" t="str">
        <f>_xlfn.XLOOKUP($B79,'[1]NBA-Data-1980-2019'!$B$1:$B$16305,'[1]NBA-Data-1980-2019'!$S$1:$S$16305,"",0)</f>
        <v>Ignorance</v>
      </c>
      <c r="H79" s="1"/>
      <c r="I79" s="1"/>
      <c r="K79" s="1"/>
      <c r="L79" s="1"/>
      <c r="M79" s="1"/>
      <c r="N79" s="1"/>
      <c r="O79" s="1"/>
      <c r="Q79" s="1"/>
      <c r="R79" s="1"/>
      <c r="S79" s="1"/>
      <c r="T79" s="1"/>
      <c r="U79" s="1"/>
      <c r="V79" s="1"/>
      <c r="W79" s="1"/>
      <c r="AA79" s="1"/>
      <c r="AB79" s="1"/>
      <c r="AC79" s="58"/>
      <c r="AD79" s="58"/>
      <c r="AE79" s="58"/>
      <c r="AF79" s="58"/>
      <c r="AG79" s="58"/>
      <c r="AH79" s="58"/>
      <c r="AI79" s="58"/>
      <c r="AJ79" s="1"/>
    </row>
    <row r="80" spans="2:36" x14ac:dyDescent="0.2">
      <c r="B80" s="2" t="s">
        <v>1109</v>
      </c>
      <c r="C80" s="2">
        <f>_xlfn.XLOOKUP($B80,TEAMS!$F$1:$F$839,TEAMS!$G$1:$G$839,"",0)</f>
        <v>0</v>
      </c>
      <c r="D80" s="2" t="str">
        <f>_xlfn.XLOOKUP($C80,DASHBOARD!$B$22:$B$27,DASHBOARD!$C$22:$C$27,"",0)</f>
        <v/>
      </c>
      <c r="G80" s="2" t="str">
        <f>_xlfn.XLOOKUP($B80,'[1]NBA-Data-1980-2019'!$B$1:$B$16305,'[1]NBA-Data-1980-2019'!$S$1:$S$16305,"",0)</f>
        <v>Ignorance</v>
      </c>
    </row>
    <row r="81" spans="2:7" x14ac:dyDescent="0.2">
      <c r="B81" s="2" t="s">
        <v>780</v>
      </c>
      <c r="C81" s="2" t="str">
        <f>_xlfn.XLOOKUP($B81,TEAMS!$F$1:$F$839,TEAMS!$G$1:$G$839,"",0)</f>
        <v>PF</v>
      </c>
      <c r="D81" s="2" t="str">
        <f>_xlfn.XLOOKUP($C81,DASHBOARD!$B$22:$B$27,DASHBOARD!$C$22:$C$27,"",0)</f>
        <v>FORWARD</v>
      </c>
      <c r="G81" s="2" t="str">
        <f>_xlfn.XLOOKUP($B81,'[1]NBA-Data-1980-2019'!$B$1:$B$16305,'[1]NBA-Data-1980-2019'!$S$1:$S$16305,"",0)</f>
        <v>Post Scorer</v>
      </c>
    </row>
    <row r="82" spans="2:7" x14ac:dyDescent="0.2">
      <c r="B82" s="2" t="s">
        <v>1002</v>
      </c>
      <c r="C82" s="2" t="str">
        <f>_xlfn.XLOOKUP($B82,TEAMS!$F$1:$F$839,TEAMS!$G$1:$G$839,"",0)</f>
        <v>C</v>
      </c>
      <c r="D82" s="2" t="str">
        <f>_xlfn.XLOOKUP($C82,DASHBOARD!$B$22:$B$27,DASHBOARD!$C$22:$C$27,"",0)</f>
        <v>CENTER</v>
      </c>
      <c r="G82" s="2" t="str">
        <f>_xlfn.XLOOKUP($B82,'[1]NBA-Data-1980-2019'!$B$1:$B$16305,'[1]NBA-Data-1980-2019'!$S$1:$S$16305,"",0)</f>
        <v>All Star Big Man</v>
      </c>
    </row>
    <row r="83" spans="2:7" x14ac:dyDescent="0.2">
      <c r="B83" s="2" t="s">
        <v>1076</v>
      </c>
      <c r="C83" s="2" t="str">
        <f>_xlfn.XLOOKUP($B83,TEAMS!$F$1:$F$839,TEAMS!$G$1:$G$839,"",0)</f>
        <v>PF</v>
      </c>
      <c r="D83" s="2" t="str">
        <f>_xlfn.XLOOKUP($C83,DASHBOARD!$B$22:$B$27,DASHBOARD!$C$22:$C$27,"",0)</f>
        <v>FORWARD</v>
      </c>
      <c r="G83" s="2" t="str">
        <f>_xlfn.XLOOKUP($B83,'[1]NBA-Data-1980-2019'!$B$1:$B$16305,'[1]NBA-Data-1980-2019'!$S$1:$S$16305,"",0)</f>
        <v>Post Scorer</v>
      </c>
    </row>
    <row r="84" spans="2:7" x14ac:dyDescent="0.2">
      <c r="B84" s="2" t="s">
        <v>731</v>
      </c>
      <c r="C84" s="2" t="str">
        <f>_xlfn.XLOOKUP($B84,TEAMS!$F$1:$F$839,TEAMS!$G$1:$G$839,"",0)</f>
        <v>C</v>
      </c>
      <c r="D84" s="2" t="str">
        <f>_xlfn.XLOOKUP($C84,DASHBOARD!$B$22:$B$27,DASHBOARD!$C$22:$C$27,"",0)</f>
        <v>CENTER</v>
      </c>
      <c r="G84" s="2" t="str">
        <f>_xlfn.XLOOKUP($B84,'[1]NBA-Data-1980-2019'!$B$1:$B$16305,'[1]NBA-Data-1980-2019'!$S$1:$S$16305,"",0)</f>
        <v>Post Scorer</v>
      </c>
    </row>
    <row r="85" spans="2:7" x14ac:dyDescent="0.2">
      <c r="B85" s="2" t="s">
        <v>720</v>
      </c>
      <c r="C85" s="2" t="str">
        <f>_xlfn.XLOOKUP($B85,TEAMS!$F$1:$F$839,TEAMS!$G$1:$G$839,"",0)</f>
        <v>PG</v>
      </c>
      <c r="D85" s="2" t="str">
        <f>_xlfn.XLOOKUP($C85,DASHBOARD!$B$22:$B$27,DASHBOARD!$C$22:$C$27,"",0)</f>
        <v>GUARD</v>
      </c>
      <c r="G85" s="2" t="str">
        <f>_xlfn.XLOOKUP($B85,'[1]NBA-Data-1980-2019'!$B$1:$B$16305,'[1]NBA-Data-1980-2019'!$S$1:$S$16305,"",0)</f>
        <v>Ignorance</v>
      </c>
    </row>
    <row r="86" spans="2:7" x14ac:dyDescent="0.2">
      <c r="B86" s="2" t="s">
        <v>654</v>
      </c>
      <c r="C86" s="2">
        <f>_xlfn.XLOOKUP($B86,TEAMS!$F$1:$F$839,TEAMS!$G$1:$G$839,"",0)</f>
        <v>0</v>
      </c>
      <c r="D86" s="2" t="str">
        <f>_xlfn.XLOOKUP($C86,DASHBOARD!$B$22:$B$27,DASHBOARD!$C$22:$C$27,"",0)</f>
        <v/>
      </c>
      <c r="G86" s="2" t="str">
        <f>_xlfn.XLOOKUP($B86,'[1]NBA-Data-1980-2019'!$B$1:$B$16305,'[1]NBA-Data-1980-2019'!$S$1:$S$16305,"",0)</f>
        <v>All Star Post Scorer</v>
      </c>
    </row>
    <row r="87" spans="2:7" x14ac:dyDescent="0.2">
      <c r="B87" s="2" t="s">
        <v>1142</v>
      </c>
      <c r="C87" s="2" t="str">
        <f>_xlfn.XLOOKUP($B87,TEAMS!$F$1:$F$839,TEAMS!$G$1:$G$839,"",0)</f>
        <v>SG</v>
      </c>
      <c r="D87" s="2" t="str">
        <f>_xlfn.XLOOKUP($C87,DASHBOARD!$B$22:$B$27,DASHBOARD!$C$22:$C$27,"",0)</f>
        <v>GUARD</v>
      </c>
      <c r="G87" s="2" t="str">
        <f>_xlfn.XLOOKUP($B87,'[1]NBA-Data-1980-2019'!$B$1:$B$16305,'[1]NBA-Data-1980-2019'!$S$1:$S$16305,"",0)</f>
        <v>Playmaker</v>
      </c>
    </row>
    <row r="88" spans="2:7" x14ac:dyDescent="0.2">
      <c r="B88" s="2" t="s">
        <v>1072</v>
      </c>
      <c r="C88" s="2" t="str">
        <f>_xlfn.XLOOKUP($B88,TEAMS!$F$1:$F$839,TEAMS!$G$1:$G$839,"",0)</f>
        <v>PF</v>
      </c>
      <c r="D88" s="2" t="str">
        <f>_xlfn.XLOOKUP($C88,DASHBOARD!$B$22:$B$27,DASHBOARD!$C$22:$C$27,"",0)</f>
        <v>FORWARD</v>
      </c>
      <c r="G88" s="2" t="str">
        <f>_xlfn.XLOOKUP($B88,'[1]NBA-Data-1980-2019'!$B$1:$B$16305,'[1]NBA-Data-1980-2019'!$S$1:$S$16305,"",0)</f>
        <v>Post Scorer</v>
      </c>
    </row>
    <row r="89" spans="2:7" x14ac:dyDescent="0.2">
      <c r="B89" s="2" t="s">
        <v>932</v>
      </c>
      <c r="C89" s="2" t="str">
        <f>_xlfn.XLOOKUP($B89,TEAMS!$F$1:$F$839,TEAMS!$G$1:$G$839,"",0)</f>
        <v>SG</v>
      </c>
      <c r="D89" s="2" t="str">
        <f>_xlfn.XLOOKUP($C89,DASHBOARD!$B$22:$B$27,DASHBOARD!$C$22:$C$27,"",0)</f>
        <v>GUARD</v>
      </c>
      <c r="G89" s="2" t="str">
        <f>_xlfn.XLOOKUP($B89,'[1]NBA-Data-1980-2019'!$B$1:$B$16305,'[1]NBA-Data-1980-2019'!$S$1:$S$16305,"",0)</f>
        <v>Playmaker</v>
      </c>
    </row>
    <row r="90" spans="2:7" x14ac:dyDescent="0.2">
      <c r="B90" s="2" t="s">
        <v>877</v>
      </c>
      <c r="C90" s="2" t="str">
        <f>_xlfn.XLOOKUP($B90,TEAMS!$F$1:$F$839,TEAMS!$G$1:$G$839,"",0)</f>
        <v>PG</v>
      </c>
      <c r="D90" s="2" t="str">
        <f>_xlfn.XLOOKUP($C90,DASHBOARD!$B$22:$B$27,DASHBOARD!$C$22:$C$27,"",0)</f>
        <v>GUARD</v>
      </c>
      <c r="G90" s="2" t="str">
        <f>_xlfn.XLOOKUP($B90,'[1]NBA-Data-1980-2019'!$B$1:$B$16305,'[1]NBA-Data-1980-2019'!$S$1:$S$16305,"",0)</f>
        <v>Ignorance</v>
      </c>
    </row>
    <row r="91" spans="2:7" x14ac:dyDescent="0.2">
      <c r="B91" s="2" t="s">
        <v>870</v>
      </c>
      <c r="C91" s="2" t="str">
        <f>_xlfn.XLOOKUP($B91,TEAMS!$F$1:$F$839,TEAMS!$G$1:$G$839,"",0)</f>
        <v>SG</v>
      </c>
      <c r="D91" s="2" t="str">
        <f>_xlfn.XLOOKUP($C91,DASHBOARD!$B$22:$B$27,DASHBOARD!$C$22:$C$27,"",0)</f>
        <v>GUARD</v>
      </c>
      <c r="G91" s="2" t="str">
        <f>_xlfn.XLOOKUP($B91,'[1]NBA-Data-1980-2019'!$B$1:$B$16305,'[1]NBA-Data-1980-2019'!$S$1:$S$16305,"",0)</f>
        <v>Ignorance</v>
      </c>
    </row>
    <row r="92" spans="2:7" x14ac:dyDescent="0.2">
      <c r="B92" s="2" t="s">
        <v>1009</v>
      </c>
      <c r="C92" s="2" t="str">
        <f>_xlfn.XLOOKUP($B92,TEAMS!$F$1:$F$839,TEAMS!$G$1:$G$839,"",0)</f>
        <v>SF</v>
      </c>
      <c r="D92" s="2" t="str">
        <f>_xlfn.XLOOKUP($C92,DASHBOARD!$B$22:$B$27,DASHBOARD!$C$22:$C$27,"",0)</f>
        <v>FORWARD</v>
      </c>
      <c r="G92" s="2" t="str">
        <f>_xlfn.XLOOKUP($B92,'[1]NBA-Data-1980-2019'!$B$1:$B$16305,'[1]NBA-Data-1980-2019'!$S$1:$S$16305,"",0)</f>
        <v>Ignorance</v>
      </c>
    </row>
    <row r="93" spans="2:7" x14ac:dyDescent="0.2">
      <c r="B93" s="2" t="s">
        <v>951</v>
      </c>
      <c r="C93" s="2" t="str">
        <f>_xlfn.XLOOKUP($B93,TEAMS!$F$1:$F$839,TEAMS!$G$1:$G$839,"",0)</f>
        <v>SG</v>
      </c>
      <c r="D93" s="2" t="str">
        <f>_xlfn.XLOOKUP($C93,DASHBOARD!$B$22:$B$27,DASHBOARD!$C$22:$C$27,"",0)</f>
        <v>GUARD</v>
      </c>
      <c r="G93" s="2" t="str">
        <f>_xlfn.XLOOKUP($B93,'[1]NBA-Data-1980-2019'!$B$1:$B$16305,'[1]NBA-Data-1980-2019'!$S$1:$S$16305,"",0)</f>
        <v>Ignorance</v>
      </c>
    </row>
    <row r="94" spans="2:7" x14ac:dyDescent="0.2">
      <c r="B94" s="2" t="s">
        <v>669</v>
      </c>
      <c r="C94" s="2" t="str">
        <f>_xlfn.XLOOKUP($B94,TEAMS!$F$1:$F$839,TEAMS!$G$1:$G$839,"",0)</f>
        <v>C</v>
      </c>
      <c r="D94" s="2" t="str">
        <f>_xlfn.XLOOKUP($C94,DASHBOARD!$B$22:$B$27,DASHBOARD!$C$22:$C$27,"",0)</f>
        <v>CENTER</v>
      </c>
      <c r="G94" s="2" t="str">
        <f>_xlfn.XLOOKUP($B94,'[1]NBA-Data-1980-2019'!$B$1:$B$16305,'[1]NBA-Data-1980-2019'!$S$1:$S$16305,"",0)</f>
        <v/>
      </c>
    </row>
    <row r="95" spans="2:7" x14ac:dyDescent="0.2">
      <c r="B95" s="2" t="s">
        <v>833</v>
      </c>
      <c r="C95" s="2" t="str">
        <f>_xlfn.XLOOKUP($B95,TEAMS!$F$1:$F$839,TEAMS!$G$1:$G$839,"",0)</f>
        <v>C</v>
      </c>
      <c r="D95" s="2" t="str">
        <f>_xlfn.XLOOKUP($C95,DASHBOARD!$B$22:$B$27,DASHBOARD!$C$22:$C$27,"",0)</f>
        <v>CENTER</v>
      </c>
      <c r="G95" s="2" t="str">
        <f>_xlfn.XLOOKUP($B95,'[1]NBA-Data-1980-2019'!$B$1:$B$16305,'[1]NBA-Data-1980-2019'!$S$1:$S$16305,"",0)</f>
        <v>Post Scorer</v>
      </c>
    </row>
    <row r="96" spans="2:7" x14ac:dyDescent="0.2">
      <c r="B96" s="2" t="s">
        <v>1074</v>
      </c>
      <c r="C96" s="2" t="str">
        <f>_xlfn.XLOOKUP($B96,TEAMS!$F$1:$F$839,TEAMS!$G$1:$G$839,"",0)</f>
        <v>PF</v>
      </c>
      <c r="D96" s="2" t="str">
        <f>_xlfn.XLOOKUP($C96,DASHBOARD!$B$22:$B$27,DASHBOARD!$C$22:$C$27,"",0)</f>
        <v>FORWARD</v>
      </c>
      <c r="G96" s="2" t="str">
        <f>_xlfn.XLOOKUP($B96,'[1]NBA-Data-1980-2019'!$B$1:$B$16305,'[1]NBA-Data-1980-2019'!$S$1:$S$16305,"",0)</f>
        <v>Ignorance</v>
      </c>
    </row>
    <row r="97" spans="2:36" x14ac:dyDescent="0.2">
      <c r="B97" s="2" t="s">
        <v>953</v>
      </c>
      <c r="C97" s="2" t="str">
        <f>_xlfn.XLOOKUP($B97,TEAMS!$F$1:$F$839,TEAMS!$G$1:$G$839,"",0)</f>
        <v>SG</v>
      </c>
      <c r="D97" s="2" t="str">
        <f>_xlfn.XLOOKUP($C97,DASHBOARD!$B$22:$B$27,DASHBOARD!$C$22:$C$27,"",0)</f>
        <v>GUARD</v>
      </c>
      <c r="G97" s="2" t="str">
        <f>_xlfn.XLOOKUP($B97,'[1]NBA-Data-1980-2019'!$B$1:$B$16305,'[1]NBA-Data-1980-2019'!$S$1:$S$16305,"",0)</f>
        <v>Sharpshooter</v>
      </c>
    </row>
    <row r="98" spans="2:36" x14ac:dyDescent="0.2">
      <c r="B98" s="2" t="s">
        <v>664</v>
      </c>
      <c r="C98" s="2" t="str">
        <f>_xlfn.XLOOKUP($B98,TEAMS!$F$1:$F$839,TEAMS!$G$1:$G$839,"",0)</f>
        <v>SG</v>
      </c>
      <c r="D98" s="2" t="str">
        <f>_xlfn.XLOOKUP($C98,DASHBOARD!$B$22:$B$27,DASHBOARD!$C$22:$C$27,"",0)</f>
        <v>GUARD</v>
      </c>
      <c r="G98" s="2" t="str">
        <f>_xlfn.XLOOKUP($B98,'[1]NBA-Data-1980-2019'!$B$1:$B$16305,'[1]NBA-Data-1980-2019'!$S$1:$S$16305,"",0)</f>
        <v>All Star Sharpshooter</v>
      </c>
    </row>
    <row r="99" spans="2:36" x14ac:dyDescent="0.2">
      <c r="B99" s="2" t="s">
        <v>866</v>
      </c>
      <c r="C99" s="2" t="str">
        <f>_xlfn.XLOOKUP($B99,TEAMS!$F$1:$F$839,TEAMS!$G$1:$G$839,"",0)</f>
        <v>PF</v>
      </c>
      <c r="D99" s="2" t="str">
        <f>_xlfn.XLOOKUP($C99,DASHBOARD!$B$22:$B$27,DASHBOARD!$C$22:$C$27,"",0)</f>
        <v>FORWARD</v>
      </c>
      <c r="G99" s="2" t="str">
        <f>_xlfn.XLOOKUP($B99,'[1]NBA-Data-1980-2019'!$B$1:$B$16305,'[1]NBA-Data-1980-2019'!$S$1:$S$16305,"",0)</f>
        <v>Playmaker</v>
      </c>
    </row>
    <row r="100" spans="2:36" x14ac:dyDescent="0.2">
      <c r="B100" s="2" t="s">
        <v>858</v>
      </c>
      <c r="C100" s="2" t="str">
        <f>_xlfn.XLOOKUP($B100,TEAMS!$F$1:$F$839,TEAMS!$G$1:$G$839,"",0)</f>
        <v>SG</v>
      </c>
      <c r="D100" s="2" t="str">
        <f>_xlfn.XLOOKUP($C100,DASHBOARD!$B$22:$B$27,DASHBOARD!$C$22:$C$27,"",0)</f>
        <v>GUARD</v>
      </c>
      <c r="G100" s="2" t="str">
        <f>_xlfn.XLOOKUP($B100,'[1]NBA-Data-1980-2019'!$B$1:$B$16305,'[1]NBA-Data-1980-2019'!$S$1:$S$16305,"",0)</f>
        <v>Ignorance</v>
      </c>
    </row>
    <row r="101" spans="2:36" x14ac:dyDescent="0.2">
      <c r="B101" s="2" t="s">
        <v>610</v>
      </c>
      <c r="C101" s="2" t="str">
        <f>_xlfn.XLOOKUP($B101,TEAMS!$F$1:$F$839,TEAMS!$G$1:$G$839,"",0)</f>
        <v>SG</v>
      </c>
      <c r="D101" s="2" t="str">
        <f>_xlfn.XLOOKUP($C101,DASHBOARD!$B$22:$B$27,DASHBOARD!$C$22:$C$27,"",0)</f>
        <v>GUARD</v>
      </c>
      <c r="G101" s="2" t="str">
        <f>_xlfn.XLOOKUP($B101,'[1]NBA-Data-1980-2019'!$B$1:$B$16305,'[1]NBA-Data-1980-2019'!$S$1:$S$16305,"",0)</f>
        <v>Sharpshooter</v>
      </c>
    </row>
    <row r="102" spans="2:36" x14ac:dyDescent="0.2">
      <c r="B102" s="2" t="s">
        <v>948</v>
      </c>
      <c r="C102" s="2" t="str">
        <f>_xlfn.XLOOKUP($B102,TEAMS!$F$1:$F$839,TEAMS!$G$1:$G$839,"",0)</f>
        <v>SF</v>
      </c>
      <c r="D102" s="2" t="str">
        <f>_xlfn.XLOOKUP($C102,DASHBOARD!$B$22:$B$27,DASHBOARD!$C$22:$C$27,"",0)</f>
        <v>FORWARD</v>
      </c>
      <c r="G102" s="2" t="str">
        <f>_xlfn.XLOOKUP($B102,'[1]NBA-Data-1980-2019'!$B$1:$B$16305,'[1]NBA-Data-1980-2019'!$S$1:$S$16305,"",0)</f>
        <v>Ignorance</v>
      </c>
    </row>
    <row r="103" spans="2:36" x14ac:dyDescent="0.2">
      <c r="B103" s="2" t="s">
        <v>565</v>
      </c>
      <c r="C103" s="2" t="str">
        <f>_xlfn.XLOOKUP($B103,TEAMS!$F$1:$F$839,TEAMS!$G$1:$G$839,"",0)</f>
        <v>PF</v>
      </c>
      <c r="D103" s="2" t="str">
        <f>_xlfn.XLOOKUP($C103,DASHBOARD!$B$22:$B$27,DASHBOARD!$C$22:$C$27,"",0)</f>
        <v>FORWARD</v>
      </c>
      <c r="G103" s="2" t="str">
        <f>_xlfn.XLOOKUP($B103,'[1]NBA-Data-1980-2019'!$B$1:$B$16305,'[1]NBA-Data-1980-2019'!$S$1:$S$16305,"",0)</f>
        <v>Post Scorer</v>
      </c>
      <c r="H103" s="1"/>
      <c r="I103" s="1"/>
      <c r="K103" s="1"/>
      <c r="L103" s="1"/>
      <c r="M103" s="1"/>
      <c r="N103" s="1"/>
      <c r="O103" s="1"/>
      <c r="P103" s="58"/>
      <c r="Q103" s="1"/>
      <c r="R103" s="1"/>
      <c r="S103" s="1"/>
      <c r="T103" s="1"/>
      <c r="U103" s="1"/>
      <c r="V103" s="1"/>
      <c r="W103" s="1"/>
      <c r="X103" s="58"/>
      <c r="Y103" s="58"/>
      <c r="Z103" s="58"/>
      <c r="AA103" s="1"/>
      <c r="AB103" s="1"/>
      <c r="AC103" s="58"/>
      <c r="AD103" s="58"/>
      <c r="AE103" s="58"/>
      <c r="AF103" s="58"/>
      <c r="AG103" s="58"/>
      <c r="AH103" s="58"/>
      <c r="AI103" s="58"/>
      <c r="AJ103" s="1"/>
    </row>
    <row r="104" spans="2:36" x14ac:dyDescent="0.2">
      <c r="B104" s="2" t="s">
        <v>659</v>
      </c>
      <c r="C104" s="2" t="str">
        <f>_xlfn.XLOOKUP($B104,TEAMS!$F$1:$F$839,TEAMS!$G$1:$G$839,"",0)</f>
        <v>C</v>
      </c>
      <c r="D104" s="2" t="str">
        <f>_xlfn.XLOOKUP($C104,DASHBOARD!$B$22:$B$27,DASHBOARD!$C$22:$C$27,"",0)</f>
        <v>CENTER</v>
      </c>
      <c r="G104" s="2" t="str">
        <f>_xlfn.XLOOKUP($B104,'[1]NBA-Data-1980-2019'!$B$1:$B$16305,'[1]NBA-Data-1980-2019'!$S$1:$S$16305,"",0)</f>
        <v>All Star Big Man</v>
      </c>
    </row>
    <row r="105" spans="2:36" x14ac:dyDescent="0.2">
      <c r="B105" s="2" t="s">
        <v>835</v>
      </c>
      <c r="C105" s="2" t="str">
        <f>_xlfn.XLOOKUP($B105,TEAMS!$F$1:$F$839,TEAMS!$G$1:$G$839,"",0)</f>
        <v>SG</v>
      </c>
      <c r="D105" s="2" t="str">
        <f>_xlfn.XLOOKUP($C105,DASHBOARD!$B$22:$B$27,DASHBOARD!$C$22:$C$27,"",0)</f>
        <v>GUARD</v>
      </c>
      <c r="G105" s="2" t="str">
        <f>_xlfn.XLOOKUP($B105,'[1]NBA-Data-1980-2019'!$B$1:$B$16305,'[1]NBA-Data-1980-2019'!$S$1:$S$16305,"",0)</f>
        <v>All Star Playmaker</v>
      </c>
    </row>
    <row r="106" spans="2:36" x14ac:dyDescent="0.2">
      <c r="B106" s="2" t="s">
        <v>935</v>
      </c>
      <c r="C106" s="2" t="str">
        <f>_xlfn.XLOOKUP($B106,TEAMS!$F$1:$F$839,TEAMS!$G$1:$G$839,"",0)</f>
        <v>C</v>
      </c>
      <c r="D106" s="2" t="str">
        <f>_xlfn.XLOOKUP($C106,DASHBOARD!$B$22:$B$27,DASHBOARD!$C$22:$C$27,"",0)</f>
        <v>CENTER</v>
      </c>
      <c r="G106" s="2" t="str">
        <f>_xlfn.XLOOKUP($B106,'[1]NBA-Data-1980-2019'!$B$1:$B$16305,'[1]NBA-Data-1980-2019'!$S$1:$S$16305,"",0)</f>
        <v>Ignorance</v>
      </c>
    </row>
    <row r="107" spans="2:36" x14ac:dyDescent="0.2">
      <c r="B107" s="2" t="s">
        <v>1114</v>
      </c>
      <c r="C107" s="2" t="str">
        <f>_xlfn.XLOOKUP($B107,TEAMS!$F$1:$F$839,TEAMS!$G$1:$G$839,"",0)</f>
        <v>PF</v>
      </c>
      <c r="D107" s="2" t="str">
        <f>_xlfn.XLOOKUP($C107,DASHBOARD!$B$22:$B$27,DASHBOARD!$C$22:$C$27,"",0)</f>
        <v>FORWARD</v>
      </c>
      <c r="G107" s="2" t="str">
        <f>_xlfn.XLOOKUP($B107,'[1]NBA-Data-1980-2019'!$B$1:$B$16305,'[1]NBA-Data-1980-2019'!$S$1:$S$16305,"",0)</f>
        <v>Post Scorer</v>
      </c>
    </row>
    <row r="108" spans="2:36" x14ac:dyDescent="0.2">
      <c r="B108" s="2" t="s">
        <v>1133</v>
      </c>
      <c r="C108" s="2" t="str">
        <f>_xlfn.XLOOKUP($B108,TEAMS!$F$1:$F$839,TEAMS!$G$1:$G$839,"",0)</f>
        <v>PF</v>
      </c>
      <c r="D108" s="2" t="str">
        <f>_xlfn.XLOOKUP($C108,DASHBOARD!$B$22:$B$27,DASHBOARD!$C$22:$C$27,"",0)</f>
        <v>FORWARD</v>
      </c>
      <c r="G108" s="2" t="str">
        <f>_xlfn.XLOOKUP($B108,'[1]NBA-Data-1980-2019'!$B$1:$B$16305,'[1]NBA-Data-1980-2019'!$S$1:$S$16305,"",0)</f>
        <v>Post Scorer</v>
      </c>
      <c r="H108" s="1"/>
      <c r="I108" s="1"/>
      <c r="J108" s="2" t="s">
        <v>1480</v>
      </c>
      <c r="K108" s="1"/>
      <c r="L108" s="1"/>
      <c r="M108" s="1"/>
      <c r="N108" s="1"/>
      <c r="O108" s="1"/>
      <c r="P108" s="58"/>
      <c r="Q108" s="1"/>
      <c r="R108" s="1"/>
      <c r="S108" s="1"/>
      <c r="T108" s="1"/>
      <c r="U108" s="1"/>
      <c r="V108" s="1"/>
      <c r="W108" s="1"/>
      <c r="X108" s="58"/>
      <c r="Y108" s="58"/>
      <c r="Z108" s="58"/>
      <c r="AA108" s="1"/>
      <c r="AB108" s="1"/>
      <c r="AC108" s="58"/>
      <c r="AD108" s="58"/>
      <c r="AE108" s="58"/>
      <c r="AF108" s="58"/>
      <c r="AG108" s="58"/>
      <c r="AH108" s="58"/>
      <c r="AI108" s="58"/>
      <c r="AJ108" s="1"/>
    </row>
    <row r="109" spans="2:36" x14ac:dyDescent="0.2">
      <c r="B109" s="2" t="s">
        <v>904</v>
      </c>
      <c r="C109" s="2" t="str">
        <f>_xlfn.XLOOKUP($B109,TEAMS!$F$1:$F$839,TEAMS!$G$1:$G$839,"",0)</f>
        <v>PG</v>
      </c>
      <c r="D109" s="2" t="str">
        <f>_xlfn.XLOOKUP($C109,DASHBOARD!$B$22:$B$27,DASHBOARD!$C$22:$C$27,"",0)</f>
        <v>GUARD</v>
      </c>
      <c r="G109" s="2" t="str">
        <f>_xlfn.XLOOKUP($B109,'[1]NBA-Data-1980-2019'!$B$1:$B$16305,'[1]NBA-Data-1980-2019'!$S$1:$S$16305,"",0)</f>
        <v>Ignorance</v>
      </c>
    </row>
    <row r="110" spans="2:36" x14ac:dyDescent="0.2">
      <c r="B110" s="2" t="s">
        <v>839</v>
      </c>
      <c r="C110" s="2" t="str">
        <f>_xlfn.XLOOKUP($B110,TEAMS!$F$1:$F$839,TEAMS!$G$1:$G$839,"",0)</f>
        <v>C</v>
      </c>
      <c r="D110" s="2" t="str">
        <f>_xlfn.XLOOKUP($C110,DASHBOARD!$B$22:$B$27,DASHBOARD!$C$22:$C$27,"",0)</f>
        <v>CENTER</v>
      </c>
      <c r="G110" s="2" t="str">
        <f>_xlfn.XLOOKUP($B110,'[1]NBA-Data-1980-2019'!$B$1:$B$16305,'[1]NBA-Data-1980-2019'!$S$1:$S$16305,"",0)</f>
        <v>Post Scorer</v>
      </c>
    </row>
    <row r="111" spans="2:36" x14ac:dyDescent="0.2">
      <c r="B111" s="2" t="s">
        <v>970</v>
      </c>
      <c r="C111" s="2" t="str">
        <f>_xlfn.XLOOKUP($B111,TEAMS!$F$1:$F$839,TEAMS!$G$1:$G$839,"",0)</f>
        <v>C</v>
      </c>
      <c r="D111" s="2" t="str">
        <f>_xlfn.XLOOKUP($C111,DASHBOARD!$B$22:$B$27,DASHBOARD!$C$22:$C$27,"",0)</f>
        <v>CENTER</v>
      </c>
      <c r="G111" s="2" t="str">
        <f>_xlfn.XLOOKUP($B111,'[1]NBA-Data-1980-2019'!$B$1:$B$16305,'[1]NBA-Data-1980-2019'!$S$1:$S$16305,"",0)</f>
        <v>Ignorance</v>
      </c>
    </row>
    <row r="112" spans="2:36" x14ac:dyDescent="0.2">
      <c r="B112" s="2" t="s">
        <v>609</v>
      </c>
      <c r="C112" s="2" t="str">
        <f>_xlfn.XLOOKUP($B112,TEAMS!$F$1:$F$839,TEAMS!$G$1:$G$839,"",0)</f>
        <v>SG</v>
      </c>
      <c r="D112" s="2" t="str">
        <f>_xlfn.XLOOKUP($C112,DASHBOARD!$B$22:$B$27,DASHBOARD!$C$22:$C$27,"",0)</f>
        <v>GUARD</v>
      </c>
      <c r="G112" s="2" t="str">
        <f>_xlfn.XLOOKUP($B112,'[1]NBA-Data-1980-2019'!$B$1:$B$16305,'[1]NBA-Data-1980-2019'!$S$1:$S$16305,"",0)</f>
        <v/>
      </c>
    </row>
    <row r="113" spans="2:36" x14ac:dyDescent="0.2">
      <c r="B113" s="2" t="s">
        <v>743</v>
      </c>
      <c r="C113" s="2">
        <f>_xlfn.XLOOKUP($B113,TEAMS!$F$1:$F$839,TEAMS!$G$1:$G$839,"",0)</f>
        <v>0</v>
      </c>
      <c r="D113" s="2" t="str">
        <f>_xlfn.XLOOKUP($C113,DASHBOARD!$B$22:$B$27,DASHBOARD!$C$22:$C$27,"",0)</f>
        <v/>
      </c>
      <c r="G113" s="2" t="str">
        <f>_xlfn.XLOOKUP($B113,'[1]NBA-Data-1980-2019'!$B$1:$B$16305,'[1]NBA-Data-1980-2019'!$S$1:$S$16305,"",0)</f>
        <v>Ignorance</v>
      </c>
    </row>
    <row r="114" spans="2:36" x14ac:dyDescent="0.2">
      <c r="B114" s="2" t="s">
        <v>710</v>
      </c>
      <c r="C114" s="2" t="str">
        <f>_xlfn.XLOOKUP($B114,TEAMS!$F$1:$F$839,TEAMS!$G$1:$G$839,"",0)</f>
        <v>PF</v>
      </c>
      <c r="D114" s="2" t="str">
        <f>_xlfn.XLOOKUP($C114,DASHBOARD!$B$22:$B$27,DASHBOARD!$C$22:$C$27,"",0)</f>
        <v>FORWARD</v>
      </c>
      <c r="G114" s="2" t="str">
        <f>_xlfn.XLOOKUP($B114,'[1]NBA-Data-1980-2019'!$B$1:$B$16305,'[1]NBA-Data-1980-2019'!$S$1:$S$16305,"",0)</f>
        <v>Ignorance</v>
      </c>
    </row>
    <row r="115" spans="2:36" x14ac:dyDescent="0.2">
      <c r="B115" s="2" t="s">
        <v>1107</v>
      </c>
      <c r="C115" s="2" t="str">
        <f>_xlfn.XLOOKUP($B115,TEAMS!$F$1:$F$839,TEAMS!$G$1:$G$839,"",0)</f>
        <v>C</v>
      </c>
      <c r="D115" s="2" t="str">
        <f>_xlfn.XLOOKUP($C115,DASHBOARD!$B$22:$B$27,DASHBOARD!$C$22:$C$27,"",0)</f>
        <v>CENTER</v>
      </c>
      <c r="G115" s="2" t="str">
        <f>_xlfn.XLOOKUP($B115,'[1]NBA-Data-1980-2019'!$B$1:$B$16305,'[1]NBA-Data-1980-2019'!$S$1:$S$16305,"",0)</f>
        <v>Ignorance</v>
      </c>
    </row>
    <row r="116" spans="2:36" x14ac:dyDescent="0.2">
      <c r="B116" s="2" t="s">
        <v>929</v>
      </c>
      <c r="C116" s="2" t="str">
        <f>_xlfn.XLOOKUP($B116,TEAMS!$F$1:$F$839,TEAMS!$G$1:$G$839,"",0)</f>
        <v>SF</v>
      </c>
      <c r="D116" s="2" t="str">
        <f>_xlfn.XLOOKUP($C116,DASHBOARD!$B$22:$B$27,DASHBOARD!$C$22:$C$27,"",0)</f>
        <v>FORWARD</v>
      </c>
      <c r="G116" s="2" t="str">
        <f>_xlfn.XLOOKUP($B116,'[1]NBA-Data-1980-2019'!$B$1:$B$16305,'[1]NBA-Data-1980-2019'!$S$1:$S$16305,"",0)</f>
        <v>Playmaker</v>
      </c>
    </row>
    <row r="117" spans="2:36" x14ac:dyDescent="0.2">
      <c r="B117" s="2" t="s">
        <v>924</v>
      </c>
      <c r="C117" s="2" t="str">
        <f>_xlfn.XLOOKUP($B117,TEAMS!$F$1:$F$839,TEAMS!$G$1:$G$839,"",0)</f>
        <v>C</v>
      </c>
      <c r="D117" s="2" t="str">
        <f>_xlfn.XLOOKUP($C117,DASHBOARD!$B$22:$B$27,DASHBOARD!$C$22:$C$27,"",0)</f>
        <v>CENTER</v>
      </c>
      <c r="G117" s="2" t="str">
        <f>_xlfn.XLOOKUP($B117,'[1]NBA-Data-1980-2019'!$B$1:$B$16305,'[1]NBA-Data-1980-2019'!$S$1:$S$16305,"",0)</f>
        <v>Ignorance</v>
      </c>
    </row>
    <row r="118" spans="2:36" x14ac:dyDescent="0.2">
      <c r="B118" s="2" t="s">
        <v>774</v>
      </c>
      <c r="C118" s="2" t="str">
        <f>_xlfn.XLOOKUP($B118,TEAMS!$F$1:$F$839,TEAMS!$G$1:$G$839,"",0)</f>
        <v>C</v>
      </c>
      <c r="D118" s="2" t="str">
        <f>_xlfn.XLOOKUP($C118,DASHBOARD!$B$22:$B$27,DASHBOARD!$C$22:$C$27,"",0)</f>
        <v>CENTER</v>
      </c>
      <c r="G118" s="2" t="str">
        <f>_xlfn.XLOOKUP($B118,'[1]NBA-Data-1980-2019'!$B$1:$B$16305,'[1]NBA-Data-1980-2019'!$S$1:$S$16305,"",0)</f>
        <v>Post Scorer</v>
      </c>
    </row>
    <row r="119" spans="2:36" x14ac:dyDescent="0.2">
      <c r="B119" s="2" t="s">
        <v>917</v>
      </c>
      <c r="C119" s="2" t="str">
        <f>_xlfn.XLOOKUP($B119,TEAMS!$F$1:$F$839,TEAMS!$G$1:$G$839,"",0)</f>
        <v>C</v>
      </c>
      <c r="D119" s="2" t="str">
        <f>_xlfn.XLOOKUP($C119,DASHBOARD!$B$22:$B$27,DASHBOARD!$C$22:$C$27,"",0)</f>
        <v>CENTER</v>
      </c>
      <c r="G119" s="2" t="str">
        <f>_xlfn.XLOOKUP($B119,'[1]NBA-Data-1980-2019'!$B$1:$B$16305,'[1]NBA-Data-1980-2019'!$S$1:$S$16305,"",0)</f>
        <v>Post Scorer</v>
      </c>
    </row>
    <row r="120" spans="2:36" x14ac:dyDescent="0.2">
      <c r="B120" s="2" t="s">
        <v>718</v>
      </c>
      <c r="C120" s="2" t="str">
        <f>_xlfn.XLOOKUP($B120,TEAMS!$F$1:$F$839,TEAMS!$G$1:$G$839,"",0)</f>
        <v>PG</v>
      </c>
      <c r="D120" s="2" t="str">
        <f>_xlfn.XLOOKUP($C120,DASHBOARD!$B$22:$B$27,DASHBOARD!$C$22:$C$27,"",0)</f>
        <v>GUARD</v>
      </c>
      <c r="G120" s="2" t="str">
        <f>_xlfn.XLOOKUP($B120,'[1]NBA-Data-1980-2019'!$B$1:$B$16305,'[1]NBA-Data-1980-2019'!$S$1:$S$16305,"",0)</f>
        <v>Ignorance</v>
      </c>
    </row>
    <row r="121" spans="2:36" x14ac:dyDescent="0.2">
      <c r="B121" s="2" t="s">
        <v>910</v>
      </c>
      <c r="C121" s="2" t="str">
        <f>_xlfn.XLOOKUP($B121,TEAMS!$F$1:$F$839,TEAMS!$G$1:$G$839,"",0)</f>
        <v>PG</v>
      </c>
      <c r="D121" s="2" t="str">
        <f>_xlfn.XLOOKUP($C121,DASHBOARD!$B$22:$B$27,DASHBOARD!$C$22:$C$27,"",0)</f>
        <v>GUARD</v>
      </c>
      <c r="G121" s="2" t="str">
        <f>_xlfn.XLOOKUP($B121,'[1]NBA-Data-1980-2019'!$B$1:$B$16305,'[1]NBA-Data-1980-2019'!$S$1:$S$16305,"",0)</f>
        <v>Ignorance</v>
      </c>
    </row>
    <row r="122" spans="2:36" x14ac:dyDescent="0.2">
      <c r="B122" s="2" t="s">
        <v>942</v>
      </c>
      <c r="C122" s="2" t="str">
        <f>_xlfn.XLOOKUP($B122,TEAMS!$F$1:$F$839,TEAMS!$G$1:$G$839,"",0)</f>
        <v>PG</v>
      </c>
      <c r="D122" s="2" t="str">
        <f>_xlfn.XLOOKUP($C122,DASHBOARD!$B$22:$B$27,DASHBOARD!$C$22:$C$27,"",0)</f>
        <v>GUARD</v>
      </c>
      <c r="G122" s="2" t="str">
        <f>_xlfn.XLOOKUP($B122,'[1]NBA-Data-1980-2019'!$B$1:$B$16305,'[1]NBA-Data-1980-2019'!$S$1:$S$16305,"",0)</f>
        <v>All Star Playmaker</v>
      </c>
    </row>
    <row r="123" spans="2:36" x14ac:dyDescent="0.2">
      <c r="B123" s="2" t="s">
        <v>582</v>
      </c>
      <c r="C123" s="2" t="str">
        <f>_xlfn.XLOOKUP($B123,TEAMS!$F$1:$F$839,TEAMS!$G$1:$G$839,"",0)</f>
        <v>SG</v>
      </c>
      <c r="D123" s="2" t="str">
        <f>_xlfn.XLOOKUP($C123,DASHBOARD!$B$22:$B$27,DASHBOARD!$C$22:$C$27,"",0)</f>
        <v>GUARD</v>
      </c>
      <c r="G123" s="2" t="str">
        <f>_xlfn.XLOOKUP($B123,'[1]NBA-Data-1980-2019'!$B$1:$B$16305,'[1]NBA-Data-1980-2019'!$S$1:$S$16305,"",0)</f>
        <v>Post Scorer</v>
      </c>
    </row>
    <row r="124" spans="2:36" x14ac:dyDescent="0.2">
      <c r="B124" s="2" t="s">
        <v>938</v>
      </c>
      <c r="C124" s="2" t="str">
        <f>_xlfn.XLOOKUP($B124,TEAMS!$F$1:$F$839,TEAMS!$G$1:$G$839,"",0)</f>
        <v>PG</v>
      </c>
      <c r="D124" s="2" t="str">
        <f>_xlfn.XLOOKUP($C124,DASHBOARD!$B$22:$B$27,DASHBOARD!$C$22:$C$27,"",0)</f>
        <v>GUARD</v>
      </c>
      <c r="G124" s="2" t="str">
        <f>_xlfn.XLOOKUP($B124,'[1]NBA-Data-1980-2019'!$B$1:$B$16305,'[1]NBA-Data-1980-2019'!$S$1:$S$16305,"",0)</f>
        <v>Sharpshooter</v>
      </c>
    </row>
    <row r="125" spans="2:36" x14ac:dyDescent="0.2">
      <c r="B125" s="2" t="s">
        <v>1052</v>
      </c>
      <c r="C125" s="2" t="str">
        <f>_xlfn.XLOOKUP($B125,TEAMS!$F$1:$F$839,TEAMS!$G$1:$G$839,"",0)</f>
        <v>SF</v>
      </c>
      <c r="D125" s="2" t="str">
        <f>_xlfn.XLOOKUP($C125,DASHBOARD!$B$22:$B$27,DASHBOARD!$C$22:$C$27,"",0)</f>
        <v>FORWARD</v>
      </c>
      <c r="G125" s="2" t="str">
        <f>_xlfn.XLOOKUP($B125,'[1]NBA-Data-1980-2019'!$B$1:$B$16305,'[1]NBA-Data-1980-2019'!$S$1:$S$16305,"",0)</f>
        <v>Ignorance</v>
      </c>
    </row>
    <row r="126" spans="2:36" x14ac:dyDescent="0.2">
      <c r="B126" s="2" t="s">
        <v>606</v>
      </c>
      <c r="C126" s="2" t="str">
        <f>_xlfn.XLOOKUP($B126,TEAMS!$F$1:$F$839,TEAMS!$G$1:$G$839,"",0)</f>
        <v>PF</v>
      </c>
      <c r="D126" s="2" t="str">
        <f>_xlfn.XLOOKUP($C126,DASHBOARD!$B$22:$B$27,DASHBOARD!$C$22:$C$27,"",0)</f>
        <v>FORWARD</v>
      </c>
      <c r="G126" s="2" t="str">
        <f>_xlfn.XLOOKUP($B126,'[1]NBA-Data-1980-2019'!$B$1:$B$16305,'[1]NBA-Data-1980-2019'!$S$1:$S$16305,"",0)</f>
        <v>Rim Protector</v>
      </c>
    </row>
    <row r="127" spans="2:36" x14ac:dyDescent="0.2">
      <c r="B127" s="2" t="s">
        <v>901</v>
      </c>
      <c r="C127" s="2" t="str">
        <f>_xlfn.XLOOKUP($B127,TEAMS!$F$1:$F$839,TEAMS!$G$1:$G$839,"",0)</f>
        <v>C</v>
      </c>
      <c r="D127" s="2" t="str">
        <f>_xlfn.XLOOKUP($C127,DASHBOARD!$B$22:$B$27,DASHBOARD!$C$22:$C$27,"",0)</f>
        <v>CENTER</v>
      </c>
      <c r="G127" s="2" t="str">
        <f>_xlfn.XLOOKUP($B127,'[1]NBA-Data-1980-2019'!$B$1:$B$16305,'[1]NBA-Data-1980-2019'!$S$1:$S$16305,"",0)</f>
        <v>Post Scorer</v>
      </c>
      <c r="H127" s="1"/>
      <c r="I127" s="1"/>
      <c r="K127" s="1"/>
      <c r="L127" s="1"/>
      <c r="M127" s="1"/>
      <c r="N127" s="1"/>
      <c r="O127" s="1"/>
      <c r="P127" s="58"/>
      <c r="Q127" s="1"/>
      <c r="R127" s="1"/>
      <c r="S127" s="1"/>
      <c r="T127" s="1"/>
      <c r="U127" s="1"/>
      <c r="V127" s="1"/>
      <c r="W127" s="1"/>
      <c r="X127" s="58"/>
      <c r="Y127" s="58"/>
      <c r="Z127" s="58"/>
      <c r="AA127" s="1"/>
      <c r="AB127" s="1"/>
      <c r="AC127" s="58"/>
      <c r="AD127" s="58"/>
      <c r="AE127" s="58"/>
      <c r="AF127" s="58"/>
      <c r="AG127" s="58"/>
      <c r="AH127" s="58"/>
      <c r="AI127" s="58"/>
      <c r="AJ127" s="1"/>
    </row>
    <row r="128" spans="2:36" x14ac:dyDescent="0.2">
      <c r="B128" s="2" t="s">
        <v>1036</v>
      </c>
      <c r="C128" s="2" t="str">
        <f>_xlfn.XLOOKUP($B128,TEAMS!$F$1:$F$839,TEAMS!$G$1:$G$839,"",0)</f>
        <v>SF</v>
      </c>
      <c r="D128" s="2" t="str">
        <f>_xlfn.XLOOKUP($C128,DASHBOARD!$B$22:$B$27,DASHBOARD!$C$22:$C$27,"",0)</f>
        <v>FORWARD</v>
      </c>
      <c r="G128" s="2" t="str">
        <f>_xlfn.XLOOKUP($B128,'[1]NBA-Data-1980-2019'!$B$1:$B$16305,'[1]NBA-Data-1980-2019'!$S$1:$S$16305,"",0)</f>
        <v>Playmaker</v>
      </c>
    </row>
    <row r="129" spans="2:36" x14ac:dyDescent="0.2">
      <c r="B129" s="2" t="s">
        <v>961</v>
      </c>
      <c r="C129" s="2" t="str">
        <f>_xlfn.XLOOKUP($B129,TEAMS!$F$1:$F$839,TEAMS!$G$1:$G$839,"",0)</f>
        <v>SF</v>
      </c>
      <c r="D129" s="2" t="str">
        <f>_xlfn.XLOOKUP($C129,DASHBOARD!$B$22:$B$27,DASHBOARD!$C$22:$C$27,"",0)</f>
        <v>FORWARD</v>
      </c>
      <c r="G129" s="2" t="str">
        <f>_xlfn.XLOOKUP($B129,'[1]NBA-Data-1980-2019'!$B$1:$B$16305,'[1]NBA-Data-1980-2019'!$S$1:$S$16305,"",0)</f>
        <v>Superstar</v>
      </c>
    </row>
    <row r="130" spans="2:36" x14ac:dyDescent="0.2">
      <c r="B130" s="2" t="s">
        <v>1022</v>
      </c>
      <c r="C130" s="2" t="str">
        <f>_xlfn.XLOOKUP($B130,TEAMS!$F$1:$F$839,TEAMS!$G$1:$G$839,"",0)</f>
        <v>C</v>
      </c>
      <c r="D130" s="2" t="str">
        <f>_xlfn.XLOOKUP($C130,DASHBOARD!$B$22:$B$27,DASHBOARD!$C$22:$C$27,"",0)</f>
        <v>CENTER</v>
      </c>
      <c r="G130" s="2" t="str">
        <f>_xlfn.XLOOKUP($B130,'[1]NBA-Data-1980-2019'!$B$1:$B$16305,'[1]NBA-Data-1980-2019'!$S$1:$S$16305,"",0)</f>
        <v>Post Scorer</v>
      </c>
      <c r="H130" s="1"/>
      <c r="I130" s="1"/>
      <c r="K130" s="1"/>
      <c r="L130" s="1"/>
      <c r="M130" s="1"/>
      <c r="N130" s="1"/>
      <c r="O130" s="1"/>
      <c r="P130" s="58"/>
      <c r="Q130" s="1"/>
      <c r="R130" s="1"/>
      <c r="S130" s="1"/>
      <c r="T130" s="1"/>
      <c r="U130" s="1"/>
      <c r="V130" s="1"/>
      <c r="W130" s="1"/>
      <c r="X130" s="58"/>
      <c r="Y130" s="58"/>
      <c r="Z130" s="58"/>
      <c r="AA130" s="1"/>
      <c r="AB130" s="1"/>
      <c r="AC130" s="58"/>
      <c r="AD130" s="58"/>
      <c r="AE130" s="58"/>
      <c r="AF130" s="58"/>
      <c r="AG130" s="58"/>
      <c r="AH130" s="58"/>
      <c r="AI130" s="58"/>
      <c r="AJ130" s="1"/>
    </row>
    <row r="131" spans="2:36" x14ac:dyDescent="0.2">
      <c r="B131" s="2" t="s">
        <v>709</v>
      </c>
      <c r="C131" s="2" t="str">
        <f>_xlfn.XLOOKUP($B131,TEAMS!$F$1:$F$839,TEAMS!$G$1:$G$839,"",0)</f>
        <v>C</v>
      </c>
      <c r="D131" s="2" t="str">
        <f>_xlfn.XLOOKUP($C131,DASHBOARD!$B$22:$B$27,DASHBOARD!$C$22:$C$27,"",0)</f>
        <v>CENTER</v>
      </c>
      <c r="G131" s="2" t="str">
        <f>_xlfn.XLOOKUP($B131,'[1]NBA-Data-1980-2019'!$B$1:$B$16305,'[1]NBA-Data-1980-2019'!$S$1:$S$16305,"",0)</f>
        <v>Rim Protector</v>
      </c>
    </row>
    <row r="132" spans="2:36" x14ac:dyDescent="0.2">
      <c r="B132" s="2" t="s">
        <v>1103</v>
      </c>
      <c r="C132" s="2" t="str">
        <f>_xlfn.XLOOKUP($B132,TEAMS!$F$1:$F$839,TEAMS!$G$1:$G$839,"",0)</f>
        <v>C</v>
      </c>
      <c r="D132" s="2" t="str">
        <f>_xlfn.XLOOKUP($C132,DASHBOARD!$B$22:$B$27,DASHBOARD!$C$22:$C$27,"",0)</f>
        <v>CENTER</v>
      </c>
      <c r="G132" s="2" t="str">
        <f>_xlfn.XLOOKUP($B132,'[1]NBA-Data-1980-2019'!$B$1:$B$16305,'[1]NBA-Data-1980-2019'!$S$1:$S$16305,"",0)</f>
        <v>All Star Big Man</v>
      </c>
    </row>
    <row r="133" spans="2:36" x14ac:dyDescent="0.2">
      <c r="B133" s="2" t="s">
        <v>772</v>
      </c>
      <c r="C133" s="2" t="str">
        <f>_xlfn.XLOOKUP($B133,TEAMS!$F$1:$F$839,TEAMS!$G$1:$G$839,"",0)</f>
        <v>SF</v>
      </c>
      <c r="D133" s="2" t="str">
        <f>_xlfn.XLOOKUP($C133,DASHBOARD!$B$22:$B$27,DASHBOARD!$C$22:$C$27,"",0)</f>
        <v>FORWARD</v>
      </c>
      <c r="G133" s="2" t="str">
        <f>_xlfn.XLOOKUP($B133,'[1]NBA-Data-1980-2019'!$B$1:$B$16305,'[1]NBA-Data-1980-2019'!$S$1:$S$16305,"",0)</f>
        <v>Sharpshooter</v>
      </c>
    </row>
    <row r="134" spans="2:36" x14ac:dyDescent="0.2">
      <c r="B134" s="2" t="s">
        <v>1024</v>
      </c>
      <c r="C134" s="2" t="str">
        <f>_xlfn.XLOOKUP($B134,TEAMS!$F$1:$F$839,TEAMS!$G$1:$G$839,"",0)</f>
        <v>PF</v>
      </c>
      <c r="D134" s="2" t="str">
        <f>_xlfn.XLOOKUP($C134,DASHBOARD!$B$22:$B$27,DASHBOARD!$C$22:$C$27,"",0)</f>
        <v>FORWARD</v>
      </c>
      <c r="G134" s="2" t="str">
        <f>_xlfn.XLOOKUP($B134,'[1]NBA-Data-1980-2019'!$B$1:$B$16305,'[1]NBA-Data-1980-2019'!$S$1:$S$16305,"",0)</f>
        <v>Rim Protector</v>
      </c>
      <c r="J134" s="2" t="s">
        <v>1478</v>
      </c>
    </row>
    <row r="135" spans="2:36" x14ac:dyDescent="0.2">
      <c r="B135" s="2" t="s">
        <v>972</v>
      </c>
      <c r="C135" s="2" t="str">
        <f>_xlfn.XLOOKUP($B135,TEAMS!$F$1:$F$839,TEAMS!$G$1:$G$839,"",0)</f>
        <v>SG</v>
      </c>
      <c r="D135" s="2" t="str">
        <f>_xlfn.XLOOKUP($C135,DASHBOARD!$B$22:$B$27,DASHBOARD!$C$22:$C$27,"",0)</f>
        <v>GUARD</v>
      </c>
      <c r="G135" s="2" t="str">
        <f>_xlfn.XLOOKUP($B135,'[1]NBA-Data-1980-2019'!$B$1:$B$16305,'[1]NBA-Data-1980-2019'!$S$1:$S$16305,"",0)</f>
        <v>Post Scorer</v>
      </c>
    </row>
    <row r="136" spans="2:36" x14ac:dyDescent="0.2">
      <c r="B136" s="2" t="s">
        <v>737</v>
      </c>
      <c r="C136" s="2" t="str">
        <f>_xlfn.XLOOKUP($B136,TEAMS!$F$1:$F$839,TEAMS!$G$1:$G$839,"",0)</f>
        <v>SG</v>
      </c>
      <c r="D136" s="2" t="str">
        <f>_xlfn.XLOOKUP($C136,DASHBOARD!$B$22:$B$27,DASHBOARD!$C$22:$C$27,"",0)</f>
        <v>GUARD</v>
      </c>
      <c r="G136" s="2" t="str">
        <f>_xlfn.XLOOKUP($B136,'[1]NBA-Data-1980-2019'!$B$1:$B$16305,'[1]NBA-Data-1980-2019'!$S$1:$S$16305,"",0)</f>
        <v>Ignorance</v>
      </c>
    </row>
    <row r="137" spans="2:36" x14ac:dyDescent="0.2">
      <c r="B137" s="2" t="s">
        <v>862</v>
      </c>
      <c r="C137" s="2" t="str">
        <f>_xlfn.XLOOKUP($B137,TEAMS!$F$1:$F$839,TEAMS!$G$1:$G$839,"",0)</f>
        <v>C</v>
      </c>
      <c r="D137" s="2" t="str">
        <f>_xlfn.XLOOKUP($C137,DASHBOARD!$B$22:$B$27,DASHBOARD!$C$22:$C$27,"",0)</f>
        <v>CENTER</v>
      </c>
      <c r="G137" s="2" t="str">
        <f>_xlfn.XLOOKUP($B137,'[1]NBA-Data-1980-2019'!$B$1:$B$16305,'[1]NBA-Data-1980-2019'!$S$1:$S$16305,"",0)</f>
        <v>Ignorance</v>
      </c>
    </row>
    <row r="138" spans="2:36" x14ac:dyDescent="0.2">
      <c r="B138" s="2" t="s">
        <v>766</v>
      </c>
      <c r="C138" s="2" t="str">
        <f>_xlfn.XLOOKUP($B138,TEAMS!$F$1:$F$839,TEAMS!$G$1:$G$839,"",0)</f>
        <v>SG</v>
      </c>
      <c r="D138" s="2" t="str">
        <f>_xlfn.XLOOKUP($C138,DASHBOARD!$B$22:$B$27,DASHBOARD!$C$22:$C$27,"",0)</f>
        <v>GUARD</v>
      </c>
      <c r="G138" s="2" t="str">
        <f>_xlfn.XLOOKUP($B138,'[1]NBA-Data-1980-2019'!$B$1:$B$16305,'[1]NBA-Data-1980-2019'!$S$1:$S$16305,"",0)</f>
        <v>Playmaker</v>
      </c>
    </row>
    <row r="139" spans="2:36" x14ac:dyDescent="0.2">
      <c r="B139" s="2" t="s">
        <v>1029</v>
      </c>
      <c r="C139" s="2" t="str">
        <f>_xlfn.XLOOKUP($B139,TEAMS!$F$1:$F$839,TEAMS!$G$1:$G$839,"",0)</f>
        <v>SG</v>
      </c>
      <c r="D139" s="2" t="str">
        <f>_xlfn.XLOOKUP($C139,DASHBOARD!$B$22:$B$27,DASHBOARD!$C$22:$C$27,"",0)</f>
        <v>GUARD</v>
      </c>
      <c r="G139" s="2" t="str">
        <f>_xlfn.XLOOKUP($B139,'[1]NBA-Data-1980-2019'!$B$1:$B$16305,'[1]NBA-Data-1980-2019'!$S$1:$S$16305,"",0)</f>
        <v>All Star Post Scorer</v>
      </c>
    </row>
    <row r="140" spans="2:36" x14ac:dyDescent="0.2">
      <c r="B140" s="2" t="s">
        <v>847</v>
      </c>
      <c r="C140" s="2" t="str">
        <f>_xlfn.XLOOKUP($B140,TEAMS!$F$1:$F$839,TEAMS!$G$1:$G$839,"",0)</f>
        <v>PG</v>
      </c>
      <c r="D140" s="2" t="str">
        <f>_xlfn.XLOOKUP($C140,DASHBOARD!$B$22:$B$27,DASHBOARD!$C$22:$C$27,"",0)</f>
        <v>GUARD</v>
      </c>
      <c r="G140" s="2" t="str">
        <f>_xlfn.XLOOKUP($B140,'[1]NBA-Data-1980-2019'!$B$1:$B$16305,'[1]NBA-Data-1980-2019'!$S$1:$S$16305,"",0)</f>
        <v>Ignorance</v>
      </c>
    </row>
    <row r="141" spans="2:36" x14ac:dyDescent="0.2">
      <c r="B141" s="2" t="s">
        <v>665</v>
      </c>
      <c r="C141" s="2" t="str">
        <f>_xlfn.XLOOKUP($B141,TEAMS!$F$1:$F$839,TEAMS!$G$1:$G$839,"",0)</f>
        <v>SG</v>
      </c>
      <c r="D141" s="2" t="str">
        <f>_xlfn.XLOOKUP($C141,DASHBOARD!$B$22:$B$27,DASHBOARD!$C$22:$C$27,"",0)</f>
        <v>GUARD</v>
      </c>
      <c r="G141" s="2" t="str">
        <f>_xlfn.XLOOKUP($B141,'[1]NBA-Data-1980-2019'!$B$1:$B$16305,'[1]NBA-Data-1980-2019'!$S$1:$S$16305,"",0)</f>
        <v>Sharpshooter</v>
      </c>
    </row>
    <row r="142" spans="2:36" x14ac:dyDescent="0.2">
      <c r="B142" s="2" t="s">
        <v>1085</v>
      </c>
      <c r="C142" s="2" t="str">
        <f>_xlfn.XLOOKUP($B142,TEAMS!$F$1:$F$839,TEAMS!$G$1:$G$839,"",0)</f>
        <v>C</v>
      </c>
      <c r="D142" s="2" t="str">
        <f>_xlfn.XLOOKUP($C142,DASHBOARD!$B$22:$B$27,DASHBOARD!$C$22:$C$27,"",0)</f>
        <v>CENTER</v>
      </c>
      <c r="G142" s="2" t="str">
        <f>_xlfn.XLOOKUP($B142,'[1]NBA-Data-1980-2019'!$B$1:$B$16305,'[1]NBA-Data-1980-2019'!$S$1:$S$16305,"",0)</f>
        <v>Ignorance</v>
      </c>
    </row>
    <row r="143" spans="2:36" x14ac:dyDescent="0.2">
      <c r="B143" s="2" t="s">
        <v>916</v>
      </c>
      <c r="C143" s="2" t="str">
        <f>_xlfn.XLOOKUP($B143,TEAMS!$F$1:$F$839,TEAMS!$G$1:$G$839,"",0)</f>
        <v>C</v>
      </c>
      <c r="D143" s="2" t="str">
        <f>_xlfn.XLOOKUP($C143,DASHBOARD!$B$22:$B$27,DASHBOARD!$C$22:$C$27,"",0)</f>
        <v>CENTER</v>
      </c>
      <c r="G143" s="2" t="str">
        <f>_xlfn.XLOOKUP($B143,'[1]NBA-Data-1980-2019'!$B$1:$B$16305,'[1]NBA-Data-1980-2019'!$S$1:$S$16305,"",0)</f>
        <v>Ignorance</v>
      </c>
    </row>
    <row r="144" spans="2:36" x14ac:dyDescent="0.2">
      <c r="B144" s="2" t="s">
        <v>926</v>
      </c>
      <c r="C144" s="2" t="str">
        <f>_xlfn.XLOOKUP($B144,TEAMS!$F$1:$F$839,TEAMS!$G$1:$G$839,"",0)</f>
        <v>PG</v>
      </c>
      <c r="D144" s="2" t="str">
        <f>_xlfn.XLOOKUP($C144,DASHBOARD!$B$22:$B$27,DASHBOARD!$C$22:$C$27,"",0)</f>
        <v>GUARD</v>
      </c>
      <c r="G144" s="2" t="str">
        <f>_xlfn.XLOOKUP($B144,'[1]NBA-Data-1980-2019'!$B$1:$B$16305,'[1]NBA-Data-1980-2019'!$S$1:$S$16305,"",0)</f>
        <v>Ignorance</v>
      </c>
    </row>
    <row r="145" spans="2:36" x14ac:dyDescent="0.2">
      <c r="B145" s="2" t="s">
        <v>1084</v>
      </c>
      <c r="C145" s="2" t="str">
        <f>_xlfn.XLOOKUP($B145,TEAMS!$F$1:$F$839,TEAMS!$G$1:$G$839,"",0)</f>
        <v>C</v>
      </c>
      <c r="D145" s="2" t="str">
        <f>_xlfn.XLOOKUP($C145,DASHBOARD!$B$22:$B$27,DASHBOARD!$C$22:$C$27,"",0)</f>
        <v>CENTER</v>
      </c>
      <c r="G145" s="2" t="str">
        <f>_xlfn.XLOOKUP($B145,'[1]NBA-Data-1980-2019'!$B$1:$B$16305,'[1]NBA-Data-1980-2019'!$S$1:$S$16305,"",0)</f>
        <v>All Star Post Scorer</v>
      </c>
    </row>
    <row r="146" spans="2:36" x14ac:dyDescent="0.2">
      <c r="B146" s="2" t="s">
        <v>758</v>
      </c>
      <c r="C146" s="2" t="str">
        <f>_xlfn.XLOOKUP($B146,TEAMS!$F$1:$F$839,TEAMS!$G$1:$G$839,"",0)</f>
        <v>SF</v>
      </c>
      <c r="D146" s="2" t="str">
        <f>_xlfn.XLOOKUP($C146,DASHBOARD!$B$22:$B$27,DASHBOARD!$C$22:$C$27,"",0)</f>
        <v>FORWARD</v>
      </c>
      <c r="G146" s="2" t="str">
        <f>_xlfn.XLOOKUP($B146,'[1]NBA-Data-1980-2019'!$B$1:$B$16305,'[1]NBA-Data-1980-2019'!$S$1:$S$16305,"",0)</f>
        <v>Ignorance</v>
      </c>
    </row>
    <row r="147" spans="2:36" x14ac:dyDescent="0.2">
      <c r="B147" s="2" t="s">
        <v>739</v>
      </c>
      <c r="C147" s="2" t="str">
        <f>_xlfn.XLOOKUP($B147,TEAMS!$F$1:$F$839,TEAMS!$G$1:$G$839,"",0)</f>
        <v>PF</v>
      </c>
      <c r="D147" s="2" t="str">
        <f>_xlfn.XLOOKUP($C147,DASHBOARD!$B$22:$B$27,DASHBOARD!$C$22:$C$27,"",0)</f>
        <v>FORWARD</v>
      </c>
      <c r="G147" s="2" t="str">
        <f>_xlfn.XLOOKUP($B147,'[1]NBA-Data-1980-2019'!$B$1:$B$16305,'[1]NBA-Data-1980-2019'!$S$1:$S$16305,"",0)</f>
        <v>Ignorance</v>
      </c>
    </row>
    <row r="148" spans="2:36" x14ac:dyDescent="0.2">
      <c r="B148" s="2" t="s">
        <v>908</v>
      </c>
      <c r="C148" s="2" t="str">
        <f>_xlfn.XLOOKUP($B148,TEAMS!$F$1:$F$839,TEAMS!$G$1:$G$839,"",0)</f>
        <v>PF</v>
      </c>
      <c r="D148" s="2" t="str">
        <f>_xlfn.XLOOKUP($C148,DASHBOARD!$B$22:$B$27,DASHBOARD!$C$22:$C$27,"",0)</f>
        <v>FORWARD</v>
      </c>
      <c r="G148" s="2" t="str">
        <f>_xlfn.XLOOKUP($B148,'[1]NBA-Data-1980-2019'!$B$1:$B$16305,'[1]NBA-Data-1980-2019'!$S$1:$S$16305,"",0)</f>
        <v>Playmaker</v>
      </c>
    </row>
    <row r="149" spans="2:36" x14ac:dyDescent="0.2">
      <c r="B149" s="2" t="s">
        <v>927</v>
      </c>
      <c r="C149" s="2" t="str">
        <f>_xlfn.XLOOKUP($B149,TEAMS!$F$1:$F$839,TEAMS!$G$1:$G$839,"",0)</f>
        <v>SG</v>
      </c>
      <c r="D149" s="2" t="str">
        <f>_xlfn.XLOOKUP($C149,DASHBOARD!$B$22:$B$27,DASHBOARD!$C$22:$C$27,"",0)</f>
        <v>GUARD</v>
      </c>
      <c r="G149" s="2" t="str">
        <f>_xlfn.XLOOKUP($B149,'[1]NBA-Data-1980-2019'!$B$1:$B$16305,'[1]NBA-Data-1980-2019'!$S$1:$S$16305,"",0)</f>
        <v>Sharpshooter</v>
      </c>
    </row>
    <row r="150" spans="2:36" x14ac:dyDescent="0.2">
      <c r="B150" s="2" t="s">
        <v>568</v>
      </c>
      <c r="C150" s="2">
        <f>_xlfn.XLOOKUP($B150,TEAMS!$F$1:$F$839,TEAMS!$G$1:$G$839,"",0)</f>
        <v>0</v>
      </c>
      <c r="D150" s="2" t="str">
        <f>_xlfn.XLOOKUP($C150,DASHBOARD!$B$22:$B$27,DASHBOARD!$C$22:$C$27,"",0)</f>
        <v/>
      </c>
      <c r="G150" s="2" t="str">
        <f>_xlfn.XLOOKUP($B150,'[1]NBA-Data-1980-2019'!$B$1:$B$16305,'[1]NBA-Data-1980-2019'!$S$1:$S$16305,"",0)</f>
        <v/>
      </c>
    </row>
    <row r="151" spans="2:36" x14ac:dyDescent="0.2">
      <c r="B151" s="2" t="s">
        <v>748</v>
      </c>
      <c r="C151" s="2" t="str">
        <f>_xlfn.XLOOKUP($B151,TEAMS!$F$1:$F$839,TEAMS!$G$1:$G$839,"",0)</f>
        <v>SG</v>
      </c>
      <c r="D151" s="2" t="str">
        <f>_xlfn.XLOOKUP($C151,DASHBOARD!$B$22:$B$27,DASHBOARD!$C$22:$C$27,"",0)</f>
        <v>GUARD</v>
      </c>
      <c r="G151" s="2" t="str">
        <f>_xlfn.XLOOKUP($B151,'[1]NBA-Data-1980-2019'!$B$1:$B$16305,'[1]NBA-Data-1980-2019'!$S$1:$S$16305,"",0)</f>
        <v>Ignorance</v>
      </c>
    </row>
    <row r="152" spans="2:36" x14ac:dyDescent="0.2">
      <c r="B152" s="2" t="s">
        <v>657</v>
      </c>
      <c r="C152" s="2" t="str">
        <f>_xlfn.XLOOKUP($B152,TEAMS!$F$1:$F$839,TEAMS!$G$1:$G$839,"",0)</f>
        <v>PF</v>
      </c>
      <c r="D152" s="2" t="str">
        <f>_xlfn.XLOOKUP($C152,DASHBOARD!$B$22:$B$27,DASHBOARD!$C$22:$C$27,"",0)</f>
        <v>FORWARD</v>
      </c>
      <c r="G152" s="2" t="str">
        <f>_xlfn.XLOOKUP($B152,'[1]NBA-Data-1980-2019'!$B$1:$B$16305,'[1]NBA-Data-1980-2019'!$S$1:$S$16305,"",0)</f>
        <v>Post Scorer</v>
      </c>
    </row>
    <row r="153" spans="2:36" x14ac:dyDescent="0.2">
      <c r="B153" s="2" t="s">
        <v>1047</v>
      </c>
      <c r="C153" s="2" t="str">
        <f>_xlfn.XLOOKUP($B153,TEAMS!$F$1:$F$839,TEAMS!$G$1:$G$839,"",0)</f>
        <v>SG</v>
      </c>
      <c r="D153" s="2" t="str">
        <f>_xlfn.XLOOKUP($C153,DASHBOARD!$B$22:$B$27,DASHBOARD!$C$22:$C$27,"",0)</f>
        <v>GUARD</v>
      </c>
      <c r="G153" s="2" t="str">
        <f>_xlfn.XLOOKUP($B153,'[1]NBA-Data-1980-2019'!$B$1:$B$16305,'[1]NBA-Data-1980-2019'!$S$1:$S$16305,"",0)</f>
        <v>Ignorance</v>
      </c>
    </row>
    <row r="154" spans="2:36" x14ac:dyDescent="0.2">
      <c r="B154" s="2" t="s">
        <v>834</v>
      </c>
      <c r="C154" s="2" t="str">
        <f>_xlfn.XLOOKUP($B154,TEAMS!$F$1:$F$839,TEAMS!$G$1:$G$839,"",0)</f>
        <v>PF</v>
      </c>
      <c r="D154" s="2" t="str">
        <f>_xlfn.XLOOKUP($C154,DASHBOARD!$B$22:$B$27,DASHBOARD!$C$22:$C$27,"",0)</f>
        <v>FORWARD</v>
      </c>
      <c r="G154" s="2" t="str">
        <f>_xlfn.XLOOKUP($B154,'[1]NBA-Data-1980-2019'!$B$1:$B$16305,'[1]NBA-Data-1980-2019'!$S$1:$S$16305,"",0)</f>
        <v>Ignorance</v>
      </c>
      <c r="H154" s="1"/>
      <c r="I154" s="1"/>
      <c r="K154" s="1"/>
      <c r="L154" s="1"/>
      <c r="M154" s="1"/>
      <c r="N154" s="1"/>
      <c r="O154" s="1"/>
      <c r="P154" s="58"/>
      <c r="Q154" s="1"/>
      <c r="R154" s="1"/>
      <c r="S154" s="1"/>
      <c r="T154" s="1"/>
      <c r="U154" s="1"/>
      <c r="V154" s="1"/>
      <c r="W154" s="1"/>
      <c r="X154" s="58"/>
      <c r="Y154" s="58"/>
      <c r="Z154" s="58"/>
      <c r="AA154" s="1"/>
      <c r="AB154" s="1"/>
      <c r="AC154" s="58"/>
      <c r="AD154" s="58"/>
      <c r="AE154" s="58"/>
      <c r="AF154" s="58"/>
      <c r="AG154" s="58"/>
      <c r="AH154" s="58"/>
      <c r="AI154" s="58"/>
      <c r="AJ154" s="1"/>
    </row>
    <row r="155" spans="2:36" x14ac:dyDescent="0.2">
      <c r="B155" s="2" t="s">
        <v>1062</v>
      </c>
      <c r="C155" s="2" t="str">
        <f>_xlfn.XLOOKUP($B155,TEAMS!$F$1:$F$839,TEAMS!$G$1:$G$839,"",0)</f>
        <v>PF</v>
      </c>
      <c r="D155" s="2" t="str">
        <f>_xlfn.XLOOKUP($C155,DASHBOARD!$B$22:$B$27,DASHBOARD!$C$22:$C$27,"",0)</f>
        <v>FORWARD</v>
      </c>
      <c r="G155" s="2" t="str">
        <f>_xlfn.XLOOKUP($B155,'[1]NBA-Data-1980-2019'!$B$1:$B$16305,'[1]NBA-Data-1980-2019'!$S$1:$S$16305,"",0)</f>
        <v>Ignorance</v>
      </c>
    </row>
    <row r="156" spans="2:36" x14ac:dyDescent="0.2">
      <c r="B156" s="2" t="s">
        <v>939</v>
      </c>
      <c r="C156" s="2" t="str">
        <f>_xlfn.XLOOKUP($B156,TEAMS!$F$1:$F$839,TEAMS!$G$1:$G$839,"",0)</f>
        <v>SF</v>
      </c>
      <c r="D156" s="2" t="str">
        <f>_xlfn.XLOOKUP($C156,DASHBOARD!$B$22:$B$27,DASHBOARD!$C$22:$C$27,"",0)</f>
        <v>FORWARD</v>
      </c>
      <c r="G156" s="2" t="str">
        <f>_xlfn.XLOOKUP($B156,'[1]NBA-Data-1980-2019'!$B$1:$B$16305,'[1]NBA-Data-1980-2019'!$S$1:$S$16305,"",0)</f>
        <v>Ignorance</v>
      </c>
      <c r="H156" s="1"/>
      <c r="I156" s="1"/>
      <c r="K156" s="1"/>
      <c r="L156" s="1"/>
      <c r="M156" s="1"/>
      <c r="N156" s="1"/>
      <c r="O156" s="1"/>
      <c r="P156" s="58"/>
      <c r="Q156" s="1"/>
      <c r="R156" s="1"/>
      <c r="S156" s="1"/>
      <c r="T156" s="1"/>
      <c r="U156" s="1"/>
      <c r="V156" s="1"/>
      <c r="W156" s="1"/>
      <c r="X156" s="58"/>
      <c r="Y156" s="58"/>
      <c r="Z156" s="58"/>
      <c r="AA156" s="1"/>
      <c r="AB156" s="1"/>
      <c r="AC156" s="58"/>
      <c r="AD156" s="58"/>
      <c r="AE156" s="58"/>
      <c r="AF156" s="58"/>
      <c r="AG156" s="58"/>
      <c r="AH156" s="58"/>
      <c r="AI156" s="58"/>
      <c r="AJ156" s="1"/>
    </row>
    <row r="157" spans="2:36" x14ac:dyDescent="0.2">
      <c r="B157" s="2" t="s">
        <v>860</v>
      </c>
      <c r="C157" s="2" t="str">
        <f>_xlfn.XLOOKUP($B157,TEAMS!$F$1:$F$839,TEAMS!$G$1:$G$839,"",0)</f>
        <v>PG</v>
      </c>
      <c r="D157" s="2" t="str">
        <f>_xlfn.XLOOKUP($C157,DASHBOARD!$B$22:$B$27,DASHBOARD!$C$22:$C$27,"",0)</f>
        <v>GUARD</v>
      </c>
      <c r="G157" s="2" t="str">
        <f>_xlfn.XLOOKUP($B157,'[1]NBA-Data-1980-2019'!$B$1:$B$16305,'[1]NBA-Data-1980-2019'!$S$1:$S$16305,"",0)</f>
        <v>All Star Playmaker</v>
      </c>
    </row>
    <row r="158" spans="2:36" x14ac:dyDescent="0.2">
      <c r="B158" s="2" t="s">
        <v>873</v>
      </c>
      <c r="C158" s="2" t="str">
        <f>_xlfn.XLOOKUP($B158,TEAMS!$F$1:$F$839,TEAMS!$G$1:$G$839,"",0)</f>
        <v>SG</v>
      </c>
      <c r="D158" s="2" t="str">
        <f>_xlfn.XLOOKUP($C158,DASHBOARD!$B$22:$B$27,DASHBOARD!$C$22:$C$27,"",0)</f>
        <v>GUARD</v>
      </c>
      <c r="G158" s="2" t="str">
        <f>_xlfn.XLOOKUP($B158,'[1]NBA-Data-1980-2019'!$B$1:$B$16305,'[1]NBA-Data-1980-2019'!$S$1:$S$16305,"",0)</f>
        <v>Playmaker</v>
      </c>
    </row>
    <row r="159" spans="2:36" x14ac:dyDescent="0.2">
      <c r="B159" s="2" t="s">
        <v>735</v>
      </c>
      <c r="C159" s="2">
        <f>_xlfn.XLOOKUP($B159,TEAMS!$F$1:$F$839,TEAMS!$G$1:$G$839,"",0)</f>
        <v>0</v>
      </c>
      <c r="D159" s="2" t="str">
        <f>_xlfn.XLOOKUP($C159,DASHBOARD!$B$22:$B$27,DASHBOARD!$C$22:$C$27,"",0)</f>
        <v/>
      </c>
      <c r="G159" s="2" t="str">
        <f>_xlfn.XLOOKUP($B159,'[1]NBA-Data-1980-2019'!$B$1:$B$16305,'[1]NBA-Data-1980-2019'!$S$1:$S$16305,"",0)</f>
        <v>Rim Protector</v>
      </c>
    </row>
    <row r="160" spans="2:36" x14ac:dyDescent="0.2">
      <c r="B160" s="2" t="s">
        <v>946</v>
      </c>
      <c r="C160" s="2" t="str">
        <f>_xlfn.XLOOKUP($B160,TEAMS!$F$1:$F$839,TEAMS!$G$1:$G$839,"",0)</f>
        <v>PG</v>
      </c>
      <c r="D160" s="2" t="str">
        <f>_xlfn.XLOOKUP($C160,DASHBOARD!$B$22:$B$27,DASHBOARD!$C$22:$C$27,"",0)</f>
        <v>GUARD</v>
      </c>
      <c r="G160" s="2" t="str">
        <f>_xlfn.XLOOKUP($B160,'[1]NBA-Data-1980-2019'!$B$1:$B$16305,'[1]NBA-Data-1980-2019'!$S$1:$S$16305,"",0)</f>
        <v>All Star Playmaker</v>
      </c>
    </row>
    <row r="161" spans="2:7" x14ac:dyDescent="0.2">
      <c r="B161" s="2" t="s">
        <v>653</v>
      </c>
      <c r="C161" s="2" t="str">
        <f>_xlfn.XLOOKUP($B161,TEAMS!$F$1:$F$839,TEAMS!$G$1:$G$839,"",0)</f>
        <v>C</v>
      </c>
      <c r="D161" s="2" t="str">
        <f>_xlfn.XLOOKUP($C161,DASHBOARD!$B$22:$B$27,DASHBOARD!$C$22:$C$27,"",0)</f>
        <v>CENTER</v>
      </c>
      <c r="G161" s="2" t="str">
        <f>_xlfn.XLOOKUP($B161,'[1]NBA-Data-1980-2019'!$B$1:$B$16305,'[1]NBA-Data-1980-2019'!$S$1:$S$16305,"",0)</f>
        <v>Post Scorer</v>
      </c>
    </row>
    <row r="162" spans="2:7" x14ac:dyDescent="0.2">
      <c r="B162" s="2" t="s">
        <v>626</v>
      </c>
      <c r="C162" s="2" t="str">
        <f>_xlfn.XLOOKUP($B162,TEAMS!$F$1:$F$839,TEAMS!$G$1:$G$839,"",0)</f>
        <v>PG</v>
      </c>
      <c r="D162" s="2" t="str">
        <f>_xlfn.XLOOKUP($C162,DASHBOARD!$B$22:$B$27,DASHBOARD!$C$22:$C$27,"",0)</f>
        <v>GUARD</v>
      </c>
      <c r="G162" s="2" t="str">
        <f>_xlfn.XLOOKUP($B162,'[1]NBA-Data-1980-2019'!$B$1:$B$16305,'[1]NBA-Data-1980-2019'!$S$1:$S$16305,"",0)</f>
        <v>Sharpshooter</v>
      </c>
    </row>
    <row r="163" spans="2:7" x14ac:dyDescent="0.2">
      <c r="B163" s="2" t="s">
        <v>790</v>
      </c>
      <c r="C163" s="2" t="str">
        <f>_xlfn.XLOOKUP($B163,TEAMS!$F$1:$F$839,TEAMS!$G$1:$G$839,"",0)</f>
        <v>PF</v>
      </c>
      <c r="D163" s="2" t="str">
        <f>_xlfn.XLOOKUP($C163,DASHBOARD!$B$22:$B$27,DASHBOARD!$C$22:$C$27,"",0)</f>
        <v>FORWARD</v>
      </c>
      <c r="G163" s="2" t="str">
        <f>_xlfn.XLOOKUP($B163,'[1]NBA-Data-1980-2019'!$B$1:$B$16305,'[1]NBA-Data-1980-2019'!$S$1:$S$16305,"",0)</f>
        <v>Post Scorer</v>
      </c>
    </row>
    <row r="164" spans="2:7" x14ac:dyDescent="0.2">
      <c r="B164" s="2" t="s">
        <v>562</v>
      </c>
      <c r="C164" s="2" t="str">
        <f>_xlfn.XLOOKUP($B164,TEAMS!$F$1:$F$839,TEAMS!$G$1:$G$839,"",0)</f>
        <v>PG</v>
      </c>
      <c r="D164" s="2" t="str">
        <f>_xlfn.XLOOKUP($C164,DASHBOARD!$B$22:$B$27,DASHBOARD!$C$22:$C$27,"",0)</f>
        <v>GUARD</v>
      </c>
      <c r="G164" s="2" t="str">
        <f>_xlfn.XLOOKUP($B164,'[1]NBA-Data-1980-2019'!$B$1:$B$16305,'[1]NBA-Data-1980-2019'!$S$1:$S$16305,"",0)</f>
        <v/>
      </c>
    </row>
    <row r="165" spans="2:7" x14ac:dyDescent="0.2">
      <c r="B165" s="2" t="s">
        <v>617</v>
      </c>
      <c r="C165" s="2" t="str">
        <f>_xlfn.XLOOKUP($B165,TEAMS!$F$1:$F$839,TEAMS!$G$1:$G$839,"",0)</f>
        <v>PG</v>
      </c>
      <c r="D165" s="2" t="str">
        <f>_xlfn.XLOOKUP($C165,DASHBOARD!$B$22:$B$27,DASHBOARD!$C$22:$C$27,"",0)</f>
        <v>GUARD</v>
      </c>
      <c r="G165" s="2" t="str">
        <f>_xlfn.XLOOKUP($B165,'[1]NBA-Data-1980-2019'!$B$1:$B$16305,'[1]NBA-Data-1980-2019'!$S$1:$S$16305,"",0)</f>
        <v>Ignorance</v>
      </c>
    </row>
    <row r="166" spans="2:7" x14ac:dyDescent="0.2">
      <c r="B166" s="2" t="s">
        <v>1012</v>
      </c>
      <c r="C166" s="2" t="str">
        <f>_xlfn.XLOOKUP($B166,TEAMS!$F$1:$F$839,TEAMS!$G$1:$G$839,"",0)</f>
        <v>C</v>
      </c>
      <c r="D166" s="2" t="str">
        <f>_xlfn.XLOOKUP($C166,DASHBOARD!$B$22:$B$27,DASHBOARD!$C$22:$C$27,"",0)</f>
        <v>CENTER</v>
      </c>
      <c r="G166" s="2" t="str">
        <f>_xlfn.XLOOKUP($B166,'[1]NBA-Data-1980-2019'!$B$1:$B$16305,'[1]NBA-Data-1980-2019'!$S$1:$S$16305,"",0)</f>
        <v>Post Scorer</v>
      </c>
    </row>
    <row r="167" spans="2:7" x14ac:dyDescent="0.2">
      <c r="B167" s="2" t="s">
        <v>698</v>
      </c>
      <c r="C167" s="2" t="str">
        <f>_xlfn.XLOOKUP($B167,TEAMS!$F$1:$F$839,TEAMS!$G$1:$G$839,"",0)</f>
        <v>PG</v>
      </c>
      <c r="D167" s="2" t="str">
        <f>_xlfn.XLOOKUP($C167,DASHBOARD!$B$22:$B$27,DASHBOARD!$C$22:$C$27,"",0)</f>
        <v>GUARD</v>
      </c>
      <c r="G167" s="2" t="str">
        <f>_xlfn.XLOOKUP($B167,'[1]NBA-Data-1980-2019'!$B$1:$B$16305,'[1]NBA-Data-1980-2019'!$S$1:$S$16305,"",0)</f>
        <v>Ignorance</v>
      </c>
    </row>
    <row r="168" spans="2:7" x14ac:dyDescent="0.2">
      <c r="B168" s="2" t="s">
        <v>1050</v>
      </c>
      <c r="C168" s="2" t="str">
        <f>_xlfn.XLOOKUP($B168,TEAMS!$F$1:$F$839,TEAMS!$G$1:$G$839,"",0)</f>
        <v>SF</v>
      </c>
      <c r="D168" s="2" t="str">
        <f>_xlfn.XLOOKUP($C168,DASHBOARD!$B$22:$B$27,DASHBOARD!$C$22:$C$27,"",0)</f>
        <v>FORWARD</v>
      </c>
      <c r="G168" s="2" t="str">
        <f>_xlfn.XLOOKUP($B168,'[1]NBA-Data-1980-2019'!$B$1:$B$16305,'[1]NBA-Data-1980-2019'!$S$1:$S$16305,"",0)</f>
        <v>Post Scorer</v>
      </c>
    </row>
    <row r="169" spans="2:7" x14ac:dyDescent="0.2">
      <c r="B169" s="2" t="s">
        <v>1128</v>
      </c>
      <c r="C169" s="2" t="str">
        <f>_xlfn.XLOOKUP($B169,TEAMS!$F$1:$F$839,TEAMS!$G$1:$G$839,"",0)</f>
        <v>SG</v>
      </c>
      <c r="D169" s="2" t="str">
        <f>_xlfn.XLOOKUP($C169,DASHBOARD!$B$22:$B$27,DASHBOARD!$C$22:$C$27,"",0)</f>
        <v>GUARD</v>
      </c>
      <c r="G169" s="2" t="str">
        <f>_xlfn.XLOOKUP($B169,'[1]NBA-Data-1980-2019'!$B$1:$B$16305,'[1]NBA-Data-1980-2019'!$S$1:$S$16305,"",0)</f>
        <v/>
      </c>
    </row>
    <row r="170" spans="2:7" x14ac:dyDescent="0.2">
      <c r="B170" s="2" t="s">
        <v>705</v>
      </c>
      <c r="C170" s="2" t="str">
        <f>_xlfn.XLOOKUP($B170,TEAMS!$F$1:$F$839,TEAMS!$G$1:$G$839,"",0)</f>
        <v>SG</v>
      </c>
      <c r="D170" s="2" t="str">
        <f>_xlfn.XLOOKUP($C170,DASHBOARD!$B$22:$B$27,DASHBOARD!$C$22:$C$27,"",0)</f>
        <v>GUARD</v>
      </c>
      <c r="G170" s="2" t="str">
        <f>_xlfn.XLOOKUP($B170,'[1]NBA-Data-1980-2019'!$B$1:$B$16305,'[1]NBA-Data-1980-2019'!$S$1:$S$16305,"",0)</f>
        <v>Ignorance</v>
      </c>
    </row>
    <row r="171" spans="2:7" x14ac:dyDescent="0.2">
      <c r="B171" s="2" t="s">
        <v>1126</v>
      </c>
      <c r="C171" s="2" t="str">
        <f>_xlfn.XLOOKUP($B171,TEAMS!$F$1:$F$839,TEAMS!$G$1:$G$839,"",0)</f>
        <v>PF</v>
      </c>
      <c r="D171" s="2" t="str">
        <f>_xlfn.XLOOKUP($C171,DASHBOARD!$B$22:$B$27,DASHBOARD!$C$22:$C$27,"",0)</f>
        <v>FORWARD</v>
      </c>
      <c r="G171" s="2" t="str">
        <f>_xlfn.XLOOKUP($B171,'[1]NBA-Data-1980-2019'!$B$1:$B$16305,'[1]NBA-Data-1980-2019'!$S$1:$S$16305,"",0)</f>
        <v>Ignorance</v>
      </c>
    </row>
    <row r="172" spans="2:7" x14ac:dyDescent="0.2">
      <c r="B172" s="2" t="s">
        <v>1006</v>
      </c>
      <c r="C172" s="2" t="str">
        <f>_xlfn.XLOOKUP($B172,TEAMS!$F$1:$F$839,TEAMS!$G$1:$G$839,"",0)</f>
        <v>PG</v>
      </c>
      <c r="D172" s="2" t="str">
        <f>_xlfn.XLOOKUP($C172,DASHBOARD!$B$22:$B$27,DASHBOARD!$C$22:$C$27,"",0)</f>
        <v>GUARD</v>
      </c>
      <c r="G172" s="2" t="str">
        <f>_xlfn.XLOOKUP($B172,'[1]NBA-Data-1980-2019'!$B$1:$B$16305,'[1]NBA-Data-1980-2019'!$S$1:$S$16305,"",0)</f>
        <v>Ignorance</v>
      </c>
    </row>
    <row r="173" spans="2:7" x14ac:dyDescent="0.2">
      <c r="B173" s="2" t="s">
        <v>753</v>
      </c>
      <c r="C173" s="2" t="str">
        <f>_xlfn.XLOOKUP($B173,TEAMS!$F$1:$F$839,TEAMS!$G$1:$G$839,"",0)</f>
        <v>SG</v>
      </c>
      <c r="D173" s="2" t="str">
        <f>_xlfn.XLOOKUP($C173,DASHBOARD!$B$22:$B$27,DASHBOARD!$C$22:$C$27,"",0)</f>
        <v>GUARD</v>
      </c>
      <c r="G173" s="2" t="str">
        <f>_xlfn.XLOOKUP($B173,'[1]NBA-Data-1980-2019'!$B$1:$B$16305,'[1]NBA-Data-1980-2019'!$S$1:$S$16305,"",0)</f>
        <v>Ignorance</v>
      </c>
    </row>
    <row r="174" spans="2:7" x14ac:dyDescent="0.2">
      <c r="B174" s="2" t="s">
        <v>1064</v>
      </c>
      <c r="C174" s="2" t="str">
        <f>_xlfn.XLOOKUP($B174,TEAMS!$F$1:$F$839,TEAMS!$G$1:$G$839,"",0)</f>
        <v>C</v>
      </c>
      <c r="D174" s="2" t="str">
        <f>_xlfn.XLOOKUP($C174,DASHBOARD!$B$22:$B$27,DASHBOARD!$C$22:$C$27,"",0)</f>
        <v>CENTER</v>
      </c>
      <c r="G174" s="2" t="str">
        <f>_xlfn.XLOOKUP($B174,'[1]NBA-Data-1980-2019'!$B$1:$B$16305,'[1]NBA-Data-1980-2019'!$S$1:$S$16305,"",0)</f>
        <v>Post Scorer</v>
      </c>
    </row>
    <row r="175" spans="2:7" x14ac:dyDescent="0.2">
      <c r="B175" s="2" t="s">
        <v>820</v>
      </c>
      <c r="C175" s="2" t="str">
        <f>_xlfn.XLOOKUP($B175,TEAMS!$F$1:$F$839,TEAMS!$G$1:$G$839,"",0)</f>
        <v>C</v>
      </c>
      <c r="D175" s="2" t="str">
        <f>_xlfn.XLOOKUP($C175,DASHBOARD!$B$22:$B$27,DASHBOARD!$C$22:$C$27,"",0)</f>
        <v>CENTER</v>
      </c>
      <c r="G175" s="2" t="str">
        <f>_xlfn.XLOOKUP($B175,'[1]NBA-Data-1980-2019'!$B$1:$B$16305,'[1]NBA-Data-1980-2019'!$S$1:$S$16305,"",0)</f>
        <v>Post Scorer</v>
      </c>
    </row>
    <row r="176" spans="2:7" x14ac:dyDescent="0.2">
      <c r="B176" s="2" t="s">
        <v>1032</v>
      </c>
      <c r="C176" s="2" t="str">
        <f>_xlfn.XLOOKUP($B176,TEAMS!$F$1:$F$839,TEAMS!$G$1:$G$839,"",0)</f>
        <v>PG</v>
      </c>
      <c r="D176" s="2" t="str">
        <f>_xlfn.XLOOKUP($C176,DASHBOARD!$B$22:$B$27,DASHBOARD!$C$22:$C$27,"",0)</f>
        <v>GUARD</v>
      </c>
      <c r="G176" s="2" t="str">
        <f>_xlfn.XLOOKUP($B176,'[1]NBA-Data-1980-2019'!$B$1:$B$16305,'[1]NBA-Data-1980-2019'!$S$1:$S$16305,"",0)</f>
        <v>Ignorance</v>
      </c>
    </row>
    <row r="177" spans="2:36" x14ac:dyDescent="0.2">
      <c r="B177" s="2" t="s">
        <v>1134</v>
      </c>
      <c r="C177" s="2" t="str">
        <f>_xlfn.XLOOKUP($B177,TEAMS!$F$1:$F$839,TEAMS!$G$1:$G$839,"",0)</f>
        <v>PG</v>
      </c>
      <c r="D177" s="2" t="str">
        <f>_xlfn.XLOOKUP($C177,DASHBOARD!$B$22:$B$27,DASHBOARD!$C$22:$C$27,"",0)</f>
        <v>GUARD</v>
      </c>
      <c r="G177" s="2" t="str">
        <f>_xlfn.XLOOKUP($B177,'[1]NBA-Data-1980-2019'!$B$1:$B$16305,'[1]NBA-Data-1980-2019'!$S$1:$S$16305,"",0)</f>
        <v>Ignorance</v>
      </c>
    </row>
    <row r="178" spans="2:36" x14ac:dyDescent="0.2">
      <c r="B178" s="2" t="s">
        <v>1037</v>
      </c>
      <c r="C178" s="2" t="str">
        <f>_xlfn.XLOOKUP($B178,TEAMS!$F$1:$F$839,TEAMS!$G$1:$G$839,"",0)</f>
        <v>C</v>
      </c>
      <c r="D178" s="2" t="str">
        <f>_xlfn.XLOOKUP($C178,DASHBOARD!$B$22:$B$27,DASHBOARD!$C$22:$C$27,"",0)</f>
        <v>CENTER</v>
      </c>
      <c r="G178" s="2" t="str">
        <f>_xlfn.XLOOKUP($B178,'[1]NBA-Data-1980-2019'!$B$1:$B$16305,'[1]NBA-Data-1980-2019'!$S$1:$S$16305,"",0)</f>
        <v>Rim Protector</v>
      </c>
    </row>
    <row r="179" spans="2:36" x14ac:dyDescent="0.2">
      <c r="B179" s="2" t="s">
        <v>716</v>
      </c>
      <c r="C179" s="2" t="str">
        <f>_xlfn.XLOOKUP($B179,TEAMS!$F$1:$F$839,TEAMS!$G$1:$G$839,"",0)</f>
        <v>C</v>
      </c>
      <c r="D179" s="2" t="str">
        <f>_xlfn.XLOOKUP($C179,DASHBOARD!$B$22:$B$27,DASHBOARD!$C$22:$C$27,"",0)</f>
        <v>CENTER</v>
      </c>
      <c r="G179" s="2" t="str">
        <f>_xlfn.XLOOKUP($B179,'[1]NBA-Data-1980-2019'!$B$1:$B$16305,'[1]NBA-Data-1980-2019'!$S$1:$S$16305,"",0)</f>
        <v/>
      </c>
      <c r="H179" s="1"/>
      <c r="I179" s="1"/>
      <c r="K179" s="1"/>
      <c r="L179" s="1"/>
      <c r="M179" s="1"/>
      <c r="N179" s="1"/>
      <c r="O179" s="1"/>
      <c r="P179" s="58"/>
      <c r="Q179" s="1"/>
      <c r="R179" s="1"/>
      <c r="S179" s="1"/>
      <c r="T179" s="1"/>
      <c r="U179" s="1"/>
      <c r="V179" s="1"/>
      <c r="W179" s="1"/>
      <c r="X179" s="58"/>
      <c r="Y179" s="58"/>
      <c r="Z179" s="58"/>
      <c r="AA179" s="1"/>
      <c r="AB179" s="1"/>
      <c r="AC179" s="58"/>
      <c r="AD179" s="58"/>
      <c r="AE179" s="58"/>
      <c r="AF179" s="58"/>
      <c r="AG179" s="58"/>
      <c r="AH179" s="58"/>
      <c r="AI179" s="58"/>
      <c r="AJ179" s="1"/>
    </row>
    <row r="180" spans="2:36" x14ac:dyDescent="0.2">
      <c r="B180" s="2" t="s">
        <v>572</v>
      </c>
      <c r="C180" s="2" t="str">
        <f>_xlfn.XLOOKUP($B180,TEAMS!$F$1:$F$839,TEAMS!$G$1:$G$839,"",0)</f>
        <v>SF</v>
      </c>
      <c r="D180" s="2" t="str">
        <f>_xlfn.XLOOKUP($C180,DASHBOARD!$B$22:$B$27,DASHBOARD!$C$22:$C$27,"",0)</f>
        <v>FORWARD</v>
      </c>
      <c r="G180" s="2" t="str">
        <f>_xlfn.XLOOKUP($B180,'[1]NBA-Data-1980-2019'!$B$1:$B$16305,'[1]NBA-Data-1980-2019'!$S$1:$S$16305,"",0)</f>
        <v/>
      </c>
    </row>
    <row r="181" spans="2:36" x14ac:dyDescent="0.2">
      <c r="B181" s="2" t="s">
        <v>723</v>
      </c>
      <c r="C181" s="2" t="str">
        <f>_xlfn.XLOOKUP($B181,TEAMS!$F$1:$F$839,TEAMS!$G$1:$G$839,"",0)</f>
        <v>C</v>
      </c>
      <c r="D181" s="2" t="str">
        <f>_xlfn.XLOOKUP($C181,DASHBOARD!$B$22:$B$27,DASHBOARD!$C$22:$C$27,"",0)</f>
        <v>CENTER</v>
      </c>
      <c r="G181" s="2" t="str">
        <f>_xlfn.XLOOKUP($B181,'[1]NBA-Data-1980-2019'!$B$1:$B$16305,'[1]NBA-Data-1980-2019'!$S$1:$S$16305,"",0)</f>
        <v>Post Scorer</v>
      </c>
    </row>
    <row r="182" spans="2:36" x14ac:dyDescent="0.2">
      <c r="B182" s="2" t="s">
        <v>876</v>
      </c>
      <c r="C182" s="2" t="str">
        <f>_xlfn.XLOOKUP($B182,TEAMS!$F$1:$F$839,TEAMS!$G$1:$G$839,"",0)</f>
        <v>PG</v>
      </c>
      <c r="D182" s="2" t="str">
        <f>_xlfn.XLOOKUP($C182,DASHBOARD!$B$22:$B$27,DASHBOARD!$C$22:$C$27,"",0)</f>
        <v>GUARD</v>
      </c>
      <c r="G182" s="2" t="str">
        <f>_xlfn.XLOOKUP($B182,'[1]NBA-Data-1980-2019'!$B$1:$B$16305,'[1]NBA-Data-1980-2019'!$S$1:$S$16305,"",0)</f>
        <v>Sharpshooter</v>
      </c>
      <c r="H182" s="1"/>
      <c r="I182" s="1"/>
      <c r="K182" s="1"/>
      <c r="L182" s="1"/>
      <c r="M182" s="1"/>
      <c r="N182" s="1"/>
      <c r="O182" s="1"/>
      <c r="P182" s="58"/>
      <c r="Q182" s="1"/>
      <c r="R182" s="1"/>
      <c r="S182" s="1"/>
      <c r="T182" s="1"/>
      <c r="U182" s="1"/>
      <c r="V182" s="1"/>
      <c r="W182" s="1"/>
      <c r="X182" s="58"/>
      <c r="Y182" s="58"/>
      <c r="Z182" s="58"/>
      <c r="AA182" s="1"/>
      <c r="AB182" s="1"/>
      <c r="AC182" s="58"/>
      <c r="AD182" s="58"/>
      <c r="AE182" s="58"/>
      <c r="AF182" s="58"/>
      <c r="AG182" s="58"/>
      <c r="AH182" s="58"/>
      <c r="AI182" s="58"/>
      <c r="AJ182" s="1"/>
    </row>
    <row r="183" spans="2:36" x14ac:dyDescent="0.2">
      <c r="B183" s="2" t="s">
        <v>701</v>
      </c>
      <c r="C183" s="2" t="str">
        <f>_xlfn.XLOOKUP($B183,TEAMS!$F$1:$F$839,TEAMS!$G$1:$G$839,"",0)</f>
        <v>PG</v>
      </c>
      <c r="D183" s="2" t="str">
        <f>_xlfn.XLOOKUP($C183,DASHBOARD!$B$22:$B$27,DASHBOARD!$C$22:$C$27,"",0)</f>
        <v>GUARD</v>
      </c>
      <c r="G183" s="2" t="str">
        <f>_xlfn.XLOOKUP($B183,'[1]NBA-Data-1980-2019'!$B$1:$B$16305,'[1]NBA-Data-1980-2019'!$S$1:$S$16305,"",0)</f>
        <v>Ignorance</v>
      </c>
    </row>
    <row r="184" spans="2:36" x14ac:dyDescent="0.2">
      <c r="B184" s="2" t="s">
        <v>763</v>
      </c>
      <c r="C184" s="2" t="str">
        <f>_xlfn.XLOOKUP($B184,TEAMS!$F$1:$F$839,TEAMS!$G$1:$G$839,"",0)</f>
        <v>PG</v>
      </c>
      <c r="D184" s="2" t="str">
        <f>_xlfn.XLOOKUP($C184,DASHBOARD!$B$22:$B$27,DASHBOARD!$C$22:$C$27,"",0)</f>
        <v>GUARD</v>
      </c>
      <c r="G184" s="2" t="str">
        <f>_xlfn.XLOOKUP($B184,'[1]NBA-Data-1980-2019'!$B$1:$B$16305,'[1]NBA-Data-1980-2019'!$S$1:$S$16305,"",0)</f>
        <v>Ignorance</v>
      </c>
    </row>
    <row r="185" spans="2:36" x14ac:dyDescent="0.2">
      <c r="B185" s="2" t="s">
        <v>621</v>
      </c>
      <c r="C185" s="2" t="str">
        <f>_xlfn.XLOOKUP($B185,TEAMS!$F$1:$F$839,TEAMS!$G$1:$G$839,"",0)</f>
        <v>SF</v>
      </c>
      <c r="D185" s="2" t="str">
        <f>_xlfn.XLOOKUP($C185,DASHBOARD!$B$22:$B$27,DASHBOARD!$C$22:$C$27,"",0)</f>
        <v>FORWARD</v>
      </c>
      <c r="G185" s="2" t="str">
        <f>_xlfn.XLOOKUP($B185,'[1]NBA-Data-1980-2019'!$B$1:$B$16305,'[1]NBA-Data-1980-2019'!$S$1:$S$16305,"",0)</f>
        <v/>
      </c>
    </row>
    <row r="186" spans="2:36" x14ac:dyDescent="0.2">
      <c r="B186" s="2" t="s">
        <v>584</v>
      </c>
      <c r="C186" s="2" t="str">
        <f>_xlfn.XLOOKUP($B186,TEAMS!$F$1:$F$839,TEAMS!$G$1:$G$839,"",0)</f>
        <v>SG</v>
      </c>
      <c r="D186" s="2" t="str">
        <f>_xlfn.XLOOKUP($C186,DASHBOARD!$B$22:$B$27,DASHBOARD!$C$22:$C$27,"",0)</f>
        <v>GUARD</v>
      </c>
      <c r="G186" s="2" t="str">
        <f>_xlfn.XLOOKUP($B186,'[1]NBA-Data-1980-2019'!$B$1:$B$16305,'[1]NBA-Data-1980-2019'!$S$1:$S$16305,"",0)</f>
        <v/>
      </c>
    </row>
    <row r="187" spans="2:36" x14ac:dyDescent="0.2">
      <c r="B187" s="2" t="s">
        <v>826</v>
      </c>
      <c r="C187" s="2" t="str">
        <f>_xlfn.XLOOKUP($B187,TEAMS!$F$1:$F$839,TEAMS!$G$1:$G$839,"",0)</f>
        <v>C</v>
      </c>
      <c r="D187" s="2" t="str">
        <f>_xlfn.XLOOKUP($C187,DASHBOARD!$B$22:$B$27,DASHBOARD!$C$22:$C$27,"",0)</f>
        <v>CENTER</v>
      </c>
      <c r="G187" s="2" t="str">
        <f>_xlfn.XLOOKUP($B187,'[1]NBA-Data-1980-2019'!$B$1:$B$16305,'[1]NBA-Data-1980-2019'!$S$1:$S$16305,"",0)</f>
        <v>Post Scorer</v>
      </c>
    </row>
    <row r="188" spans="2:36" x14ac:dyDescent="0.2">
      <c r="B188" s="2" t="s">
        <v>883</v>
      </c>
      <c r="C188" s="2" t="str">
        <f>_xlfn.XLOOKUP($B188,TEAMS!$F$1:$F$839,TEAMS!$G$1:$G$839,"",0)</f>
        <v>PF</v>
      </c>
      <c r="D188" s="2" t="str">
        <f>_xlfn.XLOOKUP($C188,DASHBOARD!$B$22:$B$27,DASHBOARD!$C$22:$C$27,"",0)</f>
        <v>FORWARD</v>
      </c>
      <c r="G188" s="2" t="str">
        <f>_xlfn.XLOOKUP($B188,'[1]NBA-Data-1980-2019'!$B$1:$B$16305,'[1]NBA-Data-1980-2019'!$S$1:$S$16305,"",0)</f>
        <v>Ignorance</v>
      </c>
    </row>
    <row r="189" spans="2:36" x14ac:dyDescent="0.2">
      <c r="B189" s="2" t="s">
        <v>608</v>
      </c>
      <c r="C189" s="2" t="str">
        <f>_xlfn.XLOOKUP($B189,TEAMS!$F$1:$F$839,TEAMS!$G$1:$G$839,"",0)</f>
        <v>PG</v>
      </c>
      <c r="D189" s="2" t="str">
        <f>_xlfn.XLOOKUP($C189,DASHBOARD!$B$22:$B$27,DASHBOARD!$C$22:$C$27,"",0)</f>
        <v>GUARD</v>
      </c>
      <c r="G189" s="2" t="str">
        <f>_xlfn.XLOOKUP($B189,'[1]NBA-Data-1980-2019'!$B$1:$B$16305,'[1]NBA-Data-1980-2019'!$S$1:$S$16305,"",0)</f>
        <v>Playmaker</v>
      </c>
    </row>
    <row r="190" spans="2:36" x14ac:dyDescent="0.2">
      <c r="B190" s="2" t="s">
        <v>588</v>
      </c>
      <c r="C190" s="2" t="str">
        <f>_xlfn.XLOOKUP($B190,TEAMS!$F$1:$F$839,TEAMS!$G$1:$G$839,"",0)</f>
        <v>SF</v>
      </c>
      <c r="D190" s="2" t="str">
        <f>_xlfn.XLOOKUP($C190,DASHBOARD!$B$22:$B$27,DASHBOARD!$C$22:$C$27,"",0)</f>
        <v>FORWARD</v>
      </c>
      <c r="G190" s="2" t="str">
        <f>_xlfn.XLOOKUP($B190,'[1]NBA-Data-1980-2019'!$B$1:$B$16305,'[1]NBA-Data-1980-2019'!$S$1:$S$16305,"",0)</f>
        <v/>
      </c>
    </row>
    <row r="191" spans="2:36" x14ac:dyDescent="0.2">
      <c r="B191" s="2" t="s">
        <v>1060</v>
      </c>
      <c r="C191" s="2" t="str">
        <f>_xlfn.XLOOKUP($B191,TEAMS!$F$1:$F$839,TEAMS!$G$1:$G$839,"",0)</f>
        <v>SF</v>
      </c>
      <c r="D191" s="2" t="str">
        <f>_xlfn.XLOOKUP($C191,DASHBOARD!$B$22:$B$27,DASHBOARD!$C$22:$C$27,"",0)</f>
        <v>FORWARD</v>
      </c>
      <c r="G191" s="2" t="str">
        <f>_xlfn.XLOOKUP($B191,'[1]NBA-Data-1980-2019'!$B$1:$B$16305,'[1]NBA-Data-1980-2019'!$S$1:$S$16305,"",0)</f>
        <v>Ignorance</v>
      </c>
    </row>
    <row r="192" spans="2:36" x14ac:dyDescent="0.2">
      <c r="B192" s="2" t="s">
        <v>721</v>
      </c>
      <c r="C192" s="2">
        <f>_xlfn.XLOOKUP($B192,TEAMS!$F$1:$F$839,TEAMS!$G$1:$G$839,"",0)</f>
        <v>0</v>
      </c>
      <c r="D192" s="2" t="str">
        <f>_xlfn.XLOOKUP($C192,DASHBOARD!$B$22:$B$27,DASHBOARD!$C$22:$C$27,"",0)</f>
        <v/>
      </c>
      <c r="G192" s="2" t="str">
        <f>_xlfn.XLOOKUP($B192,'[1]NBA-Data-1980-2019'!$B$1:$B$16305,'[1]NBA-Data-1980-2019'!$S$1:$S$16305,"",0)</f>
        <v>Ignorance</v>
      </c>
    </row>
    <row r="193" spans="2:36" x14ac:dyDescent="0.2">
      <c r="B193" s="2" t="s">
        <v>776</v>
      </c>
      <c r="C193" s="2" t="str">
        <f>_xlfn.XLOOKUP($B193,TEAMS!$F$1:$F$839,TEAMS!$G$1:$G$839,"",0)</f>
        <v>SG</v>
      </c>
      <c r="D193" s="2" t="str">
        <f>_xlfn.XLOOKUP($C193,DASHBOARD!$B$22:$B$27,DASHBOARD!$C$22:$C$27,"",0)</f>
        <v>GUARD</v>
      </c>
      <c r="G193" s="2" t="str">
        <f>_xlfn.XLOOKUP($B193,'[1]NBA-Data-1980-2019'!$B$1:$B$16305,'[1]NBA-Data-1980-2019'!$S$1:$S$16305,"",0)</f>
        <v>Ignorance</v>
      </c>
    </row>
    <row r="194" spans="2:36" x14ac:dyDescent="0.2">
      <c r="B194" s="2" t="s">
        <v>607</v>
      </c>
      <c r="C194" s="2" t="str">
        <f>_xlfn.XLOOKUP($B194,TEAMS!$F$1:$F$839,TEAMS!$G$1:$G$839,"",0)</f>
        <v>SF</v>
      </c>
      <c r="D194" s="2" t="str">
        <f>_xlfn.XLOOKUP($C194,DASHBOARD!$B$22:$B$27,DASHBOARD!$C$22:$C$27,"",0)</f>
        <v>FORWARD</v>
      </c>
      <c r="G194" s="2" t="str">
        <f>_xlfn.XLOOKUP($B194,'[1]NBA-Data-1980-2019'!$B$1:$B$16305,'[1]NBA-Data-1980-2019'!$S$1:$S$16305,"",0)</f>
        <v>Sharpshooter</v>
      </c>
    </row>
    <row r="195" spans="2:36" x14ac:dyDescent="0.2">
      <c r="B195" s="2" t="s">
        <v>830</v>
      </c>
      <c r="C195" s="2" t="str">
        <f>_xlfn.XLOOKUP($B195,TEAMS!$F$1:$F$839,TEAMS!$G$1:$G$839,"",0)</f>
        <v>PF</v>
      </c>
      <c r="D195" s="2" t="str">
        <f>_xlfn.XLOOKUP($C195,DASHBOARD!$B$22:$B$27,DASHBOARD!$C$22:$C$27,"",0)</f>
        <v>FORWARD</v>
      </c>
      <c r="G195" s="2" t="str">
        <f>_xlfn.XLOOKUP($B195,'[1]NBA-Data-1980-2019'!$B$1:$B$16305,'[1]NBA-Data-1980-2019'!$S$1:$S$16305,"",0)</f>
        <v>All Star Post Scorer</v>
      </c>
    </row>
    <row r="196" spans="2:36" x14ac:dyDescent="0.2">
      <c r="B196" s="2" t="s">
        <v>696</v>
      </c>
      <c r="C196" s="2" t="str">
        <f>_xlfn.XLOOKUP($B196,TEAMS!$F$1:$F$839,TEAMS!$G$1:$G$839,"",0)</f>
        <v>SF</v>
      </c>
      <c r="D196" s="2" t="str">
        <f>_xlfn.XLOOKUP($C196,DASHBOARD!$B$22:$B$27,DASHBOARD!$C$22:$C$27,"",0)</f>
        <v>FORWARD</v>
      </c>
      <c r="G196" s="2" t="str">
        <f>_xlfn.XLOOKUP($B196,'[1]NBA-Data-1980-2019'!$B$1:$B$16305,'[1]NBA-Data-1980-2019'!$S$1:$S$16305,"",0)</f>
        <v>Sharpshooter</v>
      </c>
    </row>
    <row r="197" spans="2:36" x14ac:dyDescent="0.2">
      <c r="B197" s="2" t="s">
        <v>1057</v>
      </c>
      <c r="C197" s="2" t="str">
        <f>_xlfn.XLOOKUP($B197,TEAMS!$F$1:$F$839,TEAMS!$G$1:$G$839,"",0)</f>
        <v>SF</v>
      </c>
      <c r="D197" s="2" t="str">
        <f>_xlfn.XLOOKUP($C197,DASHBOARD!$B$22:$B$27,DASHBOARD!$C$22:$C$27,"",0)</f>
        <v>FORWARD</v>
      </c>
      <c r="G197" s="2" t="str">
        <f>_xlfn.XLOOKUP($B197,'[1]NBA-Data-1980-2019'!$B$1:$B$16305,'[1]NBA-Data-1980-2019'!$S$1:$S$16305,"",0)</f>
        <v>Ignorance</v>
      </c>
    </row>
    <row r="198" spans="2:36" x14ac:dyDescent="0.2">
      <c r="B198" s="2" t="s">
        <v>905</v>
      </c>
      <c r="C198" s="2" t="str">
        <f>_xlfn.XLOOKUP($B198,TEAMS!$F$1:$F$839,TEAMS!$G$1:$G$839,"",0)</f>
        <v>C</v>
      </c>
      <c r="D198" s="2" t="str">
        <f>_xlfn.XLOOKUP($C198,DASHBOARD!$B$22:$B$27,DASHBOARD!$C$22:$C$27,"",0)</f>
        <v>CENTER</v>
      </c>
      <c r="G198" s="2" t="str">
        <f>_xlfn.XLOOKUP($B198,'[1]NBA-Data-1980-2019'!$B$1:$B$16305,'[1]NBA-Data-1980-2019'!$S$1:$S$16305,"",0)</f>
        <v>Ignorance</v>
      </c>
    </row>
    <row r="199" spans="2:36" x14ac:dyDescent="0.2">
      <c r="B199" s="2" t="s">
        <v>1104</v>
      </c>
      <c r="C199" s="2" t="str">
        <f>_xlfn.XLOOKUP($B199,TEAMS!$F$1:$F$839,TEAMS!$G$1:$G$839,"",0)</f>
        <v>PG</v>
      </c>
      <c r="D199" s="2" t="str">
        <f>_xlfn.XLOOKUP($C199,DASHBOARD!$B$22:$B$27,DASHBOARD!$C$22:$C$27,"",0)</f>
        <v>GUARD</v>
      </c>
      <c r="G199" s="2" t="str">
        <f>_xlfn.XLOOKUP($B199,'[1]NBA-Data-1980-2019'!$B$1:$B$16305,'[1]NBA-Data-1980-2019'!$S$1:$S$16305,"",0)</f>
        <v>All Star Playmaker</v>
      </c>
    </row>
    <row r="200" spans="2:36" x14ac:dyDescent="0.2">
      <c r="B200" s="2" t="s">
        <v>650</v>
      </c>
      <c r="C200" s="2" t="str">
        <f>_xlfn.XLOOKUP($B200,TEAMS!$F$1:$F$839,TEAMS!$G$1:$G$839,"",0)</f>
        <v>SG</v>
      </c>
      <c r="D200" s="2" t="str">
        <f>_xlfn.XLOOKUP($C200,DASHBOARD!$B$22:$B$27,DASHBOARD!$C$22:$C$27,"",0)</f>
        <v>GUARD</v>
      </c>
      <c r="G200" s="2" t="str">
        <f>_xlfn.XLOOKUP($B200,'[1]NBA-Data-1980-2019'!$B$1:$B$16305,'[1]NBA-Data-1980-2019'!$S$1:$S$16305,"",0)</f>
        <v>Sharpshooter</v>
      </c>
    </row>
    <row r="201" spans="2:36" x14ac:dyDescent="0.2">
      <c r="B201" s="2" t="s">
        <v>726</v>
      </c>
      <c r="C201" s="2" t="str">
        <f>_xlfn.XLOOKUP($B201,TEAMS!$F$1:$F$839,TEAMS!$G$1:$G$839,"",0)</f>
        <v>SF</v>
      </c>
      <c r="D201" s="2" t="str">
        <f>_xlfn.XLOOKUP($C201,DASHBOARD!$B$22:$B$27,DASHBOARD!$C$22:$C$27,"",0)</f>
        <v>FORWARD</v>
      </c>
      <c r="G201" s="2" t="str">
        <f>_xlfn.XLOOKUP($B201,'[1]NBA-Data-1980-2019'!$B$1:$B$16305,'[1]NBA-Data-1980-2019'!$S$1:$S$16305,"",0)</f>
        <v>Superstar</v>
      </c>
    </row>
    <row r="202" spans="2:36" x14ac:dyDescent="0.2">
      <c r="B202" s="2" t="s">
        <v>903</v>
      </c>
      <c r="C202" s="2" t="str">
        <f>_xlfn.XLOOKUP($B202,TEAMS!$F$1:$F$839,TEAMS!$G$1:$G$839,"",0)</f>
        <v>PF</v>
      </c>
      <c r="D202" s="2" t="str">
        <f>_xlfn.XLOOKUP($C202,DASHBOARD!$B$22:$B$27,DASHBOARD!$C$22:$C$27,"",0)</f>
        <v>FORWARD</v>
      </c>
      <c r="G202" s="2" t="str">
        <f>_xlfn.XLOOKUP($B202,'[1]NBA-Data-1980-2019'!$B$1:$B$16305,'[1]NBA-Data-1980-2019'!$S$1:$S$16305,"",0)</f>
        <v>Rim Protector</v>
      </c>
      <c r="H202" s="1"/>
      <c r="I202" s="1"/>
      <c r="K202" s="1"/>
      <c r="L202" s="1"/>
      <c r="M202" s="1"/>
      <c r="N202" s="1"/>
      <c r="O202" s="1"/>
      <c r="P202" s="58"/>
      <c r="Q202" s="1"/>
      <c r="R202" s="1"/>
      <c r="S202" s="1"/>
      <c r="T202" s="1"/>
      <c r="U202" s="1"/>
      <c r="V202" s="1"/>
      <c r="W202" s="1"/>
      <c r="X202" s="58"/>
      <c r="Y202" s="58"/>
      <c r="Z202" s="58"/>
      <c r="AA202" s="1"/>
      <c r="AB202" s="1"/>
      <c r="AC202" s="58"/>
      <c r="AD202" s="58"/>
      <c r="AE202" s="58"/>
      <c r="AF202" s="58"/>
      <c r="AG202" s="58"/>
      <c r="AH202" s="58"/>
      <c r="AI202" s="58"/>
      <c r="AJ202" s="1"/>
    </row>
    <row r="203" spans="2:36" x14ac:dyDescent="0.2">
      <c r="B203" s="2" t="s">
        <v>762</v>
      </c>
      <c r="C203" s="2" t="str">
        <f>_xlfn.XLOOKUP($B203,TEAMS!$F$1:$F$839,TEAMS!$G$1:$G$839,"",0)</f>
        <v>PF</v>
      </c>
      <c r="D203" s="2" t="str">
        <f>_xlfn.XLOOKUP($C203,DASHBOARD!$B$22:$B$27,DASHBOARD!$C$22:$C$27,"",0)</f>
        <v>FORWARD</v>
      </c>
      <c r="G203" s="2" t="str">
        <f>_xlfn.XLOOKUP($B203,'[1]NBA-Data-1980-2019'!$B$1:$B$16305,'[1]NBA-Data-1980-2019'!$S$1:$S$16305,"",0)</f>
        <v>Rim Protector</v>
      </c>
    </row>
    <row r="204" spans="2:36" x14ac:dyDescent="0.2">
      <c r="B204" s="2" t="s">
        <v>1005</v>
      </c>
      <c r="C204" s="2" t="str">
        <f>_xlfn.XLOOKUP($B204,TEAMS!$F$1:$F$839,TEAMS!$G$1:$G$839,"",0)</f>
        <v>C</v>
      </c>
      <c r="D204" s="2" t="str">
        <f>_xlfn.XLOOKUP($C204,DASHBOARD!$B$22:$B$27,DASHBOARD!$C$22:$C$27,"",0)</f>
        <v>CENTER</v>
      </c>
      <c r="G204" s="2" t="str">
        <f>_xlfn.XLOOKUP($B204,'[1]NBA-Data-1980-2019'!$B$1:$B$16305,'[1]NBA-Data-1980-2019'!$S$1:$S$16305,"",0)</f>
        <v>Rim Protector</v>
      </c>
    </row>
    <row r="205" spans="2:36" x14ac:dyDescent="0.2">
      <c r="B205" s="2" t="s">
        <v>574</v>
      </c>
      <c r="C205" s="2" t="str">
        <f>_xlfn.XLOOKUP($B205,TEAMS!$F$1:$F$839,TEAMS!$G$1:$G$839,"",0)</f>
        <v>C</v>
      </c>
      <c r="D205" s="2" t="str">
        <f>_xlfn.XLOOKUP($C205,DASHBOARD!$B$22:$B$27,DASHBOARD!$C$22:$C$27,"",0)</f>
        <v>CENTER</v>
      </c>
      <c r="G205" s="2" t="str">
        <f>_xlfn.XLOOKUP($B205,'[1]NBA-Data-1980-2019'!$B$1:$B$16305,'[1]NBA-Data-1980-2019'!$S$1:$S$16305,"",0)</f>
        <v>Ignorance</v>
      </c>
    </row>
    <row r="206" spans="2:36" x14ac:dyDescent="0.2">
      <c r="B206" s="2" t="s">
        <v>605</v>
      </c>
      <c r="C206" s="2" t="str">
        <f>_xlfn.XLOOKUP($B206,TEAMS!$F$1:$F$839,TEAMS!$G$1:$G$839,"",0)</f>
        <v>SF</v>
      </c>
      <c r="D206" s="2" t="str">
        <f>_xlfn.XLOOKUP($C206,DASHBOARD!$B$22:$B$27,DASHBOARD!$C$22:$C$27,"",0)</f>
        <v>FORWARD</v>
      </c>
      <c r="G206" s="2" t="str">
        <f>_xlfn.XLOOKUP($B206,'[1]NBA-Data-1980-2019'!$B$1:$B$16305,'[1]NBA-Data-1980-2019'!$S$1:$S$16305,"",0)</f>
        <v>Sharpshooter</v>
      </c>
      <c r="H206" s="1"/>
      <c r="I206" s="1"/>
      <c r="K206" s="1"/>
      <c r="L206" s="1"/>
      <c r="M206" s="1"/>
      <c r="N206" s="1"/>
      <c r="O206" s="1"/>
      <c r="P206" s="58"/>
      <c r="Q206" s="1"/>
      <c r="R206" s="1"/>
      <c r="S206" s="1"/>
      <c r="T206" s="1"/>
      <c r="U206" s="1"/>
      <c r="V206" s="1"/>
      <c r="W206" s="1"/>
      <c r="X206" s="58"/>
      <c r="Y206" s="58"/>
      <c r="Z206" s="58"/>
      <c r="AA206" s="1"/>
      <c r="AB206" s="1"/>
      <c r="AC206" s="58"/>
      <c r="AD206" s="58"/>
      <c r="AE206" s="58"/>
      <c r="AF206" s="58"/>
      <c r="AG206" s="58"/>
      <c r="AH206" s="58"/>
      <c r="AI206" s="58"/>
      <c r="AJ206" s="1"/>
    </row>
    <row r="207" spans="2:36" x14ac:dyDescent="0.2">
      <c r="B207" s="2" t="s">
        <v>559</v>
      </c>
      <c r="C207" s="2" t="str">
        <f>_xlfn.XLOOKUP($B207,TEAMS!$F$1:$F$839,TEAMS!$G$1:$G$839,"",0)</f>
        <v>SG</v>
      </c>
      <c r="D207" s="2" t="str">
        <f>_xlfn.XLOOKUP($C207,DASHBOARD!$B$22:$B$27,DASHBOARD!$C$22:$C$27,"",0)</f>
        <v>GUARD</v>
      </c>
      <c r="G207" s="2" t="str">
        <f>_xlfn.XLOOKUP($B207,'[1]NBA-Data-1980-2019'!$B$1:$B$16305,'[1]NBA-Data-1980-2019'!$S$1:$S$16305,"",0)</f>
        <v>All Star Sharpshooter</v>
      </c>
    </row>
    <row r="208" spans="2:36" x14ac:dyDescent="0.2">
      <c r="B208" s="2" t="s">
        <v>874</v>
      </c>
      <c r="C208" s="2" t="str">
        <f>_xlfn.XLOOKUP($B208,TEAMS!$F$1:$F$839,TEAMS!$G$1:$G$839,"",0)</f>
        <v>SG</v>
      </c>
      <c r="D208" s="2" t="str">
        <f>_xlfn.XLOOKUP($C208,DASHBOARD!$B$22:$B$27,DASHBOARD!$C$22:$C$27,"",0)</f>
        <v>GUARD</v>
      </c>
      <c r="G208" s="2" t="str">
        <f>_xlfn.XLOOKUP($B208,'[1]NBA-Data-1980-2019'!$B$1:$B$16305,'[1]NBA-Data-1980-2019'!$S$1:$S$16305,"",0)</f>
        <v>Sharpshooter</v>
      </c>
    </row>
    <row r="209" spans="2:7" x14ac:dyDescent="0.2">
      <c r="B209" s="2" t="s">
        <v>668</v>
      </c>
      <c r="C209" s="2" t="str">
        <f>_xlfn.XLOOKUP($B209,TEAMS!$F$1:$F$839,TEAMS!$G$1:$G$839,"",0)</f>
        <v>PF</v>
      </c>
      <c r="D209" s="2" t="str">
        <f>_xlfn.XLOOKUP($C209,DASHBOARD!$B$22:$B$27,DASHBOARD!$C$22:$C$27,"",0)</f>
        <v>FORWARD</v>
      </c>
      <c r="G209" s="2" t="str">
        <f>_xlfn.XLOOKUP($B209,'[1]NBA-Data-1980-2019'!$B$1:$B$16305,'[1]NBA-Data-1980-2019'!$S$1:$S$16305,"",0)</f>
        <v/>
      </c>
    </row>
    <row r="210" spans="2:7" x14ac:dyDescent="0.2">
      <c r="B210" s="2" t="s">
        <v>661</v>
      </c>
      <c r="C210" s="2" t="str">
        <f>_xlfn.XLOOKUP($B210,TEAMS!$F$1:$F$839,TEAMS!$G$1:$G$839,"",0)</f>
        <v>PF</v>
      </c>
      <c r="D210" s="2" t="str">
        <f>_xlfn.XLOOKUP($C210,DASHBOARD!$B$22:$B$27,DASHBOARD!$C$22:$C$27,"",0)</f>
        <v>FORWARD</v>
      </c>
      <c r="G210" s="2" t="str">
        <f>_xlfn.XLOOKUP($B210,'[1]NBA-Data-1980-2019'!$B$1:$B$16305,'[1]NBA-Data-1980-2019'!$S$1:$S$16305,"",0)</f>
        <v>All Star Sharpshooter</v>
      </c>
    </row>
    <row r="211" spans="2:7" x14ac:dyDescent="0.2">
      <c r="B211" s="2" t="s">
        <v>700</v>
      </c>
      <c r="C211" s="2" t="str">
        <f>_xlfn.XLOOKUP($B211,TEAMS!$F$1:$F$839,TEAMS!$G$1:$G$839,"",0)</f>
        <v>PG</v>
      </c>
      <c r="D211" s="2" t="str">
        <f>_xlfn.XLOOKUP($C211,DASHBOARD!$B$22:$B$27,DASHBOARD!$C$22:$C$27,"",0)</f>
        <v>GUARD</v>
      </c>
      <c r="G211" s="2" t="str">
        <f>_xlfn.XLOOKUP($B211,'[1]NBA-Data-1980-2019'!$B$1:$B$16305,'[1]NBA-Data-1980-2019'!$S$1:$S$16305,"",0)</f>
        <v>Playmaker</v>
      </c>
    </row>
    <row r="212" spans="2:7" x14ac:dyDescent="0.2">
      <c r="B212" s="2" t="s">
        <v>754</v>
      </c>
      <c r="C212" s="2" t="str">
        <f>_xlfn.XLOOKUP($B212,TEAMS!$F$1:$F$839,TEAMS!$G$1:$G$839,"",0)</f>
        <v>PG</v>
      </c>
      <c r="D212" s="2" t="str">
        <f>_xlfn.XLOOKUP($C212,DASHBOARD!$B$22:$B$27,DASHBOARD!$C$22:$C$27,"",0)</f>
        <v>GUARD</v>
      </c>
      <c r="G212" s="2" t="str">
        <f>_xlfn.XLOOKUP($B212,'[1]NBA-Data-1980-2019'!$B$1:$B$16305,'[1]NBA-Data-1980-2019'!$S$1:$S$16305,"",0)</f>
        <v>All Star Playmaker</v>
      </c>
    </row>
    <row r="213" spans="2:7" x14ac:dyDescent="0.2">
      <c r="B213" s="2" t="s">
        <v>882</v>
      </c>
      <c r="C213" s="2" t="str">
        <f>_xlfn.XLOOKUP($B213,TEAMS!$F$1:$F$839,TEAMS!$G$1:$G$839,"",0)</f>
        <v>PF</v>
      </c>
      <c r="D213" s="2" t="str">
        <f>_xlfn.XLOOKUP($C213,DASHBOARD!$B$22:$B$27,DASHBOARD!$C$22:$C$27,"",0)</f>
        <v>FORWARD</v>
      </c>
      <c r="G213" s="2" t="str">
        <f>_xlfn.XLOOKUP($B213,'[1]NBA-Data-1980-2019'!$B$1:$B$16305,'[1]NBA-Data-1980-2019'!$S$1:$S$16305,"",0)</f>
        <v>All Star Post Scorer</v>
      </c>
    </row>
    <row r="214" spans="2:7" x14ac:dyDescent="0.2">
      <c r="B214" s="2" t="s">
        <v>1111</v>
      </c>
      <c r="C214" s="2" t="str">
        <f>_xlfn.XLOOKUP($B214,TEAMS!$F$1:$F$839,TEAMS!$G$1:$G$839,"",0)</f>
        <v>SG</v>
      </c>
      <c r="D214" s="2" t="str">
        <f>_xlfn.XLOOKUP($C214,DASHBOARD!$B$22:$B$27,DASHBOARD!$C$22:$C$27,"",0)</f>
        <v>GUARD</v>
      </c>
      <c r="G214" s="2" t="str">
        <f>_xlfn.XLOOKUP($B214,'[1]NBA-Data-1980-2019'!$B$1:$B$16305,'[1]NBA-Data-1980-2019'!$S$1:$S$16305,"",0)</f>
        <v>Ignorance</v>
      </c>
    </row>
    <row r="215" spans="2:7" x14ac:dyDescent="0.2">
      <c r="B215" s="2" t="s">
        <v>771</v>
      </c>
      <c r="C215" s="2" t="str">
        <f>_xlfn.XLOOKUP($B215,TEAMS!$F$1:$F$839,TEAMS!$G$1:$G$839,"",0)</f>
        <v>SG</v>
      </c>
      <c r="D215" s="2" t="str">
        <f>_xlfn.XLOOKUP($C215,DASHBOARD!$B$22:$B$27,DASHBOARD!$C$22:$C$27,"",0)</f>
        <v>GUARD</v>
      </c>
      <c r="G215" s="2" t="str">
        <f>_xlfn.XLOOKUP($B215,'[1]NBA-Data-1980-2019'!$B$1:$B$16305,'[1]NBA-Data-1980-2019'!$S$1:$S$16305,"",0)</f>
        <v>Playmaker</v>
      </c>
    </row>
    <row r="216" spans="2:7" x14ac:dyDescent="0.2">
      <c r="B216" s="2" t="s">
        <v>647</v>
      </c>
      <c r="C216" s="2" t="str">
        <f>_xlfn.XLOOKUP($B216,TEAMS!$F$1:$F$839,TEAMS!$G$1:$G$839,"",0)</f>
        <v>PG</v>
      </c>
      <c r="D216" s="2" t="str">
        <f>_xlfn.XLOOKUP($C216,DASHBOARD!$B$22:$B$27,DASHBOARD!$C$22:$C$27,"",0)</f>
        <v>GUARD</v>
      </c>
      <c r="G216" s="2" t="str">
        <f>_xlfn.XLOOKUP($B216,'[1]NBA-Data-1980-2019'!$B$1:$B$16305,'[1]NBA-Data-1980-2019'!$S$1:$S$16305,"",0)</f>
        <v>Superstar</v>
      </c>
    </row>
    <row r="217" spans="2:7" x14ac:dyDescent="0.2">
      <c r="B217" s="2" t="s">
        <v>909</v>
      </c>
      <c r="C217" s="2" t="str">
        <f>_xlfn.XLOOKUP($B217,TEAMS!$F$1:$F$839,TEAMS!$G$1:$G$839,"",0)</f>
        <v>C</v>
      </c>
      <c r="D217" s="2" t="str">
        <f>_xlfn.XLOOKUP($C217,DASHBOARD!$B$22:$B$27,DASHBOARD!$C$22:$C$27,"",0)</f>
        <v>CENTER</v>
      </c>
      <c r="G217" s="2" t="str">
        <f>_xlfn.XLOOKUP($B217,'[1]NBA-Data-1980-2019'!$B$1:$B$16305,'[1]NBA-Data-1980-2019'!$S$1:$S$16305,"",0)</f>
        <v>Post Scorer</v>
      </c>
    </row>
    <row r="218" spans="2:7" x14ac:dyDescent="0.2">
      <c r="B218" s="2" t="s">
        <v>978</v>
      </c>
      <c r="C218" s="2" t="str">
        <f>_xlfn.XLOOKUP($B218,TEAMS!$F$1:$F$839,TEAMS!$G$1:$G$839,"",0)</f>
        <v>SG</v>
      </c>
      <c r="D218" s="2" t="str">
        <f>_xlfn.XLOOKUP($C218,DASHBOARD!$B$22:$B$27,DASHBOARD!$C$22:$C$27,"",0)</f>
        <v>GUARD</v>
      </c>
      <c r="G218" s="2" t="str">
        <f>_xlfn.XLOOKUP($B218,'[1]NBA-Data-1980-2019'!$B$1:$B$16305,'[1]NBA-Data-1980-2019'!$S$1:$S$16305,"",0)</f>
        <v>Playmaker</v>
      </c>
    </row>
    <row r="219" spans="2:7" x14ac:dyDescent="0.2">
      <c r="B219" s="2" t="s">
        <v>954</v>
      </c>
      <c r="C219" s="2" t="str">
        <f>_xlfn.XLOOKUP($B219,TEAMS!$F$1:$F$839,TEAMS!$G$1:$G$839,"",0)</f>
        <v>SF</v>
      </c>
      <c r="D219" s="2" t="str">
        <f>_xlfn.XLOOKUP($C219,DASHBOARD!$B$22:$B$27,DASHBOARD!$C$22:$C$27,"",0)</f>
        <v>FORWARD</v>
      </c>
      <c r="G219" s="2" t="str">
        <f>_xlfn.XLOOKUP($B219,'[1]NBA-Data-1980-2019'!$B$1:$B$16305,'[1]NBA-Data-1980-2019'!$S$1:$S$16305,"",0)</f>
        <v>Post Scorer</v>
      </c>
    </row>
    <row r="220" spans="2:7" x14ac:dyDescent="0.2">
      <c r="B220" s="2" t="s">
        <v>690</v>
      </c>
      <c r="C220" s="2" t="str">
        <f>_xlfn.XLOOKUP($B220,TEAMS!$F$1:$F$839,TEAMS!$G$1:$G$839,"",0)</f>
        <v>PG</v>
      </c>
      <c r="D220" s="2" t="str">
        <f>_xlfn.XLOOKUP($C220,DASHBOARD!$B$22:$B$27,DASHBOARD!$C$22:$C$27,"",0)</f>
        <v>GUARD</v>
      </c>
      <c r="G220" s="2" t="str">
        <f>_xlfn.XLOOKUP($B220,'[1]NBA-Data-1980-2019'!$B$1:$B$16305,'[1]NBA-Data-1980-2019'!$S$1:$S$16305,"",0)</f>
        <v>Ignorance</v>
      </c>
    </row>
    <row r="221" spans="2:7" x14ac:dyDescent="0.2">
      <c r="B221" s="2" t="s">
        <v>1068</v>
      </c>
      <c r="C221" s="2" t="str">
        <f>_xlfn.XLOOKUP($B221,TEAMS!$F$1:$F$839,TEAMS!$G$1:$G$839,"",0)</f>
        <v>C</v>
      </c>
      <c r="D221" s="2" t="str">
        <f>_xlfn.XLOOKUP($C221,DASHBOARD!$B$22:$B$27,DASHBOARD!$C$22:$C$27,"",0)</f>
        <v>CENTER</v>
      </c>
      <c r="G221" s="2" t="str">
        <f>_xlfn.XLOOKUP($B221,'[1]NBA-Data-1980-2019'!$B$1:$B$16305,'[1]NBA-Data-1980-2019'!$S$1:$S$16305,"",0)</f>
        <v>Post Scorer</v>
      </c>
    </row>
    <row r="222" spans="2:7" x14ac:dyDescent="0.2">
      <c r="B222" s="2" t="s">
        <v>886</v>
      </c>
      <c r="C222" s="2" t="str">
        <f>_xlfn.XLOOKUP($B222,TEAMS!$F$1:$F$839,TEAMS!$G$1:$G$839,"",0)</f>
        <v>SF</v>
      </c>
      <c r="D222" s="2" t="str">
        <f>_xlfn.XLOOKUP($C222,DASHBOARD!$B$22:$B$27,DASHBOARD!$C$22:$C$27,"",0)</f>
        <v>FORWARD</v>
      </c>
      <c r="G222" s="2" t="str">
        <f>_xlfn.XLOOKUP($B222,'[1]NBA-Data-1980-2019'!$B$1:$B$16305,'[1]NBA-Data-1980-2019'!$S$1:$S$16305,"",0)</f>
        <v>Ignorance</v>
      </c>
    </row>
    <row r="223" spans="2:7" x14ac:dyDescent="0.2">
      <c r="B223" s="2" t="s">
        <v>712</v>
      </c>
      <c r="C223" s="2" t="str">
        <f>_xlfn.XLOOKUP($B223,TEAMS!$F$1:$F$839,TEAMS!$G$1:$G$839,"",0)</f>
        <v>SG</v>
      </c>
      <c r="D223" s="2" t="str">
        <f>_xlfn.XLOOKUP($C223,DASHBOARD!$B$22:$B$27,DASHBOARD!$C$22:$C$27,"",0)</f>
        <v>GUARD</v>
      </c>
      <c r="G223" s="2" t="str">
        <f>_xlfn.XLOOKUP($B223,'[1]NBA-Data-1980-2019'!$B$1:$B$16305,'[1]NBA-Data-1980-2019'!$S$1:$S$16305,"",0)</f>
        <v>Ignorance</v>
      </c>
    </row>
    <row r="224" spans="2:7" x14ac:dyDescent="0.2">
      <c r="B224" s="2" t="s">
        <v>707</v>
      </c>
      <c r="C224" s="2" t="str">
        <f>_xlfn.XLOOKUP($B224,TEAMS!$F$1:$F$839,TEAMS!$G$1:$G$839,"",0)</f>
        <v>SF</v>
      </c>
      <c r="D224" s="2" t="str">
        <f>_xlfn.XLOOKUP($C224,DASHBOARD!$B$22:$B$27,DASHBOARD!$C$22:$C$27,"",0)</f>
        <v>FORWARD</v>
      </c>
      <c r="G224" s="2" t="str">
        <f>_xlfn.XLOOKUP($B224,'[1]NBA-Data-1980-2019'!$B$1:$B$16305,'[1]NBA-Data-1980-2019'!$S$1:$S$16305,"",0)</f>
        <v>Ignorance</v>
      </c>
    </row>
    <row r="225" spans="2:36" x14ac:dyDescent="0.2">
      <c r="B225" s="2" t="s">
        <v>813</v>
      </c>
      <c r="C225" s="2" t="str">
        <f>_xlfn.XLOOKUP($B225,TEAMS!$F$1:$F$839,TEAMS!$G$1:$G$839,"",0)</f>
        <v>PF</v>
      </c>
      <c r="D225" s="2" t="str">
        <f>_xlfn.XLOOKUP($C225,DASHBOARD!$B$22:$B$27,DASHBOARD!$C$22:$C$27,"",0)</f>
        <v>FORWARD</v>
      </c>
      <c r="G225" s="2" t="str">
        <f>_xlfn.XLOOKUP($B225,'[1]NBA-Data-1980-2019'!$B$1:$B$16305,'[1]NBA-Data-1980-2019'!$S$1:$S$16305,"",0)</f>
        <v>Ignorance</v>
      </c>
    </row>
    <row r="226" spans="2:36" x14ac:dyDescent="0.2">
      <c r="B226" s="2" t="s">
        <v>962</v>
      </c>
      <c r="C226" s="2" t="str">
        <f>_xlfn.XLOOKUP($B226,TEAMS!$F$1:$F$839,TEAMS!$G$1:$G$839,"",0)</f>
        <v>PF</v>
      </c>
      <c r="D226" s="2" t="str">
        <f>_xlfn.XLOOKUP($C226,DASHBOARD!$B$22:$B$27,DASHBOARD!$C$22:$C$27,"",0)</f>
        <v>FORWARD</v>
      </c>
      <c r="G226" s="2" t="str">
        <f>_xlfn.XLOOKUP($B226,'[1]NBA-Data-1980-2019'!$B$1:$B$16305,'[1]NBA-Data-1980-2019'!$S$1:$S$16305,"",0)</f>
        <v>Post Scorer</v>
      </c>
    </row>
    <row r="227" spans="2:36" x14ac:dyDescent="0.2">
      <c r="B227" s="2" t="s">
        <v>619</v>
      </c>
      <c r="C227" s="2" t="str">
        <f>_xlfn.XLOOKUP($B227,TEAMS!$F$1:$F$839,TEAMS!$G$1:$G$839,"",0)</f>
        <v>PF</v>
      </c>
      <c r="D227" s="2" t="str">
        <f>_xlfn.XLOOKUP($C227,DASHBOARD!$B$22:$B$27,DASHBOARD!$C$22:$C$27,"",0)</f>
        <v>FORWARD</v>
      </c>
      <c r="G227" s="2" t="str">
        <f>_xlfn.XLOOKUP($B227,'[1]NBA-Data-1980-2019'!$B$1:$B$16305,'[1]NBA-Data-1980-2019'!$S$1:$S$16305,"",0)</f>
        <v/>
      </c>
    </row>
    <row r="228" spans="2:36" x14ac:dyDescent="0.2">
      <c r="B228" s="2" t="s">
        <v>803</v>
      </c>
      <c r="C228" s="2" t="str">
        <f>_xlfn.XLOOKUP($B228,TEAMS!$F$1:$F$839,TEAMS!$G$1:$G$839,"",0)</f>
        <v>SG</v>
      </c>
      <c r="D228" s="2" t="str">
        <f>_xlfn.XLOOKUP($C228,DASHBOARD!$B$22:$B$27,DASHBOARD!$C$22:$C$27,"",0)</f>
        <v>GUARD</v>
      </c>
      <c r="G228" s="2" t="str">
        <f>_xlfn.XLOOKUP($B228,'[1]NBA-Data-1980-2019'!$B$1:$B$16305,'[1]NBA-Data-1980-2019'!$S$1:$S$16305,"",0)</f>
        <v/>
      </c>
    </row>
    <row r="229" spans="2:36" x14ac:dyDescent="0.2">
      <c r="B229" s="2" t="s">
        <v>692</v>
      </c>
      <c r="C229" s="2" t="str">
        <f>_xlfn.XLOOKUP($B229,TEAMS!$F$1:$F$839,TEAMS!$G$1:$G$839,"",0)</f>
        <v>C</v>
      </c>
      <c r="D229" s="2" t="str">
        <f>_xlfn.XLOOKUP($C229,DASHBOARD!$B$22:$B$27,DASHBOARD!$C$22:$C$27,"",0)</f>
        <v>CENTER</v>
      </c>
      <c r="G229" s="2" t="str">
        <f>_xlfn.XLOOKUP($B229,'[1]NBA-Data-1980-2019'!$B$1:$B$16305,'[1]NBA-Data-1980-2019'!$S$1:$S$16305,"",0)</f>
        <v>All Star Post Scorer</v>
      </c>
      <c r="H229" s="1"/>
      <c r="I229" s="1"/>
      <c r="K229" s="1"/>
      <c r="L229" s="1"/>
      <c r="M229" s="1"/>
      <c r="N229" s="1"/>
      <c r="O229" s="1"/>
      <c r="P229" s="58"/>
      <c r="Q229" s="1"/>
      <c r="R229" s="1"/>
      <c r="S229" s="1"/>
      <c r="T229" s="1"/>
      <c r="U229" s="1"/>
      <c r="V229" s="1"/>
      <c r="W229" s="1"/>
      <c r="X229" s="58"/>
      <c r="Y229" s="58"/>
      <c r="Z229" s="58"/>
      <c r="AA229" s="1"/>
      <c r="AB229" s="1"/>
      <c r="AC229" s="58"/>
      <c r="AD229" s="58"/>
      <c r="AE229" s="58"/>
      <c r="AF229" s="58"/>
      <c r="AG229" s="58"/>
      <c r="AH229" s="58"/>
      <c r="AI229" s="58"/>
      <c r="AJ229" s="1"/>
    </row>
    <row r="230" spans="2:36" x14ac:dyDescent="0.2">
      <c r="B230" s="2" t="s">
        <v>794</v>
      </c>
      <c r="C230" s="2" t="str">
        <f>_xlfn.XLOOKUP($B230,TEAMS!$F$1:$F$839,TEAMS!$G$1:$G$839,"",0)</f>
        <v>SF</v>
      </c>
      <c r="D230" s="2" t="str">
        <f>_xlfn.XLOOKUP($C230,DASHBOARD!$B$22:$B$27,DASHBOARD!$C$22:$C$27,"",0)</f>
        <v>FORWARD</v>
      </c>
      <c r="G230" s="2" t="str">
        <f>_xlfn.XLOOKUP($B230,'[1]NBA-Data-1980-2019'!$B$1:$B$16305,'[1]NBA-Data-1980-2019'!$S$1:$S$16305,"",0)</f>
        <v>Ignorance</v>
      </c>
    </row>
    <row r="231" spans="2:36" x14ac:dyDescent="0.2">
      <c r="B231" s="2" t="s">
        <v>823</v>
      </c>
      <c r="C231" s="2" t="str">
        <f>_xlfn.XLOOKUP($B231,TEAMS!$F$1:$F$839,TEAMS!$G$1:$G$839,"",0)</f>
        <v>PG</v>
      </c>
      <c r="D231" s="2" t="str">
        <f>_xlfn.XLOOKUP($C231,DASHBOARD!$B$22:$B$27,DASHBOARD!$C$22:$C$27,"",0)</f>
        <v>GUARD</v>
      </c>
      <c r="G231" s="2" t="str">
        <f>_xlfn.XLOOKUP($B231,'[1]NBA-Data-1980-2019'!$B$1:$B$16305,'[1]NBA-Data-1980-2019'!$S$1:$S$16305,"",0)</f>
        <v>All Star Playmaker</v>
      </c>
      <c r="H231" s="1"/>
      <c r="I231" s="1"/>
      <c r="K231" s="1"/>
      <c r="L231" s="1"/>
      <c r="M231" s="1"/>
      <c r="N231" s="1"/>
      <c r="O231" s="1"/>
      <c r="P231" s="58"/>
      <c r="Q231" s="1"/>
      <c r="R231" s="1"/>
      <c r="S231" s="1"/>
      <c r="T231" s="1"/>
      <c r="U231" s="1"/>
      <c r="V231" s="1"/>
      <c r="W231" s="1"/>
      <c r="X231" s="58"/>
      <c r="Y231" s="58"/>
      <c r="Z231" s="58"/>
      <c r="AA231" s="1"/>
      <c r="AB231" s="1"/>
      <c r="AC231" s="58"/>
      <c r="AD231" s="58"/>
      <c r="AE231" s="58"/>
      <c r="AF231" s="58"/>
      <c r="AG231" s="58"/>
      <c r="AH231" s="58"/>
      <c r="AI231" s="58"/>
      <c r="AJ231" s="1"/>
    </row>
    <row r="232" spans="2:36" x14ac:dyDescent="0.2">
      <c r="B232" s="2" t="s">
        <v>1042</v>
      </c>
      <c r="C232" s="2" t="str">
        <f>_xlfn.XLOOKUP($B232,TEAMS!$F$1:$F$839,TEAMS!$G$1:$G$839,"",0)</f>
        <v>SG</v>
      </c>
      <c r="D232" s="2" t="str">
        <f>_xlfn.XLOOKUP($C232,DASHBOARD!$B$22:$B$27,DASHBOARD!$C$22:$C$27,"",0)</f>
        <v>GUARD</v>
      </c>
      <c r="G232" s="2" t="str">
        <f>_xlfn.XLOOKUP($B232,'[1]NBA-Data-1980-2019'!$B$1:$B$16305,'[1]NBA-Data-1980-2019'!$S$1:$S$16305,"",0)</f>
        <v>Post Scorer</v>
      </c>
    </row>
    <row r="233" spans="2:36" x14ac:dyDescent="0.2">
      <c r="B233" s="2" t="s">
        <v>1011</v>
      </c>
      <c r="C233" s="2" t="str">
        <f>_xlfn.XLOOKUP($B233,TEAMS!$F$1:$F$839,TEAMS!$G$1:$G$839,"",0)</f>
        <v>PF</v>
      </c>
      <c r="D233" s="2" t="str">
        <f>_xlfn.XLOOKUP($C233,DASHBOARD!$B$22:$B$27,DASHBOARD!$C$22:$C$27,"",0)</f>
        <v>FORWARD</v>
      </c>
      <c r="G233" s="2" t="str">
        <f>_xlfn.XLOOKUP($B233,'[1]NBA-Data-1980-2019'!$B$1:$B$16305,'[1]NBA-Data-1980-2019'!$S$1:$S$16305,"",0)</f>
        <v>Ignorance</v>
      </c>
    </row>
    <row r="234" spans="2:36" x14ac:dyDescent="0.2">
      <c r="B234" s="2" t="s">
        <v>1145</v>
      </c>
      <c r="C234" s="2" t="str">
        <f>_xlfn.XLOOKUP($B234,TEAMS!$F$1:$F$839,TEAMS!$G$1:$G$839,"",0)</f>
        <v>PF</v>
      </c>
      <c r="D234" s="2" t="str">
        <f>_xlfn.XLOOKUP($C234,DASHBOARD!$B$22:$B$27,DASHBOARD!$C$22:$C$27,"",0)</f>
        <v>FORWARD</v>
      </c>
      <c r="G234" s="2" t="str">
        <f>_xlfn.XLOOKUP($B234,'[1]NBA-Data-1980-2019'!$B$1:$B$16305,'[1]NBA-Data-1980-2019'!$S$1:$S$16305,"",0)</f>
        <v>Ignorance</v>
      </c>
    </row>
    <row r="235" spans="2:36" x14ac:dyDescent="0.2">
      <c r="B235" s="2" t="s">
        <v>662</v>
      </c>
      <c r="C235" s="2" t="str">
        <f>_xlfn.XLOOKUP($B235,TEAMS!$F$1:$F$839,TEAMS!$G$1:$G$839,"",0)</f>
        <v>PF</v>
      </c>
      <c r="D235" s="2" t="str">
        <f>_xlfn.XLOOKUP($C235,DASHBOARD!$B$22:$B$27,DASHBOARD!$C$22:$C$27,"",0)</f>
        <v>FORWARD</v>
      </c>
      <c r="G235" s="2" t="str">
        <f>_xlfn.XLOOKUP($B235,'[1]NBA-Data-1980-2019'!$B$1:$B$16305,'[1]NBA-Data-1980-2019'!$S$1:$S$16305,"",0)</f>
        <v>Rim Protector</v>
      </c>
    </row>
    <row r="236" spans="2:36" x14ac:dyDescent="0.2">
      <c r="B236" s="2" t="s">
        <v>782</v>
      </c>
      <c r="C236" s="2" t="str">
        <f>_xlfn.XLOOKUP($B236,TEAMS!$F$1:$F$839,TEAMS!$G$1:$G$839,"",0)</f>
        <v>C</v>
      </c>
      <c r="D236" s="2" t="str">
        <f>_xlfn.XLOOKUP($C236,DASHBOARD!$B$22:$B$27,DASHBOARD!$C$22:$C$27,"",0)</f>
        <v>CENTER</v>
      </c>
      <c r="G236" s="2" t="str">
        <f>_xlfn.XLOOKUP($B236,'[1]NBA-Data-1980-2019'!$B$1:$B$16305,'[1]NBA-Data-1980-2019'!$S$1:$S$16305,"",0)</f>
        <v>Post Scorer</v>
      </c>
    </row>
    <row r="237" spans="2:36" x14ac:dyDescent="0.2">
      <c r="B237" s="2" t="s">
        <v>736</v>
      </c>
      <c r="C237" s="2" t="str">
        <f>_xlfn.XLOOKUP($B237,TEAMS!$F$1:$F$839,TEAMS!$G$1:$G$839,"",0)</f>
        <v>SF</v>
      </c>
      <c r="D237" s="2" t="str">
        <f>_xlfn.XLOOKUP($C237,DASHBOARD!$B$22:$B$27,DASHBOARD!$C$22:$C$27,"",0)</f>
        <v>FORWARD</v>
      </c>
      <c r="G237" s="2" t="str">
        <f>_xlfn.XLOOKUP($B237,'[1]NBA-Data-1980-2019'!$B$1:$B$16305,'[1]NBA-Data-1980-2019'!$S$1:$S$16305,"",0)</f>
        <v>Post Scorer</v>
      </c>
    </row>
    <row r="238" spans="2:36" x14ac:dyDescent="0.2">
      <c r="B238" s="2" t="s">
        <v>796</v>
      </c>
      <c r="C238" s="2" t="str">
        <f>_xlfn.XLOOKUP($B238,TEAMS!$F$1:$F$839,TEAMS!$G$1:$G$839,"",0)</f>
        <v>PF</v>
      </c>
      <c r="D238" s="2" t="str">
        <f>_xlfn.XLOOKUP($C238,DASHBOARD!$B$22:$B$27,DASHBOARD!$C$22:$C$27,"",0)</f>
        <v>FORWARD</v>
      </c>
      <c r="G238" s="2" t="str">
        <f>_xlfn.XLOOKUP($B238,'[1]NBA-Data-1980-2019'!$B$1:$B$16305,'[1]NBA-Data-1980-2019'!$S$1:$S$16305,"",0)</f>
        <v>Post Scorer</v>
      </c>
    </row>
    <row r="239" spans="2:36" x14ac:dyDescent="0.2">
      <c r="B239" s="2" t="s">
        <v>1112</v>
      </c>
      <c r="C239" s="2" t="str">
        <f>_xlfn.XLOOKUP($B239,TEAMS!$F$1:$F$839,TEAMS!$G$1:$G$839,"",0)</f>
        <v>PF</v>
      </c>
      <c r="D239" s="2" t="str">
        <f>_xlfn.XLOOKUP($C239,DASHBOARD!$B$22:$B$27,DASHBOARD!$C$22:$C$27,"",0)</f>
        <v>FORWARD</v>
      </c>
      <c r="G239" s="2" t="str">
        <f>_xlfn.XLOOKUP($B239,'[1]NBA-Data-1980-2019'!$B$1:$B$16305,'[1]NBA-Data-1980-2019'!$S$1:$S$16305,"",0)</f>
        <v>Ignorance</v>
      </c>
    </row>
    <row r="240" spans="2:36" x14ac:dyDescent="0.2">
      <c r="B240" s="2" t="s">
        <v>1083</v>
      </c>
      <c r="C240" s="2" t="str">
        <f>_xlfn.XLOOKUP($B240,TEAMS!$F$1:$F$839,TEAMS!$G$1:$G$839,"",0)</f>
        <v>SF</v>
      </c>
      <c r="D240" s="2" t="str">
        <f>_xlfn.XLOOKUP($C240,DASHBOARD!$B$22:$B$27,DASHBOARD!$C$22:$C$27,"",0)</f>
        <v>FORWARD</v>
      </c>
      <c r="G240" s="2" t="str">
        <f>_xlfn.XLOOKUP($B240,'[1]NBA-Data-1980-2019'!$B$1:$B$16305,'[1]NBA-Data-1980-2019'!$S$1:$S$16305,"",0)</f>
        <v>Ignorance</v>
      </c>
    </row>
    <row r="241" spans="2:36" x14ac:dyDescent="0.2">
      <c r="B241" s="2" t="s">
        <v>945</v>
      </c>
      <c r="C241" s="2" t="str">
        <f>_xlfn.XLOOKUP($B241,TEAMS!$F$1:$F$839,TEAMS!$G$1:$G$839,"",0)</f>
        <v>SG</v>
      </c>
      <c r="D241" s="2" t="str">
        <f>_xlfn.XLOOKUP($C241,DASHBOARD!$B$22:$B$27,DASHBOARD!$C$22:$C$27,"",0)</f>
        <v>GUARD</v>
      </c>
      <c r="G241" s="2" t="str">
        <f>_xlfn.XLOOKUP($B241,'[1]NBA-Data-1980-2019'!$B$1:$B$16305,'[1]NBA-Data-1980-2019'!$S$1:$S$16305,"",0)</f>
        <v/>
      </c>
    </row>
    <row r="242" spans="2:36" x14ac:dyDescent="0.2">
      <c r="B242" s="2" t="s">
        <v>749</v>
      </c>
      <c r="C242" s="2" t="str">
        <f>_xlfn.XLOOKUP($B242,TEAMS!$F$1:$F$839,TEAMS!$G$1:$G$839,"",0)</f>
        <v>PG</v>
      </c>
      <c r="D242" s="2" t="str">
        <f>_xlfn.XLOOKUP($C242,DASHBOARD!$B$22:$B$27,DASHBOARD!$C$22:$C$27,"",0)</f>
        <v>GUARD</v>
      </c>
      <c r="G242" s="2" t="str">
        <f>_xlfn.XLOOKUP($B242,'[1]NBA-Data-1980-2019'!$B$1:$B$16305,'[1]NBA-Data-1980-2019'!$S$1:$S$16305,"",0)</f>
        <v>Sharpshooter</v>
      </c>
    </row>
    <row r="243" spans="2:36" x14ac:dyDescent="0.2">
      <c r="B243" s="2" t="s">
        <v>983</v>
      </c>
      <c r="C243" s="2" t="str">
        <f>_xlfn.XLOOKUP($B243,TEAMS!$F$1:$F$839,TEAMS!$G$1:$G$839,"",0)</f>
        <v>PF</v>
      </c>
      <c r="D243" s="2" t="str">
        <f>_xlfn.XLOOKUP($C243,DASHBOARD!$B$22:$B$27,DASHBOARD!$C$22:$C$27,"",0)</f>
        <v>FORWARD</v>
      </c>
      <c r="G243" s="2" t="str">
        <f>_xlfn.XLOOKUP($B243,'[1]NBA-Data-1980-2019'!$B$1:$B$16305,'[1]NBA-Data-1980-2019'!$S$1:$S$16305,"",0)</f>
        <v>Post Scorer</v>
      </c>
    </row>
    <row r="244" spans="2:36" x14ac:dyDescent="0.2">
      <c r="B244" s="2" t="s">
        <v>919</v>
      </c>
      <c r="C244" s="2" t="str">
        <f>_xlfn.XLOOKUP($B244,TEAMS!$F$1:$F$839,TEAMS!$G$1:$G$839,"",0)</f>
        <v>C</v>
      </c>
      <c r="D244" s="2" t="str">
        <f>_xlfn.XLOOKUP($C244,DASHBOARD!$B$22:$B$27,DASHBOARD!$C$22:$C$27,"",0)</f>
        <v>CENTER</v>
      </c>
      <c r="G244" s="2" t="str">
        <f>_xlfn.XLOOKUP($B244,'[1]NBA-Data-1980-2019'!$B$1:$B$16305,'[1]NBA-Data-1980-2019'!$S$1:$S$16305,"",0)</f>
        <v>Post Scorer</v>
      </c>
    </row>
    <row r="245" spans="2:36" x14ac:dyDescent="0.2">
      <c r="B245" s="2" t="s">
        <v>992</v>
      </c>
      <c r="C245" s="2" t="str">
        <f>_xlfn.XLOOKUP($B245,TEAMS!$F$1:$F$839,TEAMS!$G$1:$G$839,"",0)</f>
        <v>C</v>
      </c>
      <c r="D245" s="2" t="str">
        <f>_xlfn.XLOOKUP($C245,DASHBOARD!$B$22:$B$27,DASHBOARD!$C$22:$C$27,"",0)</f>
        <v>CENTER</v>
      </c>
      <c r="G245" s="2" t="str">
        <f>_xlfn.XLOOKUP($B245,'[1]NBA-Data-1980-2019'!$B$1:$B$16305,'[1]NBA-Data-1980-2019'!$S$1:$S$16305,"",0)</f>
        <v>Post Scorer</v>
      </c>
    </row>
    <row r="246" spans="2:36" x14ac:dyDescent="0.2">
      <c r="B246" s="2" t="s">
        <v>887</v>
      </c>
      <c r="C246" s="2" t="str">
        <f>_xlfn.XLOOKUP($B246,TEAMS!$F$1:$F$839,TEAMS!$G$1:$G$839,"",0)</f>
        <v>SF</v>
      </c>
      <c r="D246" s="2" t="str">
        <f>_xlfn.XLOOKUP($C246,DASHBOARD!$B$22:$B$27,DASHBOARD!$C$22:$C$27,"",0)</f>
        <v>FORWARD</v>
      </c>
      <c r="G246" s="2" t="str">
        <f>_xlfn.XLOOKUP($B246,'[1]NBA-Data-1980-2019'!$B$1:$B$16305,'[1]NBA-Data-1980-2019'!$S$1:$S$16305,"",0)</f>
        <v/>
      </c>
    </row>
    <row r="247" spans="2:36" x14ac:dyDescent="0.2">
      <c r="B247" s="2" t="s">
        <v>937</v>
      </c>
      <c r="C247" s="2" t="str">
        <f>_xlfn.XLOOKUP($B247,TEAMS!$F$1:$F$839,TEAMS!$G$1:$G$839,"",0)</f>
        <v>C</v>
      </c>
      <c r="D247" s="2" t="str">
        <f>_xlfn.XLOOKUP($C247,DASHBOARD!$B$22:$B$27,DASHBOARD!$C$22:$C$27,"",0)</f>
        <v>CENTER</v>
      </c>
      <c r="G247" s="2" t="str">
        <f>_xlfn.XLOOKUP($B247,'[1]NBA-Data-1980-2019'!$B$1:$B$16305,'[1]NBA-Data-1980-2019'!$S$1:$S$16305,"",0)</f>
        <v>Post Scorer</v>
      </c>
    </row>
    <row r="248" spans="2:36" x14ac:dyDescent="0.2">
      <c r="B248" s="2" t="s">
        <v>921</v>
      </c>
      <c r="C248" s="2" t="str">
        <f>_xlfn.XLOOKUP($B248,TEAMS!$F$1:$F$839,TEAMS!$G$1:$G$839,"",0)</f>
        <v>SF</v>
      </c>
      <c r="D248" s="2" t="str">
        <f>_xlfn.XLOOKUP($C248,DASHBOARD!$B$22:$B$27,DASHBOARD!$C$22:$C$27,"",0)</f>
        <v>FORWARD</v>
      </c>
      <c r="G248" s="2" t="str">
        <f>_xlfn.XLOOKUP($B248,'[1]NBA-Data-1980-2019'!$B$1:$B$16305,'[1]NBA-Data-1980-2019'!$S$1:$S$16305,"",0)</f>
        <v>All Star Post Scorer</v>
      </c>
    </row>
    <row r="249" spans="2:36" x14ac:dyDescent="0.2">
      <c r="B249" s="2" t="s">
        <v>1063</v>
      </c>
      <c r="C249" s="2" t="str">
        <f>_xlfn.XLOOKUP($B249,TEAMS!$F$1:$F$839,TEAMS!$G$1:$G$839,"",0)</f>
        <v>SG</v>
      </c>
      <c r="D249" s="2" t="str">
        <f>_xlfn.XLOOKUP($C249,DASHBOARD!$B$22:$B$27,DASHBOARD!$C$22:$C$27,"",0)</f>
        <v>GUARD</v>
      </c>
      <c r="G249" s="2" t="str">
        <f>_xlfn.XLOOKUP($B249,'[1]NBA-Data-1980-2019'!$B$1:$B$16305,'[1]NBA-Data-1980-2019'!$S$1:$S$16305,"",0)</f>
        <v>Superstar</v>
      </c>
      <c r="J249" s="2" t="s">
        <v>1476</v>
      </c>
    </row>
    <row r="250" spans="2:36" x14ac:dyDescent="0.2">
      <c r="B250" s="2" t="s">
        <v>840</v>
      </c>
      <c r="C250" s="2" t="str">
        <f>_xlfn.XLOOKUP($B250,TEAMS!$F$1:$F$839,TEAMS!$G$1:$G$839,"",0)</f>
        <v>PF</v>
      </c>
      <c r="D250" s="2" t="str">
        <f>_xlfn.XLOOKUP($C250,DASHBOARD!$B$22:$B$27,DASHBOARD!$C$22:$C$27,"",0)</f>
        <v>FORWARD</v>
      </c>
      <c r="G250" s="2" t="str">
        <f>_xlfn.XLOOKUP($B250,'[1]NBA-Data-1980-2019'!$B$1:$B$16305,'[1]NBA-Data-1980-2019'!$S$1:$S$16305,"",0)</f>
        <v>Ignorance</v>
      </c>
    </row>
    <row r="251" spans="2:36" x14ac:dyDescent="0.2">
      <c r="B251" s="2" t="s">
        <v>980</v>
      </c>
      <c r="C251" s="2" t="str">
        <f>_xlfn.XLOOKUP($B251,TEAMS!$F$1:$F$839,TEAMS!$G$1:$G$839,"",0)</f>
        <v>PG</v>
      </c>
      <c r="D251" s="2" t="str">
        <f>_xlfn.XLOOKUP($C251,DASHBOARD!$B$22:$B$27,DASHBOARD!$C$22:$C$27,"",0)</f>
        <v>GUARD</v>
      </c>
      <c r="G251" s="2" t="str">
        <f>_xlfn.XLOOKUP($B251,'[1]NBA-Data-1980-2019'!$B$1:$B$16305,'[1]NBA-Data-1980-2019'!$S$1:$S$16305,"",0)</f>
        <v>Ignorance</v>
      </c>
    </row>
    <row r="252" spans="2:36" x14ac:dyDescent="0.2">
      <c r="B252" s="2" t="s">
        <v>832</v>
      </c>
      <c r="C252" s="2" t="str">
        <f>_xlfn.XLOOKUP($B252,TEAMS!$F$1:$F$839,TEAMS!$G$1:$G$839,"",0)</f>
        <v>SF</v>
      </c>
      <c r="D252" s="2" t="str">
        <f>_xlfn.XLOOKUP($C252,DASHBOARD!$B$22:$B$27,DASHBOARD!$C$22:$C$27,"",0)</f>
        <v>FORWARD</v>
      </c>
      <c r="G252" s="2" t="str">
        <f>_xlfn.XLOOKUP($B252,'[1]NBA-Data-1980-2019'!$B$1:$B$16305,'[1]NBA-Data-1980-2019'!$S$1:$S$16305,"",0)</f>
        <v>All Star Sharpshooter</v>
      </c>
    </row>
    <row r="253" spans="2:36" x14ac:dyDescent="0.2">
      <c r="B253" s="2" t="s">
        <v>1015</v>
      </c>
      <c r="C253" s="2" t="str">
        <f>_xlfn.XLOOKUP($B253,TEAMS!$F$1:$F$839,TEAMS!$G$1:$G$839,"",0)</f>
        <v>PG</v>
      </c>
      <c r="D253" s="2" t="str">
        <f>_xlfn.XLOOKUP($C253,DASHBOARD!$B$22:$B$27,DASHBOARD!$C$22:$C$27,"",0)</f>
        <v>GUARD</v>
      </c>
      <c r="G253" s="2" t="str">
        <f>_xlfn.XLOOKUP($B253,'[1]NBA-Data-1980-2019'!$B$1:$B$16305,'[1]NBA-Data-1980-2019'!$S$1:$S$16305,"",0)</f>
        <v>Sharpshooter</v>
      </c>
    </row>
    <row r="254" spans="2:36" x14ac:dyDescent="0.2">
      <c r="B254" s="2" t="s">
        <v>964</v>
      </c>
      <c r="C254" s="2" t="str">
        <f>_xlfn.XLOOKUP($B254,TEAMS!$F$1:$F$839,TEAMS!$G$1:$G$839,"",0)</f>
        <v>PG</v>
      </c>
      <c r="D254" s="2" t="str">
        <f>_xlfn.XLOOKUP($C254,DASHBOARD!$B$22:$B$27,DASHBOARD!$C$22:$C$27,"",0)</f>
        <v>GUARD</v>
      </c>
      <c r="G254" s="2" t="str">
        <f>_xlfn.XLOOKUP($B254,'[1]NBA-Data-1980-2019'!$B$1:$B$16305,'[1]NBA-Data-1980-2019'!$S$1:$S$16305,"",0)</f>
        <v>Sharpshooter</v>
      </c>
      <c r="H254" s="1"/>
      <c r="I254" s="1"/>
      <c r="J254" s="1"/>
      <c r="K254" s="1"/>
      <c r="L254" s="1"/>
      <c r="M254" s="1"/>
      <c r="N254" s="1"/>
      <c r="O254" s="1"/>
      <c r="P254" s="58"/>
      <c r="Q254" s="1"/>
      <c r="R254" s="1"/>
      <c r="S254" s="1"/>
      <c r="T254" s="1"/>
      <c r="U254" s="1"/>
      <c r="V254" s="1"/>
      <c r="W254" s="1"/>
      <c r="X254" s="58"/>
      <c r="Y254" s="58"/>
      <c r="Z254" s="58"/>
      <c r="AA254" s="1"/>
      <c r="AB254" s="1"/>
      <c r="AC254" s="58"/>
      <c r="AD254" s="58"/>
      <c r="AE254" s="58"/>
      <c r="AF254" s="58"/>
      <c r="AG254" s="58"/>
      <c r="AH254" s="58"/>
      <c r="AI254" s="58"/>
      <c r="AJ254" s="1"/>
    </row>
    <row r="255" spans="2:36" x14ac:dyDescent="0.2">
      <c r="B255" s="2" t="s">
        <v>1017</v>
      </c>
      <c r="C255" s="2" t="str">
        <f>_xlfn.XLOOKUP($B255,TEAMS!$F$1:$F$839,TEAMS!$G$1:$G$839,"",0)</f>
        <v>SG</v>
      </c>
      <c r="D255" s="2" t="str">
        <f>_xlfn.XLOOKUP($C255,DASHBOARD!$B$22:$B$27,DASHBOARD!$C$22:$C$27,"",0)</f>
        <v>GUARD</v>
      </c>
      <c r="G255" s="2" t="str">
        <f>_xlfn.XLOOKUP($B255,'[1]NBA-Data-1980-2019'!$B$1:$B$16305,'[1]NBA-Data-1980-2019'!$S$1:$S$16305,"",0)</f>
        <v>Superstar</v>
      </c>
    </row>
    <row r="256" spans="2:36" x14ac:dyDescent="0.2">
      <c r="B256" s="2" t="s">
        <v>769</v>
      </c>
      <c r="C256" s="2" t="str">
        <f>_xlfn.XLOOKUP($B256,TEAMS!$F$1:$F$839,TEAMS!$G$1:$G$839,"",0)</f>
        <v>PG</v>
      </c>
      <c r="D256" s="2" t="str">
        <f>_xlfn.XLOOKUP($C256,DASHBOARD!$B$22:$B$27,DASHBOARD!$C$22:$C$27,"",0)</f>
        <v>GUARD</v>
      </c>
      <c r="G256" s="2" t="str">
        <f>_xlfn.XLOOKUP($B256,'[1]NBA-Data-1980-2019'!$B$1:$B$16305,'[1]NBA-Data-1980-2019'!$S$1:$S$16305,"",0)</f>
        <v>Ignorance</v>
      </c>
      <c r="H256" s="1"/>
      <c r="I256" s="1"/>
      <c r="J256" s="1"/>
      <c r="K256" s="1"/>
      <c r="L256" s="1"/>
      <c r="M256" s="1"/>
      <c r="N256" s="1"/>
      <c r="O256" s="1"/>
      <c r="P256" s="58"/>
      <c r="Q256" s="1"/>
      <c r="R256" s="1"/>
      <c r="S256" s="1"/>
      <c r="T256" s="1"/>
      <c r="U256" s="1"/>
      <c r="V256" s="1"/>
      <c r="W256" s="1"/>
      <c r="X256" s="58"/>
      <c r="Y256" s="58"/>
      <c r="Z256" s="58"/>
      <c r="AA256" s="1"/>
      <c r="AB256" s="1"/>
      <c r="AC256" s="58"/>
      <c r="AD256" s="58"/>
      <c r="AE256" s="58"/>
      <c r="AF256" s="58"/>
      <c r="AG256" s="58"/>
      <c r="AH256" s="58"/>
      <c r="AI256" s="58"/>
      <c r="AJ256" s="1"/>
    </row>
    <row r="257" spans="2:7" x14ac:dyDescent="0.2">
      <c r="B257" s="2" t="s">
        <v>578</v>
      </c>
      <c r="C257" s="2" t="str">
        <f>_xlfn.XLOOKUP($B257,TEAMS!$F$1:$F$839,TEAMS!$G$1:$G$839,"",0)</f>
        <v>SG</v>
      </c>
      <c r="D257" s="2" t="str">
        <f>_xlfn.XLOOKUP($C257,DASHBOARD!$B$22:$B$27,DASHBOARD!$C$22:$C$27,"",0)</f>
        <v>GUARD</v>
      </c>
      <c r="G257" s="2" t="str">
        <f>_xlfn.XLOOKUP($B257,'[1]NBA-Data-1980-2019'!$B$1:$B$16305,'[1]NBA-Data-1980-2019'!$S$1:$S$16305,"",0)</f>
        <v/>
      </c>
    </row>
    <row r="258" spans="2:7" x14ac:dyDescent="0.2">
      <c r="B258" s="2" t="s">
        <v>799</v>
      </c>
      <c r="C258" s="2" t="str">
        <f>_xlfn.XLOOKUP($B258,TEAMS!$F$1:$F$839,TEAMS!$G$1:$G$839,"",0)</f>
        <v>SF</v>
      </c>
      <c r="D258" s="2" t="str">
        <f>_xlfn.XLOOKUP($C258,DASHBOARD!$B$22:$B$27,DASHBOARD!$C$22:$C$27,"",0)</f>
        <v>FORWARD</v>
      </c>
      <c r="G258" s="2" t="str">
        <f>_xlfn.XLOOKUP($B258,'[1]NBA-Data-1980-2019'!$B$1:$B$16305,'[1]NBA-Data-1980-2019'!$S$1:$S$16305,"",0)</f>
        <v/>
      </c>
    </row>
    <row r="259" spans="2:7" x14ac:dyDescent="0.2">
      <c r="B259" s="2" t="s">
        <v>959</v>
      </c>
      <c r="C259" s="2" t="str">
        <f>_xlfn.XLOOKUP($B259,TEAMS!$F$1:$F$839,TEAMS!$G$1:$G$839,"",0)</f>
        <v>C</v>
      </c>
      <c r="D259" s="2" t="str">
        <f>_xlfn.XLOOKUP($C259,DASHBOARD!$B$22:$B$27,DASHBOARD!$C$22:$C$27,"",0)</f>
        <v>CENTER</v>
      </c>
      <c r="G259" s="2" t="str">
        <f>_xlfn.XLOOKUP($B259,'[1]NBA-Data-1980-2019'!$B$1:$B$16305,'[1]NBA-Data-1980-2019'!$S$1:$S$16305,"",0)</f>
        <v>Ignorance</v>
      </c>
    </row>
    <row r="260" spans="2:7" x14ac:dyDescent="0.2">
      <c r="B260" s="2" t="s">
        <v>551</v>
      </c>
      <c r="C260" s="2" t="str">
        <f>_xlfn.XLOOKUP($B260,TEAMS!$F$1:$F$839,TEAMS!$G$1:$G$839,"",0)</f>
        <v>C</v>
      </c>
      <c r="D260" s="2" t="str">
        <f>_xlfn.XLOOKUP($C260,DASHBOARD!$B$22:$B$27,DASHBOARD!$C$22:$C$27,"",0)</f>
        <v>CENTER</v>
      </c>
      <c r="G260" s="2" t="str">
        <f>_xlfn.XLOOKUP($B260,'[1]NBA-Data-1980-2019'!$B$1:$B$16305,'[1]NBA-Data-1980-2019'!$S$1:$S$16305,"",0)</f>
        <v>Sharpshooter</v>
      </c>
    </row>
    <row r="261" spans="2:7" x14ac:dyDescent="0.2">
      <c r="B261" s="2" t="s">
        <v>733</v>
      </c>
      <c r="C261" s="2" t="str">
        <f>_xlfn.XLOOKUP($B261,TEAMS!$F$1:$F$839,TEAMS!$G$1:$G$839,"",0)</f>
        <v>SG</v>
      </c>
      <c r="D261" s="2" t="str">
        <f>_xlfn.XLOOKUP($C261,DASHBOARD!$B$22:$B$27,DASHBOARD!$C$22:$C$27,"",0)</f>
        <v>GUARD</v>
      </c>
      <c r="G261" s="2" t="str">
        <f>_xlfn.XLOOKUP($B261,'[1]NBA-Data-1980-2019'!$B$1:$B$16305,'[1]NBA-Data-1980-2019'!$S$1:$S$16305,"",0)</f>
        <v>Sharpshooter</v>
      </c>
    </row>
    <row r="262" spans="2:7" x14ac:dyDescent="0.2">
      <c r="B262" s="2" t="s">
        <v>711</v>
      </c>
      <c r="C262" s="2" t="str">
        <f>_xlfn.XLOOKUP($B262,TEAMS!$F$1:$F$839,TEAMS!$G$1:$G$839,"",0)</f>
        <v>SG</v>
      </c>
      <c r="D262" s="2" t="str">
        <f>_xlfn.XLOOKUP($C262,DASHBOARD!$B$22:$B$27,DASHBOARD!$C$22:$C$27,"",0)</f>
        <v>GUARD</v>
      </c>
      <c r="G262" s="2" t="str">
        <f>_xlfn.XLOOKUP($B262,'[1]NBA-Data-1980-2019'!$B$1:$B$16305,'[1]NBA-Data-1980-2019'!$S$1:$S$16305,"",0)</f>
        <v>Sharpshooter</v>
      </c>
    </row>
    <row r="263" spans="2:7" x14ac:dyDescent="0.2">
      <c r="B263" s="2" t="s">
        <v>824</v>
      </c>
      <c r="C263" s="2" t="str">
        <f>_xlfn.XLOOKUP($B263,TEAMS!$F$1:$F$839,TEAMS!$G$1:$G$839,"",0)</f>
        <v>PG</v>
      </c>
      <c r="D263" s="2" t="str">
        <f>_xlfn.XLOOKUP($C263,DASHBOARD!$B$22:$B$27,DASHBOARD!$C$22:$C$27,"",0)</f>
        <v>GUARD</v>
      </c>
      <c r="G263" s="2" t="str">
        <f>_xlfn.XLOOKUP($B263,'[1]NBA-Data-1980-2019'!$B$1:$B$16305,'[1]NBA-Data-1980-2019'!$S$1:$S$16305,"",0)</f>
        <v>Sharpshooter</v>
      </c>
    </row>
    <row r="264" spans="2:7" x14ac:dyDescent="0.2">
      <c r="B264" s="2" t="s">
        <v>684</v>
      </c>
      <c r="C264" s="2" t="str">
        <f>_xlfn.XLOOKUP($B264,TEAMS!$F$1:$F$839,TEAMS!$G$1:$G$839,"",0)</f>
        <v>SF</v>
      </c>
      <c r="D264" s="2" t="str">
        <f>_xlfn.XLOOKUP($C264,DASHBOARD!$B$22:$B$27,DASHBOARD!$C$22:$C$27,"",0)</f>
        <v>FORWARD</v>
      </c>
      <c r="G264" s="2" t="str">
        <f>_xlfn.XLOOKUP($B264,'[1]NBA-Data-1980-2019'!$B$1:$B$16305,'[1]NBA-Data-1980-2019'!$S$1:$S$16305,"",0)</f>
        <v>Sharpshooter</v>
      </c>
    </row>
    <row r="265" spans="2:7" x14ac:dyDescent="0.2">
      <c r="B265" s="2" t="s">
        <v>778</v>
      </c>
      <c r="C265" s="2" t="str">
        <f>_xlfn.XLOOKUP($B265,TEAMS!$F$1:$F$839,TEAMS!$G$1:$G$839,"",0)</f>
        <v>C</v>
      </c>
      <c r="D265" s="2" t="str">
        <f>_xlfn.XLOOKUP($C265,DASHBOARD!$B$22:$B$27,DASHBOARD!$C$22:$C$27,"",0)</f>
        <v>CENTER</v>
      </c>
      <c r="G265" s="2" t="str">
        <f>_xlfn.XLOOKUP($B265,'[1]NBA-Data-1980-2019'!$B$1:$B$16305,'[1]NBA-Data-1980-2019'!$S$1:$S$16305,"",0)</f>
        <v/>
      </c>
    </row>
    <row r="266" spans="2:7" x14ac:dyDescent="0.2">
      <c r="B266" s="2" t="s">
        <v>724</v>
      </c>
      <c r="C266" s="2" t="str">
        <f>_xlfn.XLOOKUP($B266,TEAMS!$F$1:$F$839,TEAMS!$G$1:$G$839,"",0)</f>
        <v>SF</v>
      </c>
      <c r="D266" s="2" t="str">
        <f>_xlfn.XLOOKUP($C266,DASHBOARD!$B$22:$B$27,DASHBOARD!$C$22:$C$27,"",0)</f>
        <v>FORWARD</v>
      </c>
      <c r="G266" s="2" t="str">
        <f>_xlfn.XLOOKUP($B266,'[1]NBA-Data-1980-2019'!$B$1:$B$16305,'[1]NBA-Data-1980-2019'!$S$1:$S$16305,"",0)</f>
        <v>Sharpshooter</v>
      </c>
    </row>
    <row r="267" spans="2:7" x14ac:dyDescent="0.2">
      <c r="B267" s="2" t="s">
        <v>806</v>
      </c>
      <c r="C267" s="2" t="str">
        <f>_xlfn.XLOOKUP($B267,TEAMS!$F$1:$F$839,TEAMS!$G$1:$G$839,"",0)</f>
        <v>SG</v>
      </c>
      <c r="D267" s="2" t="str">
        <f>_xlfn.XLOOKUP($C267,DASHBOARD!$B$22:$B$27,DASHBOARD!$C$22:$C$27,"",0)</f>
        <v>GUARD</v>
      </c>
      <c r="G267" s="2" t="str">
        <f>_xlfn.XLOOKUP($B267,'[1]NBA-Data-1980-2019'!$B$1:$B$16305,'[1]NBA-Data-1980-2019'!$S$1:$S$16305,"",0)</f>
        <v>Ignorance</v>
      </c>
    </row>
    <row r="268" spans="2:7" x14ac:dyDescent="0.2">
      <c r="B268" s="2" t="s">
        <v>1106</v>
      </c>
      <c r="C268" s="2" t="str">
        <f>_xlfn.XLOOKUP($B268,TEAMS!$F$1:$F$839,TEAMS!$G$1:$G$839,"",0)</f>
        <v>PF</v>
      </c>
      <c r="D268" s="2" t="str">
        <f>_xlfn.XLOOKUP($C268,DASHBOARD!$B$22:$B$27,DASHBOARD!$C$22:$C$27,"",0)</f>
        <v>FORWARD</v>
      </c>
      <c r="G268" s="2" t="str">
        <f>_xlfn.XLOOKUP($B268,'[1]NBA-Data-1980-2019'!$B$1:$B$16305,'[1]NBA-Data-1980-2019'!$S$1:$S$16305,"",0)</f>
        <v>All Star Post Scorer</v>
      </c>
    </row>
    <row r="269" spans="2:7" x14ac:dyDescent="0.2">
      <c r="B269" s="2" t="s">
        <v>581</v>
      </c>
      <c r="C269" s="2" t="str">
        <f>_xlfn.XLOOKUP($B269,TEAMS!$F$1:$F$839,TEAMS!$G$1:$G$839,"",0)</f>
        <v>PF</v>
      </c>
      <c r="D269" s="2" t="str">
        <f>_xlfn.XLOOKUP($C269,DASHBOARD!$B$22:$B$27,DASHBOARD!$C$22:$C$27,"",0)</f>
        <v>FORWARD</v>
      </c>
      <c r="G269" s="2" t="str">
        <f>_xlfn.XLOOKUP($B269,'[1]NBA-Data-1980-2019'!$B$1:$B$16305,'[1]NBA-Data-1980-2019'!$S$1:$S$16305,"",0)</f>
        <v/>
      </c>
    </row>
    <row r="270" spans="2:7" x14ac:dyDescent="0.2">
      <c r="B270" s="2" t="s">
        <v>897</v>
      </c>
      <c r="C270" s="2" t="str">
        <f>_xlfn.XLOOKUP($B270,TEAMS!$F$1:$F$839,TEAMS!$G$1:$G$839,"",0)</f>
        <v>PF</v>
      </c>
      <c r="D270" s="2" t="str">
        <f>_xlfn.XLOOKUP($C270,DASHBOARD!$B$22:$B$27,DASHBOARD!$C$22:$C$27,"",0)</f>
        <v>FORWARD</v>
      </c>
      <c r="G270" s="2" t="str">
        <f>_xlfn.XLOOKUP($B270,'[1]NBA-Data-1980-2019'!$B$1:$B$16305,'[1]NBA-Data-1980-2019'!$S$1:$S$16305,"",0)</f>
        <v>Rim Protector</v>
      </c>
    </row>
    <row r="271" spans="2:7" x14ac:dyDescent="0.2">
      <c r="B271" s="2" t="s">
        <v>614</v>
      </c>
      <c r="C271" s="2" t="str">
        <f>_xlfn.XLOOKUP($B271,TEAMS!$F$1:$F$839,TEAMS!$G$1:$G$839,"",0)</f>
        <v>PF</v>
      </c>
      <c r="D271" s="2" t="str">
        <f>_xlfn.XLOOKUP($C271,DASHBOARD!$B$22:$B$27,DASHBOARD!$C$22:$C$27,"",0)</f>
        <v>FORWARD</v>
      </c>
      <c r="G271" s="2" t="str">
        <f>_xlfn.XLOOKUP($B271,'[1]NBA-Data-1980-2019'!$B$1:$B$16305,'[1]NBA-Data-1980-2019'!$S$1:$S$16305,"",0)</f>
        <v>Ignorance</v>
      </c>
    </row>
    <row r="272" spans="2:7" x14ac:dyDescent="0.2">
      <c r="B272" s="2" t="s">
        <v>713</v>
      </c>
      <c r="C272" s="2" t="str">
        <f>_xlfn.XLOOKUP($B272,TEAMS!$F$1:$F$839,TEAMS!$G$1:$G$839,"",0)</f>
        <v>PF</v>
      </c>
      <c r="D272" s="2" t="str">
        <f>_xlfn.XLOOKUP($C272,DASHBOARD!$B$22:$B$27,DASHBOARD!$C$22:$C$27,"",0)</f>
        <v>FORWARD</v>
      </c>
      <c r="G272" s="2" t="str">
        <f>_xlfn.XLOOKUP($B272,'[1]NBA-Data-1980-2019'!$B$1:$B$16305,'[1]NBA-Data-1980-2019'!$S$1:$S$16305,"",0)</f>
        <v>Post Scorer</v>
      </c>
    </row>
    <row r="273" spans="2:36" x14ac:dyDescent="0.2">
      <c r="B273" s="2" t="s">
        <v>612</v>
      </c>
      <c r="C273" s="2" t="str">
        <f>_xlfn.XLOOKUP($B273,TEAMS!$F$1:$F$839,TEAMS!$G$1:$G$839,"",0)</f>
        <v>SG</v>
      </c>
      <c r="D273" s="2" t="str">
        <f>_xlfn.XLOOKUP($C273,DASHBOARD!$B$22:$B$27,DASHBOARD!$C$22:$C$27,"",0)</f>
        <v>GUARD</v>
      </c>
      <c r="G273" s="2" t="str">
        <f>_xlfn.XLOOKUP($B273,'[1]NBA-Data-1980-2019'!$B$1:$B$16305,'[1]NBA-Data-1980-2019'!$S$1:$S$16305,"",0)</f>
        <v>Ignorance</v>
      </c>
    </row>
    <row r="274" spans="2:36" x14ac:dyDescent="0.2">
      <c r="B274" s="2" t="s">
        <v>703</v>
      </c>
      <c r="C274" s="2" t="str">
        <f>_xlfn.XLOOKUP($B274,TEAMS!$F$1:$F$839,TEAMS!$G$1:$G$839,"",0)</f>
        <v>SG</v>
      </c>
      <c r="D274" s="2" t="str">
        <f>_xlfn.XLOOKUP($C274,DASHBOARD!$B$22:$B$27,DASHBOARD!$C$22:$C$27,"",0)</f>
        <v>GUARD</v>
      </c>
      <c r="G274" s="2" t="str">
        <f>_xlfn.XLOOKUP($B274,'[1]NBA-Data-1980-2019'!$B$1:$B$16305,'[1]NBA-Data-1980-2019'!$S$1:$S$16305,"",0)</f>
        <v>Ignorance</v>
      </c>
    </row>
    <row r="275" spans="2:36" x14ac:dyDescent="0.2">
      <c r="B275" s="2" t="s">
        <v>809</v>
      </c>
      <c r="C275" s="2" t="str">
        <f>_xlfn.XLOOKUP($B275,TEAMS!$F$1:$F$839,TEAMS!$G$1:$G$839,"",0)</f>
        <v>PG</v>
      </c>
      <c r="D275" s="2" t="str">
        <f>_xlfn.XLOOKUP($C275,DASHBOARD!$B$22:$B$27,DASHBOARD!$C$22:$C$27,"",0)</f>
        <v>GUARD</v>
      </c>
      <c r="G275" s="2" t="str">
        <f>_xlfn.XLOOKUP($B275,'[1]NBA-Data-1980-2019'!$B$1:$B$16305,'[1]NBA-Data-1980-2019'!$S$1:$S$16305,"",0)</f>
        <v>Ignorance</v>
      </c>
    </row>
    <row r="276" spans="2:36" x14ac:dyDescent="0.2">
      <c r="B276" s="2" t="s">
        <v>879</v>
      </c>
      <c r="C276" s="2" t="str">
        <f>_xlfn.XLOOKUP($B276,TEAMS!$F$1:$F$839,TEAMS!$G$1:$G$839,"",0)</f>
        <v>C</v>
      </c>
      <c r="D276" s="2" t="str">
        <f>_xlfn.XLOOKUP($C276,DASHBOARD!$B$22:$B$27,DASHBOARD!$C$22:$C$27,"",0)</f>
        <v>CENTER</v>
      </c>
      <c r="G276" s="2" t="str">
        <f>_xlfn.XLOOKUP($B276,'[1]NBA-Data-1980-2019'!$B$1:$B$16305,'[1]NBA-Data-1980-2019'!$S$1:$S$16305,"",0)</f>
        <v>All Star Big Man</v>
      </c>
    </row>
    <row r="277" spans="2:36" x14ac:dyDescent="0.2">
      <c r="B277" s="2" t="s">
        <v>906</v>
      </c>
      <c r="C277" s="2" t="str">
        <f>_xlfn.XLOOKUP($B277,TEAMS!$F$1:$F$839,TEAMS!$G$1:$G$839,"",0)</f>
        <v>SF</v>
      </c>
      <c r="D277" s="2" t="str">
        <f>_xlfn.XLOOKUP($C277,DASHBOARD!$B$22:$B$27,DASHBOARD!$C$22:$C$27,"",0)</f>
        <v>FORWARD</v>
      </c>
      <c r="G277" s="2" t="str">
        <f>_xlfn.XLOOKUP($B277,'[1]NBA-Data-1980-2019'!$B$1:$B$16305,'[1]NBA-Data-1980-2019'!$S$1:$S$16305,"",0)</f>
        <v>All Star Sharpshooter</v>
      </c>
    </row>
    <row r="278" spans="2:36" x14ac:dyDescent="0.2">
      <c r="B278" s="2" t="s">
        <v>871</v>
      </c>
      <c r="C278" s="2" t="str">
        <f>_xlfn.XLOOKUP($B278,TEAMS!$F$1:$F$839,TEAMS!$G$1:$G$839,"",0)</f>
        <v>SF</v>
      </c>
      <c r="D278" s="2" t="str">
        <f>_xlfn.XLOOKUP($C278,DASHBOARD!$B$22:$B$27,DASHBOARD!$C$22:$C$27,"",0)</f>
        <v>FORWARD</v>
      </c>
      <c r="G278" s="2" t="str">
        <f>_xlfn.XLOOKUP($B278,'[1]NBA-Data-1980-2019'!$B$1:$B$16305,'[1]NBA-Data-1980-2019'!$S$1:$S$16305,"",0)</f>
        <v/>
      </c>
    </row>
    <row r="279" spans="2:36" x14ac:dyDescent="0.2">
      <c r="B279" s="2" t="s">
        <v>1094</v>
      </c>
      <c r="C279" s="2" t="str">
        <f>_xlfn.XLOOKUP($B279,TEAMS!$F$1:$F$839,TEAMS!$G$1:$G$839,"",0)</f>
        <v>PF</v>
      </c>
      <c r="D279" s="2" t="str">
        <f>_xlfn.XLOOKUP($C279,DASHBOARD!$B$22:$B$27,DASHBOARD!$C$22:$C$27,"",0)</f>
        <v>FORWARD</v>
      </c>
      <c r="G279" s="2" t="str">
        <f>_xlfn.XLOOKUP($B279,'[1]NBA-Data-1980-2019'!$B$1:$B$16305,'[1]NBA-Data-1980-2019'!$S$1:$S$16305,"",0)</f>
        <v>Ignorance</v>
      </c>
      <c r="H279" s="1"/>
      <c r="I279" s="1"/>
      <c r="J279" s="1"/>
      <c r="K279" s="1"/>
      <c r="L279" s="1"/>
      <c r="M279" s="1"/>
      <c r="N279" s="1"/>
      <c r="O279" s="1"/>
      <c r="P279" s="58"/>
      <c r="Q279" s="1"/>
      <c r="R279" s="1"/>
      <c r="S279" s="1"/>
      <c r="T279" s="1"/>
      <c r="U279" s="1"/>
      <c r="V279" s="1"/>
      <c r="W279" s="1"/>
      <c r="X279" s="58"/>
      <c r="Y279" s="58"/>
      <c r="Z279" s="58"/>
      <c r="AA279" s="1"/>
      <c r="AB279" s="1"/>
      <c r="AC279" s="58"/>
      <c r="AD279" s="58"/>
      <c r="AE279" s="58"/>
      <c r="AF279" s="58"/>
      <c r="AG279" s="58"/>
      <c r="AH279" s="58"/>
      <c r="AI279" s="58"/>
      <c r="AJ279" s="1"/>
    </row>
    <row r="280" spans="2:36" x14ac:dyDescent="0.2">
      <c r="B280" s="1" t="s">
        <v>544</v>
      </c>
      <c r="C280" s="2" t="str">
        <f>_xlfn.XLOOKUP($B280,TEAMS!$F$1:$F$839,TEAMS!$G$1:$G$839,"",0)</f>
        <v>POS</v>
      </c>
      <c r="D280" s="2" t="str">
        <f>_xlfn.XLOOKUP($C280,DASHBOARD!$B$22:$B$27,DASHBOARD!$C$22:$C$27,"",0)</f>
        <v/>
      </c>
      <c r="G280" s="2" t="str">
        <f>_xlfn.XLOOKUP($B280,'[1]NBA-Data-1980-2019'!$B$1:$B$16305,'[1]NBA-Data-1980-2019'!$S$1:$S$16305,"",0)</f>
        <v>Archetype</v>
      </c>
    </row>
    <row r="281" spans="2:36" x14ac:dyDescent="0.2">
      <c r="B281" s="2" t="s">
        <v>655</v>
      </c>
      <c r="C281" s="2" t="str">
        <f>_xlfn.XLOOKUP($B281,TEAMS!$F$1:$F$839,TEAMS!$G$1:$G$839,"",0)</f>
        <v>PG</v>
      </c>
      <c r="D281" s="2" t="str">
        <f>_xlfn.XLOOKUP($C281,DASHBOARD!$B$22:$B$27,DASHBOARD!$C$22:$C$27,"",0)</f>
        <v>GUARD</v>
      </c>
      <c r="G281" s="2" t="str">
        <f>_xlfn.XLOOKUP($B281,'[1]NBA-Data-1980-2019'!$B$1:$B$16305,'[1]NBA-Data-1980-2019'!$S$1:$S$16305,"",0)</f>
        <v>Sharpshooter</v>
      </c>
    </row>
    <row r="282" spans="2:36" x14ac:dyDescent="0.2">
      <c r="B282" s="2" t="s">
        <v>590</v>
      </c>
      <c r="C282" s="2" t="str">
        <f>_xlfn.XLOOKUP($B282,TEAMS!$F$1:$F$839,TEAMS!$G$1:$G$839,"",0)</f>
        <v>SG</v>
      </c>
      <c r="D282" s="2" t="str">
        <f>_xlfn.XLOOKUP($C282,DASHBOARD!$B$22:$B$27,DASHBOARD!$C$22:$C$27,"",0)</f>
        <v>GUARD</v>
      </c>
      <c r="G282" s="2" t="str">
        <f>_xlfn.XLOOKUP($B282,'[1]NBA-Data-1980-2019'!$B$1:$B$16305,'[1]NBA-Data-1980-2019'!$S$1:$S$16305,"",0)</f>
        <v/>
      </c>
    </row>
    <row r="283" spans="2:36" x14ac:dyDescent="0.2">
      <c r="B283" s="2" t="s">
        <v>658</v>
      </c>
      <c r="C283" s="2" t="str">
        <f>_xlfn.XLOOKUP($B283,TEAMS!$F$1:$F$839,TEAMS!$G$1:$G$839,"",0)</f>
        <v>PG</v>
      </c>
      <c r="D283" s="2" t="str">
        <f>_xlfn.XLOOKUP($C283,DASHBOARD!$B$22:$B$27,DASHBOARD!$C$22:$C$27,"",0)</f>
        <v>GUARD</v>
      </c>
      <c r="G283" s="2" t="str">
        <f>_xlfn.XLOOKUP($B283,'[1]NBA-Data-1980-2019'!$B$1:$B$16305,'[1]NBA-Data-1980-2019'!$S$1:$S$16305,"",0)</f>
        <v>Playmaker</v>
      </c>
    </row>
    <row r="284" spans="2:36" x14ac:dyDescent="0.2">
      <c r="B284" s="2" t="s">
        <v>1058</v>
      </c>
      <c r="C284" s="2" t="str">
        <f>_xlfn.XLOOKUP($B284,TEAMS!$F$1:$F$839,TEAMS!$G$1:$G$839,"",0)</f>
        <v>PG</v>
      </c>
      <c r="D284" s="2" t="str">
        <f>_xlfn.XLOOKUP($C284,DASHBOARD!$B$22:$B$27,DASHBOARD!$C$22:$C$27,"",0)</f>
        <v>GUARD</v>
      </c>
      <c r="G284" s="2" t="str">
        <f>_xlfn.XLOOKUP($B284,'[1]NBA-Data-1980-2019'!$B$1:$B$16305,'[1]NBA-Data-1980-2019'!$S$1:$S$16305,"",0)</f>
        <v>Ignorance</v>
      </c>
      <c r="H284" s="1"/>
      <c r="I284" s="1"/>
      <c r="J284" s="1"/>
      <c r="K284" s="1"/>
      <c r="L284" s="1"/>
      <c r="M284" s="1"/>
      <c r="N284" s="1"/>
      <c r="O284" s="1"/>
      <c r="P284" s="58"/>
      <c r="Q284" s="1"/>
      <c r="R284" s="1"/>
      <c r="S284" s="1"/>
      <c r="T284" s="1"/>
      <c r="U284" s="1"/>
      <c r="V284" s="1"/>
      <c r="W284" s="1"/>
      <c r="X284" s="58"/>
      <c r="Y284" s="58"/>
      <c r="Z284" s="58"/>
      <c r="AA284" s="1"/>
      <c r="AB284" s="1"/>
      <c r="AC284" s="58"/>
      <c r="AD284" s="58"/>
      <c r="AE284" s="58"/>
      <c r="AF284" s="58"/>
      <c r="AG284" s="58"/>
      <c r="AH284" s="58"/>
      <c r="AI284" s="58"/>
      <c r="AJ284" s="1"/>
    </row>
    <row r="285" spans="2:36" x14ac:dyDescent="0.2">
      <c r="B285" s="2" t="s">
        <v>831</v>
      </c>
      <c r="C285" s="2" t="str">
        <f>_xlfn.XLOOKUP($B285,TEAMS!$F$1:$F$839,TEAMS!$G$1:$G$839,"",0)</f>
        <v>PF</v>
      </c>
      <c r="D285" s="2" t="str">
        <f>_xlfn.XLOOKUP($C285,DASHBOARD!$B$22:$B$27,DASHBOARD!$C$22:$C$27,"",0)</f>
        <v>FORWARD</v>
      </c>
      <c r="G285" s="2" t="str">
        <f>_xlfn.XLOOKUP($B285,'[1]NBA-Data-1980-2019'!$B$1:$B$16305,'[1]NBA-Data-1980-2019'!$S$1:$S$16305,"",0)</f>
        <v>Ignorance</v>
      </c>
    </row>
    <row r="286" spans="2:36" x14ac:dyDescent="0.2">
      <c r="B286" s="2" t="s">
        <v>990</v>
      </c>
      <c r="C286" s="2" t="str">
        <f>_xlfn.XLOOKUP($B286,TEAMS!$F$1:$F$839,TEAMS!$G$1:$G$839,"",0)</f>
        <v>PF</v>
      </c>
      <c r="D286" s="2" t="str">
        <f>_xlfn.XLOOKUP($C286,DASHBOARD!$B$22:$B$27,DASHBOARD!$C$22:$C$27,"",0)</f>
        <v>FORWARD</v>
      </c>
      <c r="G286" s="2" t="str">
        <f>_xlfn.XLOOKUP($B286,'[1]NBA-Data-1980-2019'!$B$1:$B$16305,'[1]NBA-Data-1980-2019'!$S$1:$S$16305,"",0)</f>
        <v>Rim Protector</v>
      </c>
    </row>
    <row r="287" spans="2:36" x14ac:dyDescent="0.2">
      <c r="B287" s="2" t="s">
        <v>960</v>
      </c>
      <c r="C287" s="2" t="str">
        <f>_xlfn.XLOOKUP($B287,TEAMS!$F$1:$F$839,TEAMS!$G$1:$G$839,"",0)</f>
        <v>C</v>
      </c>
      <c r="D287" s="2" t="str">
        <f>_xlfn.XLOOKUP($C287,DASHBOARD!$B$22:$B$27,DASHBOARD!$C$22:$C$27,"",0)</f>
        <v>CENTER</v>
      </c>
      <c r="G287" s="2" t="str">
        <f>_xlfn.XLOOKUP($B287,'[1]NBA-Data-1980-2019'!$B$1:$B$16305,'[1]NBA-Data-1980-2019'!$S$1:$S$16305,"",0)</f>
        <v/>
      </c>
    </row>
    <row r="288" spans="2:36" x14ac:dyDescent="0.2">
      <c r="B288" s="2" t="s">
        <v>816</v>
      </c>
      <c r="C288" s="2" t="str">
        <f>_xlfn.XLOOKUP($B288,TEAMS!$F$1:$F$839,TEAMS!$G$1:$G$839,"",0)</f>
        <v>SG</v>
      </c>
      <c r="D288" s="2" t="str">
        <f>_xlfn.XLOOKUP($C288,DASHBOARD!$B$22:$B$27,DASHBOARD!$C$22:$C$27,"",0)</f>
        <v>GUARD</v>
      </c>
      <c r="G288" s="2" t="str">
        <f>_xlfn.XLOOKUP($B288,'[1]NBA-Data-1980-2019'!$B$1:$B$16305,'[1]NBA-Data-1980-2019'!$S$1:$S$16305,"",0)</f>
        <v>All Star Sharpshooter</v>
      </c>
    </row>
    <row r="289" spans="2:10" x14ac:dyDescent="0.2">
      <c r="B289" s="2" t="s">
        <v>977</v>
      </c>
      <c r="C289" s="2" t="str">
        <f>_xlfn.XLOOKUP($B289,TEAMS!$F$1:$F$839,TEAMS!$G$1:$G$839,"",0)</f>
        <v>SG</v>
      </c>
      <c r="D289" s="2" t="str">
        <f>_xlfn.XLOOKUP($C289,DASHBOARD!$B$22:$B$27,DASHBOARD!$C$22:$C$27,"",0)</f>
        <v>GUARD</v>
      </c>
      <c r="G289" s="2" t="str">
        <f>_xlfn.XLOOKUP($B289,'[1]NBA-Data-1980-2019'!$B$1:$B$16305,'[1]NBA-Data-1980-2019'!$S$1:$S$16305,"",0)</f>
        <v>Sharpshooter</v>
      </c>
    </row>
    <row r="290" spans="2:10" x14ac:dyDescent="0.2">
      <c r="B290" s="2" t="s">
        <v>755</v>
      </c>
      <c r="C290" s="2" t="str">
        <f>_xlfn.XLOOKUP($B290,TEAMS!$F$1:$F$839,TEAMS!$G$1:$G$839,"",0)</f>
        <v>SF</v>
      </c>
      <c r="D290" s="2" t="str">
        <f>_xlfn.XLOOKUP($C290,DASHBOARD!$B$22:$B$27,DASHBOARD!$C$22:$C$27,"",0)</f>
        <v>FORWARD</v>
      </c>
      <c r="G290" s="2" t="str">
        <f>_xlfn.XLOOKUP($B290,'[1]NBA-Data-1980-2019'!$B$1:$B$16305,'[1]NBA-Data-1980-2019'!$S$1:$S$16305,"",0)</f>
        <v>Playmaker</v>
      </c>
    </row>
    <row r="291" spans="2:10" x14ac:dyDescent="0.2">
      <c r="B291" s="2" t="s">
        <v>1117</v>
      </c>
      <c r="C291" s="2" t="str">
        <f>_xlfn.XLOOKUP($B291,TEAMS!$F$1:$F$839,TEAMS!$G$1:$G$839,"",0)</f>
        <v>C</v>
      </c>
      <c r="D291" s="2" t="str">
        <f>_xlfn.XLOOKUP($C291,DASHBOARD!$B$22:$B$27,DASHBOARD!$C$22:$C$27,"",0)</f>
        <v>CENTER</v>
      </c>
      <c r="G291" s="2" t="str">
        <f>_xlfn.XLOOKUP($B291,'[1]NBA-Data-1980-2019'!$B$1:$B$16305,'[1]NBA-Data-1980-2019'!$S$1:$S$16305,"",0)</f>
        <v/>
      </c>
    </row>
    <row r="292" spans="2:10" x14ac:dyDescent="0.2">
      <c r="B292" s="2" t="s">
        <v>1008</v>
      </c>
      <c r="C292" s="2" t="str">
        <f>_xlfn.XLOOKUP($B292,TEAMS!$F$1:$F$839,TEAMS!$G$1:$G$839,"",0)</f>
        <v>SF</v>
      </c>
      <c r="D292" s="2" t="str">
        <f>_xlfn.XLOOKUP($C292,DASHBOARD!$B$22:$B$27,DASHBOARD!$C$22:$C$27,"",0)</f>
        <v>FORWARD</v>
      </c>
      <c r="G292" s="2" t="str">
        <f>_xlfn.XLOOKUP($B292,'[1]NBA-Data-1980-2019'!$B$1:$B$16305,'[1]NBA-Data-1980-2019'!$S$1:$S$16305,"",0)</f>
        <v>Playmaker</v>
      </c>
    </row>
    <row r="293" spans="2:10" x14ac:dyDescent="0.2">
      <c r="B293" s="2" t="s">
        <v>1123</v>
      </c>
      <c r="C293" s="2" t="str">
        <f>_xlfn.XLOOKUP($B293,TEAMS!$F$1:$F$839,TEAMS!$G$1:$G$839,"",0)</f>
        <v>SF</v>
      </c>
      <c r="D293" s="2" t="str">
        <f>_xlfn.XLOOKUP($C293,DASHBOARD!$B$22:$B$27,DASHBOARD!$C$22:$C$27,"",0)</f>
        <v>FORWARD</v>
      </c>
      <c r="G293" s="2" t="str">
        <f>_xlfn.XLOOKUP($B293,'[1]NBA-Data-1980-2019'!$B$1:$B$16305,'[1]NBA-Data-1980-2019'!$S$1:$S$16305,"",0)</f>
        <v>Ignorance</v>
      </c>
    </row>
    <row r="294" spans="2:10" x14ac:dyDescent="0.2">
      <c r="B294" s="2" t="s">
        <v>923</v>
      </c>
      <c r="C294" s="2" t="str">
        <f>_xlfn.XLOOKUP($B294,TEAMS!$F$1:$F$839,TEAMS!$G$1:$G$839,"",0)</f>
        <v>PF</v>
      </c>
      <c r="D294" s="2" t="str">
        <f>_xlfn.XLOOKUP($C294,DASHBOARD!$B$22:$B$27,DASHBOARD!$C$22:$C$27,"",0)</f>
        <v>FORWARD</v>
      </c>
      <c r="G294" s="2" t="str">
        <f>_xlfn.XLOOKUP($B294,'[1]NBA-Data-1980-2019'!$B$1:$B$16305,'[1]NBA-Data-1980-2019'!$S$1:$S$16305,"",0)</f>
        <v>Rim Protector</v>
      </c>
    </row>
    <row r="295" spans="2:10" x14ac:dyDescent="0.2">
      <c r="B295" s="2" t="s">
        <v>1079</v>
      </c>
      <c r="C295" s="2" t="str">
        <f>_xlfn.XLOOKUP($B295,TEAMS!$F$1:$F$839,TEAMS!$G$1:$G$839,"",0)</f>
        <v>C</v>
      </c>
      <c r="D295" s="2" t="str">
        <f>_xlfn.XLOOKUP($C295,DASHBOARD!$B$22:$B$27,DASHBOARD!$C$22:$C$27,"",0)</f>
        <v>CENTER</v>
      </c>
      <c r="G295" s="2" t="str">
        <f>_xlfn.XLOOKUP($B295,'[1]NBA-Data-1980-2019'!$B$1:$B$16305,'[1]NBA-Data-1980-2019'!$S$1:$S$16305,"",0)</f>
        <v>All Star Big Man</v>
      </c>
    </row>
    <row r="296" spans="2:10" x14ac:dyDescent="0.2">
      <c r="B296" s="2" t="s">
        <v>625</v>
      </c>
      <c r="C296" s="2" t="str">
        <f>_xlfn.XLOOKUP($B296,TEAMS!$F$1:$F$839,TEAMS!$G$1:$G$839,"",0)</f>
        <v>SF</v>
      </c>
      <c r="D296" s="2" t="str">
        <f>_xlfn.XLOOKUP($C296,DASHBOARD!$B$22:$B$27,DASHBOARD!$C$22:$C$27,"",0)</f>
        <v>FORWARD</v>
      </c>
      <c r="G296" s="2" t="str">
        <f>_xlfn.XLOOKUP($B296,'[1]NBA-Data-1980-2019'!$B$1:$B$16305,'[1]NBA-Data-1980-2019'!$S$1:$S$16305,"",0)</f>
        <v>Sharpshooter</v>
      </c>
    </row>
    <row r="297" spans="2:10" x14ac:dyDescent="0.2">
      <c r="B297" s="2" t="s">
        <v>1132</v>
      </c>
      <c r="C297" s="2" t="str">
        <f>_xlfn.XLOOKUP($B297,TEAMS!$F$1:$F$839,TEAMS!$G$1:$G$839,"",0)</f>
        <v>SF</v>
      </c>
      <c r="D297" s="2" t="str">
        <f>_xlfn.XLOOKUP($C297,DASHBOARD!$B$22:$B$27,DASHBOARD!$C$22:$C$27,"",0)</f>
        <v>FORWARD</v>
      </c>
      <c r="G297" s="2" t="str">
        <f>_xlfn.XLOOKUP($B297,'[1]NBA-Data-1980-2019'!$B$1:$B$16305,'[1]NBA-Data-1980-2019'!$S$1:$S$16305,"",0)</f>
        <v>Rim Protector</v>
      </c>
      <c r="J297" s="2" t="s">
        <v>1481</v>
      </c>
    </row>
    <row r="298" spans="2:10" x14ac:dyDescent="0.2">
      <c r="B298" s="2" t="s">
        <v>850</v>
      </c>
      <c r="C298" s="2" t="str">
        <f>_xlfn.XLOOKUP($B298,TEAMS!$F$1:$F$839,TEAMS!$G$1:$G$839,"",0)</f>
        <v>PG</v>
      </c>
      <c r="D298" s="2" t="str">
        <f>_xlfn.XLOOKUP($C298,DASHBOARD!$B$22:$B$27,DASHBOARD!$C$22:$C$27,"",0)</f>
        <v>GUARD</v>
      </c>
      <c r="G298" s="2" t="str">
        <f>_xlfn.XLOOKUP($B298,'[1]NBA-Data-1980-2019'!$B$1:$B$16305,'[1]NBA-Data-1980-2019'!$S$1:$S$16305,"",0)</f>
        <v>Sharpshooter</v>
      </c>
    </row>
    <row r="299" spans="2:10" x14ac:dyDescent="0.2">
      <c r="B299" s="2" t="s">
        <v>1025</v>
      </c>
      <c r="C299" s="2" t="str">
        <f>_xlfn.XLOOKUP($B299,TEAMS!$F$1:$F$839,TEAMS!$G$1:$G$839,"",0)</f>
        <v>PG</v>
      </c>
      <c r="D299" s="2" t="str">
        <f>_xlfn.XLOOKUP($C299,DASHBOARD!$B$22:$B$27,DASHBOARD!$C$22:$C$27,"",0)</f>
        <v>GUARD</v>
      </c>
      <c r="G299" s="2" t="str">
        <f>_xlfn.XLOOKUP($B299,'[1]NBA-Data-1980-2019'!$B$1:$B$16305,'[1]NBA-Data-1980-2019'!$S$1:$S$16305,"",0)</f>
        <v>Superstar</v>
      </c>
    </row>
    <row r="300" spans="2:10" x14ac:dyDescent="0.2">
      <c r="B300" s="2" t="s">
        <v>842</v>
      </c>
      <c r="C300" s="2" t="str">
        <f>_xlfn.XLOOKUP($B300,TEAMS!$F$1:$F$839,TEAMS!$G$1:$G$839,"",0)</f>
        <v>C</v>
      </c>
      <c r="D300" s="2" t="str">
        <f>_xlfn.XLOOKUP($C300,DASHBOARD!$B$22:$B$27,DASHBOARD!$C$22:$C$27,"",0)</f>
        <v>CENTER</v>
      </c>
      <c r="G300" s="2" t="str">
        <f>_xlfn.XLOOKUP($B300,'[1]NBA-Data-1980-2019'!$B$1:$B$16305,'[1]NBA-Data-1980-2019'!$S$1:$S$16305,"",0)</f>
        <v>Ignorance</v>
      </c>
    </row>
    <row r="301" spans="2:10" x14ac:dyDescent="0.2">
      <c r="B301" s="2" t="s">
        <v>1146</v>
      </c>
      <c r="C301" s="2" t="str">
        <f>_xlfn.XLOOKUP($B301,TEAMS!$F$1:$F$839,TEAMS!$G$1:$G$839,"",0)</f>
        <v>PG</v>
      </c>
      <c r="D301" s="2" t="str">
        <f>_xlfn.XLOOKUP($C301,DASHBOARD!$B$22:$B$27,DASHBOARD!$C$22:$C$27,"",0)</f>
        <v>GUARD</v>
      </c>
      <c r="G301" s="2" t="str">
        <f>_xlfn.XLOOKUP($B301,'[1]NBA-Data-1980-2019'!$B$1:$B$16305,'[1]NBA-Data-1980-2019'!$S$1:$S$16305,"",0)</f>
        <v>Sharpshooter</v>
      </c>
    </row>
    <row r="302" spans="2:10" x14ac:dyDescent="0.2">
      <c r="B302" s="2" t="s">
        <v>1067</v>
      </c>
      <c r="C302" s="2" t="str">
        <f>_xlfn.XLOOKUP($B302,TEAMS!$F$1:$F$839,TEAMS!$G$1:$G$839,"",0)</f>
        <v>PG</v>
      </c>
      <c r="D302" s="2" t="str">
        <f>_xlfn.XLOOKUP($C302,DASHBOARD!$B$22:$B$27,DASHBOARD!$C$22:$C$27,"",0)</f>
        <v>GUARD</v>
      </c>
      <c r="G302" s="2" t="str">
        <f>_xlfn.XLOOKUP($B302,'[1]NBA-Data-1980-2019'!$B$1:$B$16305,'[1]NBA-Data-1980-2019'!$S$1:$S$16305,"",0)</f>
        <v>Ignorance</v>
      </c>
    </row>
    <row r="303" spans="2:10" x14ac:dyDescent="0.2">
      <c r="B303" s="2" t="s">
        <v>899</v>
      </c>
      <c r="C303" s="2" t="str">
        <f>_xlfn.XLOOKUP($B303,TEAMS!$F$1:$F$839,TEAMS!$G$1:$G$839,"",0)</f>
        <v>PG</v>
      </c>
      <c r="D303" s="2" t="str">
        <f>_xlfn.XLOOKUP($C303,DASHBOARD!$B$22:$B$27,DASHBOARD!$C$22:$C$27,"",0)</f>
        <v>GUARD</v>
      </c>
      <c r="G303" s="2" t="str">
        <f>_xlfn.XLOOKUP($B303,'[1]NBA-Data-1980-2019'!$B$1:$B$16305,'[1]NBA-Data-1980-2019'!$S$1:$S$16305,"",0)</f>
        <v>Playmaker</v>
      </c>
    </row>
    <row r="304" spans="2:10" x14ac:dyDescent="0.2">
      <c r="B304" s="2" t="s">
        <v>1031</v>
      </c>
      <c r="C304" s="2" t="str">
        <f>_xlfn.XLOOKUP($B304,TEAMS!$F$1:$F$839,TEAMS!$G$1:$G$839,"",0)</f>
        <v>PG</v>
      </c>
      <c r="D304" s="2" t="str">
        <f>_xlfn.XLOOKUP($C304,DASHBOARD!$B$22:$B$27,DASHBOARD!$C$22:$C$27,"",0)</f>
        <v>GUARD</v>
      </c>
      <c r="G304" s="2" t="str">
        <f>_xlfn.XLOOKUP($B304,'[1]NBA-Data-1980-2019'!$B$1:$B$16305,'[1]NBA-Data-1980-2019'!$S$1:$S$16305,"",0)</f>
        <v>Ignorance</v>
      </c>
    </row>
    <row r="305" spans="2:36" x14ac:dyDescent="0.2">
      <c r="B305" s="2" t="s">
        <v>623</v>
      </c>
      <c r="C305" s="2" t="str">
        <f>_xlfn.XLOOKUP($B305,TEAMS!$F$1:$F$839,TEAMS!$G$1:$G$839,"",0)</f>
        <v>SG</v>
      </c>
      <c r="D305" s="2" t="str">
        <f>_xlfn.XLOOKUP($C305,DASHBOARD!$B$22:$B$27,DASHBOARD!$C$22:$C$27,"",0)</f>
        <v>GUARD</v>
      </c>
      <c r="G305" s="2" t="str">
        <f>_xlfn.XLOOKUP($B305,'[1]NBA-Data-1980-2019'!$B$1:$B$16305,'[1]NBA-Data-1980-2019'!$S$1:$S$16305,"",0)</f>
        <v/>
      </c>
    </row>
    <row r="306" spans="2:36" x14ac:dyDescent="0.2">
      <c r="B306" s="2" t="s">
        <v>1021</v>
      </c>
      <c r="C306" s="2" t="str">
        <f>_xlfn.XLOOKUP($B306,TEAMS!$F$1:$F$839,TEAMS!$G$1:$G$839,"",0)</f>
        <v>PF</v>
      </c>
      <c r="D306" s="2" t="str">
        <f>_xlfn.XLOOKUP($C306,DASHBOARD!$B$22:$B$27,DASHBOARD!$C$22:$C$27,"",0)</f>
        <v>FORWARD</v>
      </c>
      <c r="G306" s="2" t="str">
        <f>_xlfn.XLOOKUP($B306,'[1]NBA-Data-1980-2019'!$B$1:$B$16305,'[1]NBA-Data-1980-2019'!$S$1:$S$16305,"",0)</f>
        <v>Post Scorer</v>
      </c>
    </row>
    <row r="307" spans="2:36" x14ac:dyDescent="0.2">
      <c r="B307" s="2" t="s">
        <v>760</v>
      </c>
      <c r="C307" s="2" t="str">
        <f>_xlfn.XLOOKUP($B307,TEAMS!$F$1:$F$839,TEAMS!$G$1:$G$839,"",0)</f>
        <v>C</v>
      </c>
      <c r="D307" s="2" t="str">
        <f>_xlfn.XLOOKUP($C307,DASHBOARD!$B$22:$B$27,DASHBOARD!$C$22:$C$27,"",0)</f>
        <v>CENTER</v>
      </c>
      <c r="G307" s="2" t="str">
        <f>_xlfn.XLOOKUP($B307,'[1]NBA-Data-1980-2019'!$B$1:$B$16305,'[1]NBA-Data-1980-2019'!$S$1:$S$16305,"",0)</f>
        <v>Ignorance</v>
      </c>
      <c r="H307" s="1"/>
      <c r="I307" s="1"/>
      <c r="J307" s="1"/>
      <c r="K307" s="1"/>
      <c r="L307" s="1"/>
      <c r="M307" s="1"/>
      <c r="N307" s="1"/>
      <c r="O307" s="1"/>
      <c r="P307" s="58"/>
      <c r="Q307" s="1"/>
      <c r="R307" s="1"/>
      <c r="S307" s="1"/>
      <c r="T307" s="1"/>
      <c r="U307" s="1"/>
      <c r="V307" s="1"/>
      <c r="W307" s="1"/>
      <c r="X307" s="58"/>
      <c r="Y307" s="58"/>
      <c r="Z307" s="58"/>
      <c r="AA307" s="1"/>
      <c r="AB307" s="1"/>
      <c r="AC307" s="58"/>
      <c r="AD307" s="58"/>
      <c r="AE307" s="58"/>
      <c r="AF307" s="58"/>
      <c r="AG307" s="58"/>
      <c r="AH307" s="58"/>
      <c r="AI307" s="58"/>
      <c r="AJ307" s="1"/>
    </row>
    <row r="308" spans="2:36" x14ac:dyDescent="0.2">
      <c r="B308" s="2" t="s">
        <v>868</v>
      </c>
      <c r="C308" s="2" t="str">
        <f>_xlfn.XLOOKUP($B308,TEAMS!$F$1:$F$839,TEAMS!$G$1:$G$839,"",0)</f>
        <v>SF</v>
      </c>
      <c r="D308" s="2" t="str">
        <f>_xlfn.XLOOKUP($C308,DASHBOARD!$B$22:$B$27,DASHBOARD!$C$22:$C$27,"",0)</f>
        <v>FORWARD</v>
      </c>
      <c r="G308" s="2" t="str">
        <f>_xlfn.XLOOKUP($B308,'[1]NBA-Data-1980-2019'!$B$1:$B$16305,'[1]NBA-Data-1980-2019'!$S$1:$S$16305,"",0)</f>
        <v/>
      </c>
    </row>
    <row r="309" spans="2:36" x14ac:dyDescent="0.2">
      <c r="B309" s="2" t="s">
        <v>884</v>
      </c>
      <c r="C309" s="2" t="str">
        <f>_xlfn.XLOOKUP($B309,TEAMS!$F$1:$F$839,TEAMS!$G$1:$G$839,"",0)</f>
        <v>SG</v>
      </c>
      <c r="D309" s="2" t="str">
        <f>_xlfn.XLOOKUP($C309,DASHBOARD!$B$22:$B$27,DASHBOARD!$C$22:$C$27,"",0)</f>
        <v>GUARD</v>
      </c>
      <c r="G309" s="2" t="str">
        <f>_xlfn.XLOOKUP($B309,'[1]NBA-Data-1980-2019'!$B$1:$B$16305,'[1]NBA-Data-1980-2019'!$S$1:$S$16305,"",0)</f>
        <v/>
      </c>
    </row>
    <row r="310" spans="2:36" x14ac:dyDescent="0.2">
      <c r="B310" s="2" t="s">
        <v>907</v>
      </c>
      <c r="C310" s="2" t="str">
        <f>_xlfn.XLOOKUP($B310,TEAMS!$F$1:$F$839,TEAMS!$G$1:$G$839,"",0)</f>
        <v>C</v>
      </c>
      <c r="D310" s="2" t="str">
        <f>_xlfn.XLOOKUP($C310,DASHBOARD!$B$22:$B$27,DASHBOARD!$C$22:$C$27,"",0)</f>
        <v>CENTER</v>
      </c>
      <c r="G310" s="2" t="str">
        <f>_xlfn.XLOOKUP($B310,'[1]NBA-Data-1980-2019'!$B$1:$B$16305,'[1]NBA-Data-1980-2019'!$S$1:$S$16305,"",0)</f>
        <v>Ignorance</v>
      </c>
    </row>
    <row r="311" spans="2:36" x14ac:dyDescent="0.2">
      <c r="B311" s="2" t="s">
        <v>1089</v>
      </c>
      <c r="C311" s="2" t="str">
        <f>_xlfn.XLOOKUP($B311,TEAMS!$F$1:$F$839,TEAMS!$G$1:$G$839,"",0)</f>
        <v>PG</v>
      </c>
      <c r="D311" s="2" t="str">
        <f>_xlfn.XLOOKUP($C311,DASHBOARD!$B$22:$B$27,DASHBOARD!$C$22:$C$27,"",0)</f>
        <v>GUARD</v>
      </c>
      <c r="G311" s="2" t="str">
        <f>_xlfn.XLOOKUP($B311,'[1]NBA-Data-1980-2019'!$B$1:$B$16305,'[1]NBA-Data-1980-2019'!$S$1:$S$16305,"",0)</f>
        <v>Sharpshooter</v>
      </c>
    </row>
    <row r="312" spans="2:36" x14ac:dyDescent="0.2">
      <c r="B312" s="2" t="s">
        <v>1061</v>
      </c>
      <c r="C312" s="2" t="str">
        <f>_xlfn.XLOOKUP($B312,TEAMS!$F$1:$F$839,TEAMS!$G$1:$G$839,"",0)</f>
        <v>SF</v>
      </c>
      <c r="D312" s="2" t="str">
        <f>_xlfn.XLOOKUP($C312,DASHBOARD!$B$22:$B$27,DASHBOARD!$C$22:$C$27,"",0)</f>
        <v>FORWARD</v>
      </c>
      <c r="G312" s="2" t="str">
        <f>_xlfn.XLOOKUP($B312,'[1]NBA-Data-1980-2019'!$B$1:$B$16305,'[1]NBA-Data-1980-2019'!$S$1:$S$16305,"",0)</f>
        <v>Post Scorer</v>
      </c>
      <c r="H312" s="1"/>
      <c r="I312" s="1"/>
      <c r="J312" s="1"/>
      <c r="K312" s="1"/>
      <c r="L312" s="1"/>
      <c r="M312" s="1"/>
      <c r="N312" s="1"/>
      <c r="O312" s="1"/>
      <c r="P312" s="58"/>
      <c r="Q312" s="1"/>
      <c r="R312" s="1"/>
      <c r="S312" s="1"/>
      <c r="T312" s="1"/>
      <c r="U312" s="1"/>
      <c r="V312" s="1"/>
      <c r="W312" s="1"/>
      <c r="X312" s="58"/>
      <c r="Y312" s="58"/>
      <c r="Z312" s="58"/>
      <c r="AA312" s="1"/>
      <c r="AB312" s="1"/>
      <c r="AC312" s="58"/>
      <c r="AD312" s="58"/>
      <c r="AE312" s="58"/>
      <c r="AF312" s="58"/>
      <c r="AG312" s="58"/>
      <c r="AH312" s="58"/>
      <c r="AI312" s="58"/>
      <c r="AJ312" s="1"/>
    </row>
    <row r="313" spans="2:36" x14ac:dyDescent="0.2">
      <c r="B313" s="2" t="s">
        <v>1138</v>
      </c>
      <c r="C313" s="2" t="str">
        <f>_xlfn.XLOOKUP($B313,TEAMS!$F$1:$F$839,TEAMS!$G$1:$G$839,"",0)</f>
        <v>PF</v>
      </c>
      <c r="D313" s="2" t="str">
        <f>_xlfn.XLOOKUP($C313,DASHBOARD!$B$22:$B$27,DASHBOARD!$C$22:$C$27,"",0)</f>
        <v>FORWARD</v>
      </c>
      <c r="G313" s="2" t="str">
        <f>_xlfn.XLOOKUP($B313,'[1]NBA-Data-1980-2019'!$B$1:$B$16305,'[1]NBA-Data-1980-2019'!$S$1:$S$16305,"",0)</f>
        <v>Ignorance</v>
      </c>
    </row>
    <row r="314" spans="2:36" x14ac:dyDescent="0.2">
      <c r="B314" s="2" t="s">
        <v>1070</v>
      </c>
      <c r="C314" s="2" t="str">
        <f>_xlfn.XLOOKUP($B314,TEAMS!$F$1:$F$839,TEAMS!$G$1:$G$839,"",0)</f>
        <v>SF</v>
      </c>
      <c r="D314" s="2" t="str">
        <f>_xlfn.XLOOKUP($C314,DASHBOARD!$B$22:$B$27,DASHBOARD!$C$22:$C$27,"",0)</f>
        <v>FORWARD</v>
      </c>
      <c r="G314" s="2" t="str">
        <f>_xlfn.XLOOKUP($B314,'[1]NBA-Data-1980-2019'!$B$1:$B$16305,'[1]NBA-Data-1980-2019'!$S$1:$S$16305,"",0)</f>
        <v>Playmaker</v>
      </c>
      <c r="J314" s="2" t="s">
        <v>1477</v>
      </c>
    </row>
    <row r="315" spans="2:36" x14ac:dyDescent="0.2">
      <c r="B315" s="2" t="s">
        <v>1044</v>
      </c>
      <c r="C315" s="2" t="str">
        <f>_xlfn.XLOOKUP($B315,TEAMS!$F$1:$F$839,TEAMS!$G$1:$G$839,"",0)</f>
        <v>SF</v>
      </c>
      <c r="D315" s="2" t="str">
        <f>_xlfn.XLOOKUP($C315,DASHBOARD!$B$22:$B$27,DASHBOARD!$C$22:$C$27,"",0)</f>
        <v>FORWARD</v>
      </c>
      <c r="G315" s="2" t="str">
        <f>_xlfn.XLOOKUP($B315,'[1]NBA-Data-1980-2019'!$B$1:$B$16305,'[1]NBA-Data-1980-2019'!$S$1:$S$16305,"",0)</f>
        <v>Playmaker</v>
      </c>
    </row>
    <row r="316" spans="2:36" x14ac:dyDescent="0.2">
      <c r="B316" s="2" t="s">
        <v>956</v>
      </c>
      <c r="C316" s="2" t="str">
        <f>_xlfn.XLOOKUP($B316,TEAMS!$F$1:$F$839,TEAMS!$G$1:$G$839,"",0)</f>
        <v>PF</v>
      </c>
      <c r="D316" s="2" t="str">
        <f>_xlfn.XLOOKUP($C316,DASHBOARD!$B$22:$B$27,DASHBOARD!$C$22:$C$27,"",0)</f>
        <v>FORWARD</v>
      </c>
      <c r="G316" s="2" t="str">
        <f>_xlfn.XLOOKUP($B316,'[1]NBA-Data-1980-2019'!$B$1:$B$16305,'[1]NBA-Data-1980-2019'!$S$1:$S$16305,"",0)</f>
        <v>Ignorance</v>
      </c>
    </row>
    <row r="317" spans="2:36" x14ac:dyDescent="0.2">
      <c r="B317" s="2" t="s">
        <v>694</v>
      </c>
      <c r="C317" s="2" t="str">
        <f>_xlfn.XLOOKUP($B317,TEAMS!$F$1:$F$839,TEAMS!$G$1:$G$839,"",0)</f>
        <v>C</v>
      </c>
      <c r="D317" s="2" t="str">
        <f>_xlfn.XLOOKUP($C317,DASHBOARD!$B$22:$B$27,DASHBOARD!$C$22:$C$27,"",0)</f>
        <v>CENTER</v>
      </c>
      <c r="G317" s="2" t="str">
        <f>_xlfn.XLOOKUP($B317,'[1]NBA-Data-1980-2019'!$B$1:$B$16305,'[1]NBA-Data-1980-2019'!$S$1:$S$16305,"",0)</f>
        <v>Rim Protector</v>
      </c>
    </row>
    <row r="318" spans="2:36" x14ac:dyDescent="0.2">
      <c r="B318" s="2" t="s">
        <v>934</v>
      </c>
      <c r="C318" s="2" t="str">
        <f>_xlfn.XLOOKUP($B318,TEAMS!$F$1:$F$839,TEAMS!$G$1:$G$839,"",0)</f>
        <v>SF</v>
      </c>
      <c r="D318" s="2" t="str">
        <f>_xlfn.XLOOKUP($C318,DASHBOARD!$B$22:$B$27,DASHBOARD!$C$22:$C$27,"",0)</f>
        <v>FORWARD</v>
      </c>
      <c r="G318" s="2" t="str">
        <f>_xlfn.XLOOKUP($B318,'[1]NBA-Data-1980-2019'!$B$1:$B$16305,'[1]NBA-Data-1980-2019'!$S$1:$S$16305,"",0)</f>
        <v>Post Scorer</v>
      </c>
    </row>
    <row r="319" spans="2:36" x14ac:dyDescent="0.2">
      <c r="B319" s="2" t="s">
        <v>821</v>
      </c>
      <c r="C319" s="2" t="str">
        <f>_xlfn.XLOOKUP($B319,TEAMS!$F$1:$F$839,TEAMS!$G$1:$G$839,"",0)</f>
        <v>SF</v>
      </c>
      <c r="D319" s="2" t="str">
        <f>_xlfn.XLOOKUP($C319,DASHBOARD!$B$22:$B$27,DASHBOARD!$C$22:$C$27,"",0)</f>
        <v>FORWARD</v>
      </c>
      <c r="G319" s="2" t="str">
        <f>_xlfn.XLOOKUP($B319,'[1]NBA-Data-1980-2019'!$B$1:$B$16305,'[1]NBA-Data-1980-2019'!$S$1:$S$16305,"",0)</f>
        <v>All Star Sharpshooter</v>
      </c>
    </row>
    <row r="320" spans="2:36" x14ac:dyDescent="0.2">
      <c r="B320" s="2" t="s">
        <v>797</v>
      </c>
      <c r="C320" s="2" t="str">
        <f>_xlfn.XLOOKUP($B320,TEAMS!$F$1:$F$839,TEAMS!$G$1:$G$839,"",0)</f>
        <v>SG</v>
      </c>
      <c r="D320" s="2" t="str">
        <f>_xlfn.XLOOKUP($C320,DASHBOARD!$B$22:$B$27,DASHBOARD!$C$22:$C$27,"",0)</f>
        <v>GUARD</v>
      </c>
      <c r="G320" s="2" t="str">
        <f>_xlfn.XLOOKUP($B320,'[1]NBA-Data-1980-2019'!$B$1:$B$16305,'[1]NBA-Data-1980-2019'!$S$1:$S$16305,"",0)</f>
        <v>Ignorance</v>
      </c>
    </row>
    <row r="321" spans="2:36" x14ac:dyDescent="0.2">
      <c r="B321" s="2" t="s">
        <v>941</v>
      </c>
      <c r="C321" s="2" t="str">
        <f>_xlfn.XLOOKUP($B321,TEAMS!$F$1:$F$839,TEAMS!$G$1:$G$839,"",0)</f>
        <v>C</v>
      </c>
      <c r="D321" s="2" t="str">
        <f>_xlfn.XLOOKUP($C321,DASHBOARD!$B$22:$B$27,DASHBOARD!$C$22:$C$27,"",0)</f>
        <v>CENTER</v>
      </c>
      <c r="G321" s="2" t="str">
        <f>_xlfn.XLOOKUP($B321,'[1]NBA-Data-1980-2019'!$B$1:$B$16305,'[1]NBA-Data-1980-2019'!$S$1:$S$16305,"",0)</f>
        <v>All Star Big Man</v>
      </c>
    </row>
    <row r="322" spans="2:36" x14ac:dyDescent="0.2">
      <c r="B322" s="2" t="s">
        <v>592</v>
      </c>
      <c r="C322" s="2">
        <f>_xlfn.XLOOKUP($B322,TEAMS!$F$1:$F$839,TEAMS!$G$1:$G$839,"",0)</f>
        <v>0</v>
      </c>
      <c r="D322" s="2" t="str">
        <f>_xlfn.XLOOKUP($C322,DASHBOARD!$B$22:$B$27,DASHBOARD!$C$22:$C$27,"",0)</f>
        <v/>
      </c>
      <c r="G322" s="2" t="str">
        <f>_xlfn.XLOOKUP($B322,'[1]NBA-Data-1980-2019'!$B$1:$B$16305,'[1]NBA-Data-1980-2019'!$S$1:$S$16305,"",0)</f>
        <v>Playmaker</v>
      </c>
    </row>
    <row r="323" spans="2:36" x14ac:dyDescent="0.2">
      <c r="B323" s="2" t="s">
        <v>863</v>
      </c>
      <c r="C323" s="2" t="str">
        <f>_xlfn.XLOOKUP($B323,TEAMS!$F$1:$F$839,TEAMS!$G$1:$G$839,"",0)</f>
        <v>SF</v>
      </c>
      <c r="D323" s="2" t="str">
        <f>_xlfn.XLOOKUP($C323,DASHBOARD!$B$22:$B$27,DASHBOARD!$C$22:$C$27,"",0)</f>
        <v>FORWARD</v>
      </c>
      <c r="G323" s="2" t="str">
        <f>_xlfn.XLOOKUP($B323,'[1]NBA-Data-1980-2019'!$B$1:$B$16305,'[1]NBA-Data-1980-2019'!$S$1:$S$16305,"",0)</f>
        <v>Rim Protector</v>
      </c>
    </row>
    <row r="324" spans="2:36" x14ac:dyDescent="0.2">
      <c r="B324" s="2" t="s">
        <v>1120</v>
      </c>
      <c r="C324" s="2">
        <f>_xlfn.XLOOKUP($B324,TEAMS!$F$1:$F$839,TEAMS!$G$1:$G$839,"",0)</f>
        <v>0</v>
      </c>
      <c r="D324" s="2" t="str">
        <f>_xlfn.XLOOKUP($C324,DASHBOARD!$B$22:$B$27,DASHBOARD!$C$22:$C$27,"",0)</f>
        <v/>
      </c>
      <c r="G324" s="2" t="str">
        <f>_xlfn.XLOOKUP($B324,'[1]NBA-Data-1980-2019'!$B$1:$B$16305,'[1]NBA-Data-1980-2019'!$S$1:$S$16305,"",0)</f>
        <v>Playmaker</v>
      </c>
    </row>
    <row r="325" spans="2:36" x14ac:dyDescent="0.2">
      <c r="B325" s="2" t="s">
        <v>993</v>
      </c>
      <c r="C325" s="2" t="str">
        <f>_xlfn.XLOOKUP($B325,TEAMS!$F$1:$F$839,TEAMS!$G$1:$G$839,"",0)</f>
        <v>PG</v>
      </c>
      <c r="D325" s="2" t="str">
        <f>_xlfn.XLOOKUP($C325,DASHBOARD!$B$22:$B$27,DASHBOARD!$C$22:$C$27,"",0)</f>
        <v>GUARD</v>
      </c>
      <c r="G325" s="2" t="str">
        <f>_xlfn.XLOOKUP($B325,'[1]NBA-Data-1980-2019'!$B$1:$B$16305,'[1]NBA-Data-1980-2019'!$S$1:$S$16305,"",0)</f>
        <v>Playmaker</v>
      </c>
    </row>
    <row r="326" spans="2:36" x14ac:dyDescent="0.2">
      <c r="B326" s="2" t="s">
        <v>1130</v>
      </c>
      <c r="C326" s="2" t="str">
        <f>_xlfn.XLOOKUP($B326,TEAMS!$F$1:$F$839,TEAMS!$G$1:$G$839,"",0)</f>
        <v>C</v>
      </c>
      <c r="D326" s="2" t="str">
        <f>_xlfn.XLOOKUP($C326,DASHBOARD!$B$22:$B$27,DASHBOARD!$C$22:$C$27,"",0)</f>
        <v>CENTER</v>
      </c>
      <c r="G326" s="2" t="str">
        <f>_xlfn.XLOOKUP($B326,'[1]NBA-Data-1980-2019'!$B$1:$B$16305,'[1]NBA-Data-1980-2019'!$S$1:$S$16305,"",0)</f>
        <v>Rim Protector</v>
      </c>
      <c r="J326" s="2" t="s">
        <v>1321</v>
      </c>
    </row>
    <row r="327" spans="2:36" x14ac:dyDescent="0.2">
      <c r="B327" s="2" t="s">
        <v>1013</v>
      </c>
      <c r="C327" s="2" t="str">
        <f>_xlfn.XLOOKUP($B327,TEAMS!$F$1:$F$839,TEAMS!$G$1:$G$839,"",0)</f>
        <v>C</v>
      </c>
      <c r="D327" s="2" t="str">
        <f>_xlfn.XLOOKUP($C327,DASHBOARD!$B$22:$B$27,DASHBOARD!$C$22:$C$27,"",0)</f>
        <v>CENTER</v>
      </c>
      <c r="G327" s="2" t="str">
        <f>_xlfn.XLOOKUP($B327,'[1]NBA-Data-1980-2019'!$B$1:$B$16305,'[1]NBA-Data-1980-2019'!$S$1:$S$16305,"",0)</f>
        <v>Ignorance</v>
      </c>
    </row>
    <row r="328" spans="2:36" x14ac:dyDescent="0.2">
      <c r="B328" s="2" t="s">
        <v>554</v>
      </c>
      <c r="C328" s="2" t="str">
        <f>_xlfn.XLOOKUP($B328,TEAMS!$F$1:$F$839,TEAMS!$G$1:$G$839,"",0)</f>
        <v>PG</v>
      </c>
      <c r="D328" s="2" t="str">
        <f>_xlfn.XLOOKUP($C328,DASHBOARD!$B$22:$B$27,DASHBOARD!$C$22:$C$27,"",0)</f>
        <v>GUARD</v>
      </c>
      <c r="G328" s="2" t="str">
        <f>_xlfn.XLOOKUP($B328,'[1]NBA-Data-1980-2019'!$B$1:$B$16305,'[1]NBA-Data-1980-2019'!$S$1:$S$16305,"",0)</f>
        <v>All Star Playmaker</v>
      </c>
    </row>
    <row r="329" spans="2:36" x14ac:dyDescent="0.2">
      <c r="B329" s="2" t="s">
        <v>998</v>
      </c>
      <c r="C329" s="2" t="str">
        <f>_xlfn.XLOOKUP($B329,TEAMS!$F$1:$F$839,TEAMS!$G$1:$G$839,"",0)</f>
        <v>SG</v>
      </c>
      <c r="D329" s="2" t="str">
        <f>_xlfn.XLOOKUP($C329,DASHBOARD!$B$22:$B$27,DASHBOARD!$C$22:$C$27,"",0)</f>
        <v>GUARD</v>
      </c>
      <c r="G329" s="2" t="str">
        <f>_xlfn.XLOOKUP($B329,'[1]NBA-Data-1980-2019'!$B$1:$B$16305,'[1]NBA-Data-1980-2019'!$S$1:$S$16305,"",0)</f>
        <v>Playmaker</v>
      </c>
    </row>
    <row r="330" spans="2:36" x14ac:dyDescent="0.2">
      <c r="B330" s="2" t="s">
        <v>1000</v>
      </c>
      <c r="C330" s="2" t="str">
        <f>_xlfn.XLOOKUP($B330,TEAMS!$F$1:$F$839,TEAMS!$G$1:$G$839,"",0)</f>
        <v>PG</v>
      </c>
      <c r="D330" s="2" t="str">
        <f>_xlfn.XLOOKUP($C330,DASHBOARD!$B$22:$B$27,DASHBOARD!$C$22:$C$27,"",0)</f>
        <v>GUARD</v>
      </c>
      <c r="G330" s="2" t="str">
        <f>_xlfn.XLOOKUP($B330,'[1]NBA-Data-1980-2019'!$B$1:$B$16305,'[1]NBA-Data-1980-2019'!$S$1:$S$16305,"",0)</f>
        <v>Ignorance</v>
      </c>
    </row>
    <row r="331" spans="2:36" x14ac:dyDescent="0.2">
      <c r="B331" s="2" t="s">
        <v>865</v>
      </c>
      <c r="C331" s="2" t="str">
        <f>_xlfn.XLOOKUP($B331,TEAMS!$F$1:$F$839,TEAMS!$G$1:$G$839,"",0)</f>
        <v>SF</v>
      </c>
      <c r="D331" s="2" t="str">
        <f>_xlfn.XLOOKUP($C331,DASHBOARD!$B$22:$B$27,DASHBOARD!$C$22:$C$27,"",0)</f>
        <v>FORWARD</v>
      </c>
      <c r="G331" s="2" t="str">
        <f>_xlfn.XLOOKUP($B331,'[1]NBA-Data-1980-2019'!$B$1:$B$16305,'[1]NBA-Data-1980-2019'!$S$1:$S$16305,"",0)</f>
        <v>Ignorance</v>
      </c>
    </row>
    <row r="332" spans="2:36" x14ac:dyDescent="0.2">
      <c r="B332" s="2" t="s">
        <v>1004</v>
      </c>
      <c r="C332" s="2" t="str">
        <f>_xlfn.XLOOKUP($B332,TEAMS!$F$1:$F$839,TEAMS!$G$1:$G$839,"",0)</f>
        <v>SG</v>
      </c>
      <c r="D332" s="2" t="str">
        <f>_xlfn.XLOOKUP($C332,DASHBOARD!$B$22:$B$27,DASHBOARD!$C$22:$C$27,"",0)</f>
        <v>GUARD</v>
      </c>
      <c r="G332" s="2" t="str">
        <f>_xlfn.XLOOKUP($B332,'[1]NBA-Data-1980-2019'!$B$1:$B$16305,'[1]NBA-Data-1980-2019'!$S$1:$S$16305,"",0)</f>
        <v>Playmaker</v>
      </c>
    </row>
    <row r="333" spans="2:36" x14ac:dyDescent="0.2">
      <c r="B333" s="2" t="s">
        <v>893</v>
      </c>
      <c r="C333" s="2" t="str">
        <f>_xlfn.XLOOKUP($B333,TEAMS!$F$1:$F$839,TEAMS!$G$1:$G$839,"",0)</f>
        <v>SG</v>
      </c>
      <c r="D333" s="2" t="str">
        <f>_xlfn.XLOOKUP($C333,DASHBOARD!$B$22:$B$27,DASHBOARD!$C$22:$C$27,"",0)</f>
        <v>GUARD</v>
      </c>
      <c r="G333" s="2" t="str">
        <f>_xlfn.XLOOKUP($B333,'[1]NBA-Data-1980-2019'!$B$1:$B$16305,'[1]NBA-Data-1980-2019'!$S$1:$S$16305,"",0)</f>
        <v/>
      </c>
    </row>
    <row r="334" spans="2:36" x14ac:dyDescent="0.2">
      <c r="B334" s="2" t="s">
        <v>663</v>
      </c>
      <c r="C334" s="2" t="str">
        <f>_xlfn.XLOOKUP($B334,TEAMS!$F$1:$F$839,TEAMS!$G$1:$G$839,"",0)</f>
        <v>SG</v>
      </c>
      <c r="D334" s="2" t="str">
        <f>_xlfn.XLOOKUP($C334,DASHBOARD!$B$22:$B$27,DASHBOARD!$C$22:$C$27,"",0)</f>
        <v>GUARD</v>
      </c>
      <c r="G334" s="2" t="str">
        <f>_xlfn.XLOOKUP($B334,'[1]NBA-Data-1980-2019'!$B$1:$B$16305,'[1]NBA-Data-1980-2019'!$S$1:$S$16305,"",0)</f>
        <v/>
      </c>
    </row>
    <row r="335" spans="2:36" x14ac:dyDescent="0.2">
      <c r="B335" s="2" t="s">
        <v>985</v>
      </c>
      <c r="C335" s="2" t="str">
        <f>_xlfn.XLOOKUP($B335,TEAMS!$F$1:$F$839,TEAMS!$G$1:$G$839,"",0)</f>
        <v>SF</v>
      </c>
      <c r="D335" s="2" t="str">
        <f>_xlfn.XLOOKUP($C335,DASHBOARD!$B$22:$B$27,DASHBOARD!$C$22:$C$27,"",0)</f>
        <v>FORWARD</v>
      </c>
      <c r="G335" s="2" t="str">
        <f>_xlfn.XLOOKUP($B335,'[1]NBA-Data-1980-2019'!$B$1:$B$16305,'[1]NBA-Data-1980-2019'!$S$1:$S$16305,"",0)</f>
        <v>Ignorance</v>
      </c>
      <c r="H335" s="1"/>
      <c r="I335" s="1"/>
      <c r="J335" s="1"/>
      <c r="K335" s="1"/>
      <c r="L335" s="1"/>
      <c r="M335" s="1"/>
      <c r="N335" s="1"/>
      <c r="O335" s="1"/>
      <c r="P335" s="58"/>
      <c r="Q335" s="1"/>
      <c r="R335" s="1"/>
      <c r="S335" s="1"/>
      <c r="T335" s="1"/>
      <c r="U335" s="1"/>
      <c r="V335" s="1"/>
      <c r="W335" s="1"/>
      <c r="X335" s="58"/>
      <c r="Y335" s="58"/>
      <c r="Z335" s="58"/>
      <c r="AA335" s="1"/>
      <c r="AB335" s="1"/>
      <c r="AC335" s="58"/>
      <c r="AD335" s="58"/>
      <c r="AE335" s="58"/>
      <c r="AF335" s="58"/>
      <c r="AG335" s="58"/>
      <c r="AH335" s="58"/>
      <c r="AI335" s="58"/>
      <c r="AJ335" s="1"/>
    </row>
    <row r="336" spans="2:36" x14ac:dyDescent="0.2">
      <c r="B336" s="2" t="s">
        <v>827</v>
      </c>
      <c r="C336" s="2" t="str">
        <f>_xlfn.XLOOKUP($B336,TEAMS!$F$1:$F$839,TEAMS!$G$1:$G$839,"",0)</f>
        <v>SG</v>
      </c>
      <c r="D336" s="2" t="str">
        <f>_xlfn.XLOOKUP($C336,DASHBOARD!$B$22:$B$27,DASHBOARD!$C$22:$C$27,"",0)</f>
        <v>GUARD</v>
      </c>
      <c r="G336" s="2" t="str">
        <f>_xlfn.XLOOKUP($B336,'[1]NBA-Data-1980-2019'!$B$1:$B$16305,'[1]NBA-Data-1980-2019'!$S$1:$S$16305,"",0)</f>
        <v>Sharpshooter</v>
      </c>
    </row>
    <row r="337" spans="2:36" x14ac:dyDescent="0.2">
      <c r="B337" s="2" t="s">
        <v>620</v>
      </c>
      <c r="C337" s="2" t="str">
        <f>_xlfn.XLOOKUP($B337,TEAMS!$F$1:$F$839,TEAMS!$G$1:$G$839,"",0)</f>
        <v>SF</v>
      </c>
      <c r="D337" s="2" t="str">
        <f>_xlfn.XLOOKUP($C337,DASHBOARD!$B$22:$B$27,DASHBOARD!$C$22:$C$27,"",0)</f>
        <v>FORWARD</v>
      </c>
      <c r="G337" s="2" t="str">
        <f>_xlfn.XLOOKUP($B337,'[1]NBA-Data-1980-2019'!$B$1:$B$16305,'[1]NBA-Data-1980-2019'!$S$1:$S$16305,"",0)</f>
        <v>Ignorance</v>
      </c>
    </row>
    <row r="338" spans="2:36" x14ac:dyDescent="0.2">
      <c r="B338" s="2" t="s">
        <v>812</v>
      </c>
      <c r="C338" s="2" t="str">
        <f>_xlfn.XLOOKUP($B338,TEAMS!$F$1:$F$839,TEAMS!$G$1:$G$839,"",0)</f>
        <v>C</v>
      </c>
      <c r="D338" s="2" t="str">
        <f>_xlfn.XLOOKUP($C338,DASHBOARD!$B$22:$B$27,DASHBOARD!$C$22:$C$27,"",0)</f>
        <v>CENTER</v>
      </c>
      <c r="G338" s="2" t="str">
        <f>_xlfn.XLOOKUP($B338,'[1]NBA-Data-1980-2019'!$B$1:$B$16305,'[1]NBA-Data-1980-2019'!$S$1:$S$16305,"",0)</f>
        <v>Post Scorer</v>
      </c>
      <c r="H338" s="1"/>
      <c r="I338" s="1"/>
      <c r="J338" s="1"/>
      <c r="K338" s="1"/>
      <c r="L338" s="1"/>
      <c r="M338" s="1"/>
      <c r="N338" s="1"/>
      <c r="O338" s="1"/>
      <c r="P338" s="58"/>
      <c r="Q338" s="1"/>
      <c r="R338" s="1"/>
      <c r="S338" s="1"/>
      <c r="T338" s="1"/>
      <c r="U338" s="1"/>
      <c r="V338" s="1"/>
      <c r="W338" s="1"/>
      <c r="X338" s="58"/>
      <c r="Y338" s="58"/>
      <c r="Z338" s="58"/>
      <c r="AA338" s="1"/>
      <c r="AB338" s="1"/>
      <c r="AC338" s="58"/>
      <c r="AD338" s="58"/>
      <c r="AE338" s="58"/>
      <c r="AF338" s="58"/>
      <c r="AG338" s="58"/>
      <c r="AH338" s="58"/>
      <c r="AI338" s="58"/>
      <c r="AJ338" s="1"/>
    </row>
    <row r="339" spans="2:36" x14ac:dyDescent="0.2">
      <c r="B339" s="2" t="s">
        <v>1087</v>
      </c>
      <c r="C339" s="2" t="str">
        <f>_xlfn.XLOOKUP($B339,TEAMS!$F$1:$F$839,TEAMS!$G$1:$G$839,"",0)</f>
        <v>SF</v>
      </c>
      <c r="D339" s="2" t="str">
        <f>_xlfn.XLOOKUP($C339,DASHBOARD!$B$22:$B$27,DASHBOARD!$C$22:$C$27,"",0)</f>
        <v>FORWARD</v>
      </c>
      <c r="G339" s="2" t="str">
        <f>_xlfn.XLOOKUP($B339,'[1]NBA-Data-1980-2019'!$B$1:$B$16305,'[1]NBA-Data-1980-2019'!$S$1:$S$16305,"",0)</f>
        <v>Ignorance</v>
      </c>
    </row>
    <row r="340" spans="2:36" x14ac:dyDescent="0.2">
      <c r="B340" s="2" t="s">
        <v>801</v>
      </c>
      <c r="C340" s="2" t="str">
        <f>_xlfn.XLOOKUP($B340,TEAMS!$F$1:$F$839,TEAMS!$G$1:$G$839,"",0)</f>
        <v>C</v>
      </c>
      <c r="D340" s="2" t="str">
        <f>_xlfn.XLOOKUP($C340,DASHBOARD!$B$22:$B$27,DASHBOARD!$C$22:$C$27,"",0)</f>
        <v>CENTER</v>
      </c>
      <c r="G340" s="2" t="str">
        <f>_xlfn.XLOOKUP($B340,'[1]NBA-Data-1980-2019'!$B$1:$B$16305,'[1]NBA-Data-1980-2019'!$S$1:$S$16305,"",0)</f>
        <v>All Star Big Man</v>
      </c>
    </row>
    <row r="341" spans="2:36" x14ac:dyDescent="0.2">
      <c r="B341" s="2" t="s">
        <v>765</v>
      </c>
      <c r="C341" s="2" t="str">
        <f>_xlfn.XLOOKUP($B341,TEAMS!$F$1:$F$839,TEAMS!$G$1:$G$839,"",0)</f>
        <v>C</v>
      </c>
      <c r="D341" s="2" t="str">
        <f>_xlfn.XLOOKUP($C341,DASHBOARD!$B$22:$B$27,DASHBOARD!$C$22:$C$27,"",0)</f>
        <v>CENTER</v>
      </c>
      <c r="G341" s="2" t="str">
        <f>_xlfn.XLOOKUP($B341,'[1]NBA-Data-1980-2019'!$B$1:$B$16305,'[1]NBA-Data-1980-2019'!$S$1:$S$16305,"",0)</f>
        <v>Post Scorer</v>
      </c>
    </row>
    <row r="342" spans="2:36" x14ac:dyDescent="0.2">
      <c r="B342" s="2" t="s">
        <v>1066</v>
      </c>
      <c r="C342" s="2" t="str">
        <f>_xlfn.XLOOKUP($B342,TEAMS!$F$1:$F$839,TEAMS!$G$1:$G$839,"",0)</f>
        <v>SF</v>
      </c>
      <c r="D342" s="2" t="str">
        <f>_xlfn.XLOOKUP($C342,DASHBOARD!$B$22:$B$27,DASHBOARD!$C$22:$C$27,"",0)</f>
        <v>FORWARD</v>
      </c>
      <c r="G342" s="2" t="str">
        <f>_xlfn.XLOOKUP($B342,'[1]NBA-Data-1980-2019'!$B$1:$B$16305,'[1]NBA-Data-1980-2019'!$S$1:$S$16305,"",0)</f>
        <v>Playmaker</v>
      </c>
    </row>
    <row r="343" spans="2:36" x14ac:dyDescent="0.2">
      <c r="B343" s="2" t="s">
        <v>895</v>
      </c>
      <c r="C343" s="2" t="str">
        <f>_xlfn.XLOOKUP($B343,TEAMS!$F$1:$F$839,TEAMS!$G$1:$G$839,"",0)</f>
        <v>SG</v>
      </c>
      <c r="D343" s="2" t="str">
        <f>_xlfn.XLOOKUP($C343,DASHBOARD!$B$22:$B$27,DASHBOARD!$C$22:$C$27,"",0)</f>
        <v>GUARD</v>
      </c>
      <c r="G343" s="2" t="str">
        <f>_xlfn.XLOOKUP($B343,'[1]NBA-Data-1980-2019'!$B$1:$B$16305,'[1]NBA-Data-1980-2019'!$S$1:$S$16305,"",0)</f>
        <v>Post Scorer</v>
      </c>
    </row>
    <row r="344" spans="2:36" x14ac:dyDescent="0.2">
      <c r="B344" s="2" t="s">
        <v>957</v>
      </c>
      <c r="C344" s="2" t="str">
        <f>_xlfn.XLOOKUP($B344,TEAMS!$F$1:$F$839,TEAMS!$G$1:$G$839,"",0)</f>
        <v>PF</v>
      </c>
      <c r="D344" s="2" t="str">
        <f>_xlfn.XLOOKUP($C344,DASHBOARD!$B$22:$B$27,DASHBOARD!$C$22:$C$27,"",0)</f>
        <v>FORWARD</v>
      </c>
      <c r="G344" s="2" t="str">
        <f>_xlfn.XLOOKUP($B344,'[1]NBA-Data-1980-2019'!$B$1:$B$16305,'[1]NBA-Data-1980-2019'!$S$1:$S$16305,"",0)</f>
        <v>Ignorance</v>
      </c>
    </row>
    <row r="345" spans="2:36" x14ac:dyDescent="0.2">
      <c r="B345" s="2" t="s">
        <v>810</v>
      </c>
      <c r="C345" s="2" t="str">
        <f>_xlfn.XLOOKUP($B345,TEAMS!$F$1:$F$839,TEAMS!$G$1:$G$839,"",0)</f>
        <v>PG</v>
      </c>
      <c r="D345" s="2" t="str">
        <f>_xlfn.XLOOKUP($C345,DASHBOARD!$B$22:$B$27,DASHBOARD!$C$22:$C$27,"",0)</f>
        <v>GUARD</v>
      </c>
      <c r="G345" s="2" t="str">
        <f>_xlfn.XLOOKUP($B345,'[1]NBA-Data-1980-2019'!$B$1:$B$16305,'[1]NBA-Data-1980-2019'!$S$1:$S$16305,"",0)</f>
        <v>Playmaker</v>
      </c>
    </row>
    <row r="346" spans="2:36" x14ac:dyDescent="0.2">
      <c r="B346" s="2" t="s">
        <v>618</v>
      </c>
      <c r="C346" s="2" t="str">
        <f>_xlfn.XLOOKUP($B346,TEAMS!$F$1:$F$839,TEAMS!$G$1:$G$839,"",0)</f>
        <v>SF</v>
      </c>
      <c r="D346" s="2" t="str">
        <f>_xlfn.XLOOKUP($C346,DASHBOARD!$B$22:$B$27,DASHBOARD!$C$22:$C$27,"",0)</f>
        <v>FORWARD</v>
      </c>
      <c r="G346" s="2" t="str">
        <f>_xlfn.XLOOKUP($B346,'[1]NBA-Data-1980-2019'!$B$1:$B$16305,'[1]NBA-Data-1980-2019'!$S$1:$S$16305,"",0)</f>
        <v>Post Scorer</v>
      </c>
    </row>
    <row r="347" spans="2:36" x14ac:dyDescent="0.2">
      <c r="B347" s="2" t="s">
        <v>1102</v>
      </c>
      <c r="C347" s="2" t="str">
        <f>_xlfn.XLOOKUP($B347,TEAMS!$F$1:$F$839,TEAMS!$G$1:$G$839,"",0)</f>
        <v>SF</v>
      </c>
      <c r="D347" s="2" t="str">
        <f>_xlfn.XLOOKUP($C347,DASHBOARD!$B$22:$B$27,DASHBOARD!$C$22:$C$27,"",0)</f>
        <v>FORWARD</v>
      </c>
      <c r="G347" s="2" t="str">
        <f>_xlfn.XLOOKUP($B347,'[1]NBA-Data-1980-2019'!$B$1:$B$16305,'[1]NBA-Data-1980-2019'!$S$1:$S$16305,"",0)</f>
        <v>Ignorance</v>
      </c>
    </row>
    <row r="348" spans="2:36" x14ac:dyDescent="0.2">
      <c r="B348" s="2" t="s">
        <v>1035</v>
      </c>
      <c r="C348" s="2" t="str">
        <f>_xlfn.XLOOKUP($B348,TEAMS!$F$1:$F$839,TEAMS!$G$1:$G$839,"",0)</f>
        <v>C</v>
      </c>
      <c r="D348" s="2" t="str">
        <f>_xlfn.XLOOKUP($C348,DASHBOARD!$B$22:$B$27,DASHBOARD!$C$22:$C$27,"",0)</f>
        <v>CENTER</v>
      </c>
      <c r="G348" s="2" t="str">
        <f>_xlfn.XLOOKUP($B348,'[1]NBA-Data-1980-2019'!$B$1:$B$16305,'[1]NBA-Data-1980-2019'!$S$1:$S$16305,"",0)</f>
        <v>Post Scorer</v>
      </c>
    </row>
    <row r="349" spans="2:36" x14ac:dyDescent="0.2">
      <c r="B349" s="2" t="s">
        <v>973</v>
      </c>
      <c r="C349" s="2" t="str">
        <f>_xlfn.XLOOKUP($B349,TEAMS!$F$1:$F$839,TEAMS!$G$1:$G$839,"",0)</f>
        <v>SF</v>
      </c>
      <c r="D349" s="2" t="str">
        <f>_xlfn.XLOOKUP($C349,DASHBOARD!$B$22:$B$27,DASHBOARD!$C$22:$C$27,"",0)</f>
        <v>FORWARD</v>
      </c>
      <c r="G349" s="2" t="str">
        <f>_xlfn.XLOOKUP($B349,'[1]NBA-Data-1980-2019'!$B$1:$B$16305,'[1]NBA-Data-1980-2019'!$S$1:$S$16305,"",0)</f>
        <v>Post Scorer</v>
      </c>
    </row>
    <row r="350" spans="2:36" x14ac:dyDescent="0.2">
      <c r="B350" s="2" t="s">
        <v>1135</v>
      </c>
      <c r="C350" s="2" t="str">
        <f>_xlfn.XLOOKUP($B350,TEAMS!$F$1:$F$839,TEAMS!$G$1:$G$839,"",0)</f>
        <v>SG</v>
      </c>
      <c r="D350" s="2" t="str">
        <f>_xlfn.XLOOKUP($C350,DASHBOARD!$B$22:$B$27,DASHBOARD!$C$22:$C$27,"",0)</f>
        <v>GUARD</v>
      </c>
      <c r="G350" s="2" t="str">
        <f>_xlfn.XLOOKUP($B350,'[1]NBA-Data-1980-2019'!$B$1:$B$16305,'[1]NBA-Data-1980-2019'!$S$1:$S$16305,"",0)</f>
        <v>Playmaker</v>
      </c>
    </row>
    <row r="351" spans="2:36" x14ac:dyDescent="0.2">
      <c r="B351" s="2" t="s">
        <v>890</v>
      </c>
      <c r="C351" s="2" t="str">
        <f>_xlfn.XLOOKUP($B351,TEAMS!$F$1:$F$839,TEAMS!$G$1:$G$839,"",0)</f>
        <v>SF</v>
      </c>
      <c r="D351" s="2" t="str">
        <f>_xlfn.XLOOKUP($C351,DASHBOARD!$B$22:$B$27,DASHBOARD!$C$22:$C$27,"",0)</f>
        <v>FORWARD</v>
      </c>
      <c r="G351" s="2" t="str">
        <f>_xlfn.XLOOKUP($B351,'[1]NBA-Data-1980-2019'!$B$1:$B$16305,'[1]NBA-Data-1980-2019'!$S$1:$S$16305,"",0)</f>
        <v>Post Scorer</v>
      </c>
    </row>
    <row r="352" spans="2:36" x14ac:dyDescent="0.2">
      <c r="B352" s="2" t="s">
        <v>768</v>
      </c>
      <c r="C352" s="2" t="str">
        <f>_xlfn.XLOOKUP($B352,TEAMS!$F$1:$F$839,TEAMS!$G$1:$G$839,"",0)</f>
        <v>PF</v>
      </c>
      <c r="D352" s="2" t="str">
        <f>_xlfn.XLOOKUP($C352,DASHBOARD!$B$22:$B$27,DASHBOARD!$C$22:$C$27,"",0)</f>
        <v>FORWARD</v>
      </c>
      <c r="G352" s="2" t="str">
        <f>_xlfn.XLOOKUP($B352,'[1]NBA-Data-1980-2019'!$B$1:$B$16305,'[1]NBA-Data-1980-2019'!$S$1:$S$16305,"",0)</f>
        <v>Rim Protector</v>
      </c>
    </row>
    <row r="353" spans="2:36" x14ac:dyDescent="0.2">
      <c r="B353" s="2" t="s">
        <v>660</v>
      </c>
      <c r="C353" s="2" t="str">
        <f>_xlfn.XLOOKUP($B353,TEAMS!$F$1:$F$839,TEAMS!$G$1:$G$839,"",0)</f>
        <v>SG</v>
      </c>
      <c r="D353" s="2" t="str">
        <f>_xlfn.XLOOKUP($C353,DASHBOARD!$B$22:$B$27,DASHBOARD!$C$22:$C$27,"",0)</f>
        <v>GUARD</v>
      </c>
      <c r="G353" s="2" t="str">
        <f>_xlfn.XLOOKUP($B353,'[1]NBA-Data-1980-2019'!$B$1:$B$16305,'[1]NBA-Data-1980-2019'!$S$1:$S$16305,"",0)</f>
        <v>Sharpshooter</v>
      </c>
    </row>
    <row r="354" spans="2:36" x14ac:dyDescent="0.2">
      <c r="B354" s="2" t="s">
        <v>1027</v>
      </c>
      <c r="C354" s="2" t="str">
        <f>_xlfn.XLOOKUP($B354,TEAMS!$F$1:$F$839,TEAMS!$G$1:$G$839,"",0)</f>
        <v>PG</v>
      </c>
      <c r="D354" s="2" t="str">
        <f>_xlfn.XLOOKUP($C354,DASHBOARD!$B$22:$B$27,DASHBOARD!$C$22:$C$27,"",0)</f>
        <v>GUARD</v>
      </c>
      <c r="G354" s="2" t="str">
        <f>_xlfn.XLOOKUP($B354,'[1]NBA-Data-1980-2019'!$B$1:$B$16305,'[1]NBA-Data-1980-2019'!$S$1:$S$16305,"",0)</f>
        <v>Sharpshooter</v>
      </c>
    </row>
    <row r="355" spans="2:36" x14ac:dyDescent="0.2">
      <c r="B355" s="2" t="s">
        <v>856</v>
      </c>
      <c r="C355" s="2" t="str">
        <f>_xlfn.XLOOKUP($B355,TEAMS!$F$1:$F$839,TEAMS!$G$1:$G$839,"",0)</f>
        <v>C</v>
      </c>
      <c r="D355" s="2" t="str">
        <f>_xlfn.XLOOKUP($C355,DASHBOARD!$B$22:$B$27,DASHBOARD!$C$22:$C$27,"",0)</f>
        <v>CENTER</v>
      </c>
      <c r="G355" s="2" t="str">
        <f>_xlfn.XLOOKUP($B355,'[1]NBA-Data-1980-2019'!$B$1:$B$16305,'[1]NBA-Data-1980-2019'!$S$1:$S$16305,"",0)</f>
        <v>Rim Protector</v>
      </c>
    </row>
    <row r="356" spans="2:36" x14ac:dyDescent="0.2">
      <c r="B356" s="2" t="s">
        <v>829</v>
      </c>
      <c r="C356" s="2" t="str">
        <f>_xlfn.XLOOKUP($B356,TEAMS!$F$1:$F$839,TEAMS!$G$1:$G$839,"",0)</f>
        <v>PF</v>
      </c>
      <c r="D356" s="2" t="str">
        <f>_xlfn.XLOOKUP($C356,DASHBOARD!$B$22:$B$27,DASHBOARD!$C$22:$C$27,"",0)</f>
        <v>FORWARD</v>
      </c>
      <c r="G356" s="2" t="str">
        <f>_xlfn.XLOOKUP($B356,'[1]NBA-Data-1980-2019'!$B$1:$B$16305,'[1]NBA-Data-1980-2019'!$S$1:$S$16305,"",0)</f>
        <v>Rim Protector</v>
      </c>
    </row>
    <row r="357" spans="2:36" x14ac:dyDescent="0.2">
      <c r="B357" s="2" t="s">
        <v>1101</v>
      </c>
      <c r="C357" s="2" t="str">
        <f>_xlfn.XLOOKUP($B357,TEAMS!$F$1:$F$839,TEAMS!$G$1:$G$839,"",0)</f>
        <v>SG</v>
      </c>
      <c r="D357" s="2" t="str">
        <f>_xlfn.XLOOKUP($C357,DASHBOARD!$B$22:$B$27,DASHBOARD!$C$22:$C$27,"",0)</f>
        <v>GUARD</v>
      </c>
      <c r="G357" s="2" t="str">
        <f>_xlfn.XLOOKUP($B357,'[1]NBA-Data-1980-2019'!$B$1:$B$16305,'[1]NBA-Data-1980-2019'!$S$1:$S$16305,"",0)</f>
        <v>Playmaker</v>
      </c>
    </row>
    <row r="358" spans="2:36" x14ac:dyDescent="0.2">
      <c r="B358" s="2" t="s">
        <v>892</v>
      </c>
      <c r="C358" s="2" t="str">
        <f>_xlfn.XLOOKUP($B358,TEAMS!$F$1:$F$839,TEAMS!$G$1:$G$839,"",0)</f>
        <v>SF</v>
      </c>
      <c r="D358" s="2" t="str">
        <f>_xlfn.XLOOKUP($C358,DASHBOARD!$B$22:$B$27,DASHBOARD!$C$22:$C$27,"",0)</f>
        <v>FORWARD</v>
      </c>
      <c r="G358" s="2" t="str">
        <f>_xlfn.XLOOKUP($B358,'[1]NBA-Data-1980-2019'!$B$1:$B$16305,'[1]NBA-Data-1980-2019'!$S$1:$S$16305,"",0)</f>
        <v>Sharpshooter</v>
      </c>
    </row>
    <row r="359" spans="2:36" x14ac:dyDescent="0.2">
      <c r="B359" s="2" t="s">
        <v>943</v>
      </c>
      <c r="C359" s="2" t="str">
        <f>_xlfn.XLOOKUP($B359,TEAMS!$F$1:$F$839,TEAMS!$G$1:$G$839,"",0)</f>
        <v>PF</v>
      </c>
      <c r="D359" s="2" t="str">
        <f>_xlfn.XLOOKUP($C359,DASHBOARD!$B$22:$B$27,DASHBOARD!$C$22:$C$27,"",0)</f>
        <v>FORWARD</v>
      </c>
      <c r="G359" s="2" t="str">
        <f>_xlfn.XLOOKUP($B359,'[1]NBA-Data-1980-2019'!$B$1:$B$16305,'[1]NBA-Data-1980-2019'!$S$1:$S$16305,"",0)</f>
        <v>Ignorance</v>
      </c>
    </row>
    <row r="360" spans="2:36" x14ac:dyDescent="0.2">
      <c r="B360" s="2" t="s">
        <v>1054</v>
      </c>
      <c r="C360" s="2" t="str">
        <f>_xlfn.XLOOKUP($B360,TEAMS!$F$1:$F$839,TEAMS!$G$1:$G$839,"",0)</f>
        <v>C</v>
      </c>
      <c r="D360" s="2" t="str">
        <f>_xlfn.XLOOKUP($C360,DASHBOARD!$B$22:$B$27,DASHBOARD!$C$22:$C$27,"",0)</f>
        <v>CENTER</v>
      </c>
      <c r="G360" s="2" t="str">
        <f>_xlfn.XLOOKUP($B360,'[1]NBA-Data-1980-2019'!$B$1:$B$16305,'[1]NBA-Data-1980-2019'!$S$1:$S$16305,"",0)</f>
        <v>Ignorance</v>
      </c>
      <c r="J360" s="2" t="s">
        <v>1321</v>
      </c>
    </row>
    <row r="361" spans="2:36" x14ac:dyDescent="0.2">
      <c r="B361" s="2" t="s">
        <v>681</v>
      </c>
      <c r="C361" s="2" t="str">
        <f>_xlfn.XLOOKUP($B361,TEAMS!$F$1:$F$839,TEAMS!$G$1:$G$839,"",0)</f>
        <v>SG</v>
      </c>
      <c r="D361" s="2" t="str">
        <f>_xlfn.XLOOKUP($C361,DASHBOARD!$B$22:$B$27,DASHBOARD!$C$22:$C$27,"",0)</f>
        <v>GUARD</v>
      </c>
      <c r="G361" s="2" t="str">
        <f>_xlfn.XLOOKUP($B361,'[1]NBA-Data-1980-2019'!$B$1:$B$16305,'[1]NBA-Data-1980-2019'!$S$1:$S$16305,"",0)</f>
        <v/>
      </c>
      <c r="H361" s="1"/>
      <c r="I361" s="1"/>
      <c r="J361" s="1"/>
      <c r="K361" s="1"/>
      <c r="L361" s="1"/>
      <c r="M361" s="1"/>
      <c r="N361" s="1"/>
      <c r="O361" s="1"/>
      <c r="P361" s="58"/>
      <c r="Q361" s="1"/>
      <c r="R361" s="1"/>
      <c r="S361" s="1"/>
      <c r="T361" s="1"/>
      <c r="U361" s="1"/>
      <c r="V361" s="1"/>
      <c r="W361" s="1"/>
      <c r="X361" s="58"/>
      <c r="Y361" s="58"/>
      <c r="Z361" s="58"/>
      <c r="AA361" s="1"/>
      <c r="AB361" s="1"/>
      <c r="AC361" s="58"/>
      <c r="AD361" s="58"/>
      <c r="AE361" s="58"/>
      <c r="AF361" s="58"/>
      <c r="AG361" s="58"/>
      <c r="AH361" s="58"/>
      <c r="AI361" s="58"/>
      <c r="AJ361" s="1"/>
    </row>
    <row r="362" spans="2:36" x14ac:dyDescent="0.2">
      <c r="B362" s="2" t="s">
        <v>1105</v>
      </c>
      <c r="C362" s="2" t="str">
        <f>_xlfn.XLOOKUP($B362,TEAMS!$F$1:$F$839,TEAMS!$G$1:$G$839,"",0)</f>
        <v>C</v>
      </c>
      <c r="D362" s="2" t="str">
        <f>_xlfn.XLOOKUP($C362,DASHBOARD!$B$22:$B$27,DASHBOARD!$C$22:$C$27,"",0)</f>
        <v>CENTER</v>
      </c>
      <c r="G362" s="2" t="str">
        <f>_xlfn.XLOOKUP($B362,'[1]NBA-Data-1980-2019'!$B$1:$B$16305,'[1]NBA-Data-1980-2019'!$S$1:$S$16305,"",0)</f>
        <v>Ignorance</v>
      </c>
    </row>
    <row r="363" spans="2:36" x14ac:dyDescent="0.2">
      <c r="B363" s="2" t="s">
        <v>729</v>
      </c>
      <c r="C363" s="2" t="str">
        <f>_xlfn.XLOOKUP($B363,TEAMS!$F$1:$F$839,TEAMS!$G$1:$G$839,"",0)</f>
        <v>C</v>
      </c>
      <c r="D363" s="2" t="str">
        <f>_xlfn.XLOOKUP($C363,DASHBOARD!$B$22:$B$27,DASHBOARD!$C$22:$C$27,"",0)</f>
        <v>CENTER</v>
      </c>
      <c r="G363" s="2" t="str">
        <f>_xlfn.XLOOKUP($B363,'[1]NBA-Data-1980-2019'!$B$1:$B$16305,'[1]NBA-Data-1980-2019'!$S$1:$S$16305,"",0)</f>
        <v>Post Scorer</v>
      </c>
    </row>
    <row r="364" spans="2:36" x14ac:dyDescent="0.2">
      <c r="B364" s="2" t="s">
        <v>986</v>
      </c>
      <c r="C364" s="2" t="str">
        <f>_xlfn.XLOOKUP($B364,TEAMS!$F$1:$F$839,TEAMS!$G$1:$G$839,"",0)</f>
        <v>C</v>
      </c>
      <c r="D364" s="2" t="str">
        <f>_xlfn.XLOOKUP($C364,DASHBOARD!$B$22:$B$27,DASHBOARD!$C$22:$C$27,"",0)</f>
        <v>CENTER</v>
      </c>
      <c r="G364" s="2" t="str">
        <f>_xlfn.XLOOKUP($B364,'[1]NBA-Data-1980-2019'!$B$1:$B$16305,'[1]NBA-Data-1980-2019'!$S$1:$S$16305,"",0)</f>
        <v/>
      </c>
      <c r="H364" s="1"/>
      <c r="I364" s="1"/>
      <c r="J364" s="1"/>
      <c r="K364" s="1"/>
      <c r="L364" s="1"/>
      <c r="M364" s="1"/>
      <c r="N364" s="1"/>
      <c r="O364" s="1"/>
      <c r="P364" s="58"/>
      <c r="Q364" s="1"/>
      <c r="R364" s="1"/>
      <c r="S364" s="1"/>
      <c r="T364" s="1"/>
      <c r="U364" s="1"/>
      <c r="V364" s="1"/>
      <c r="W364" s="1"/>
      <c r="X364" s="58"/>
      <c r="Y364" s="58"/>
      <c r="Z364" s="58"/>
      <c r="AA364" s="1"/>
      <c r="AB364" s="1"/>
      <c r="AC364" s="58"/>
      <c r="AD364" s="58"/>
      <c r="AE364" s="58"/>
      <c r="AF364" s="58"/>
      <c r="AG364" s="58"/>
      <c r="AH364" s="58"/>
      <c r="AI364" s="58"/>
      <c r="AJ364" s="1"/>
    </row>
    <row r="365" spans="2:36" x14ac:dyDescent="0.2">
      <c r="B365"/>
    </row>
    <row r="366" spans="2:36" x14ac:dyDescent="0.2">
      <c r="B366"/>
    </row>
    <row r="367" spans="2:36" x14ac:dyDescent="0.2">
      <c r="B367"/>
    </row>
    <row r="368" spans="2:36"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36" x14ac:dyDescent="0.2">
      <c r="B385"/>
    </row>
    <row r="386" spans="2:36" x14ac:dyDescent="0.2">
      <c r="B386"/>
    </row>
    <row r="387" spans="2:36" x14ac:dyDescent="0.2">
      <c r="B387"/>
      <c r="C387" s="1"/>
      <c r="D387" s="1"/>
      <c r="E387" s="1"/>
      <c r="F387" s="1"/>
      <c r="G387" s="1"/>
      <c r="H387" s="1"/>
      <c r="I387" s="1"/>
      <c r="J387" s="1"/>
      <c r="K387" s="1"/>
      <c r="L387" s="1"/>
      <c r="M387" s="1"/>
      <c r="N387" s="1"/>
      <c r="O387" s="1"/>
      <c r="P387" s="58"/>
      <c r="Q387" s="1"/>
      <c r="R387" s="1"/>
      <c r="S387" s="1"/>
      <c r="T387" s="1"/>
      <c r="U387" s="1"/>
      <c r="V387" s="1"/>
      <c r="W387" s="1"/>
      <c r="X387" s="58"/>
      <c r="Y387" s="58"/>
      <c r="Z387" s="58"/>
      <c r="AA387" s="1"/>
      <c r="AB387" s="1"/>
      <c r="AC387" s="58"/>
      <c r="AD387" s="58"/>
      <c r="AE387" s="58"/>
      <c r="AF387" s="58"/>
      <c r="AG387" s="58"/>
      <c r="AH387" s="58"/>
      <c r="AI387" s="58"/>
      <c r="AJ387" s="1"/>
    </row>
    <row r="388" spans="2:36" x14ac:dyDescent="0.2">
      <c r="B388"/>
    </row>
    <row r="389" spans="2:36" x14ac:dyDescent="0.2">
      <c r="B389"/>
    </row>
    <row r="390" spans="2:36" x14ac:dyDescent="0.2">
      <c r="B390"/>
      <c r="C390" s="1"/>
      <c r="D390" s="1"/>
      <c r="E390" s="1"/>
      <c r="F390" s="1"/>
      <c r="G390" s="1"/>
      <c r="H390" s="1"/>
      <c r="I390" s="1"/>
      <c r="J390" s="1"/>
      <c r="K390" s="1"/>
      <c r="L390" s="1"/>
      <c r="M390" s="1"/>
      <c r="N390" s="1"/>
      <c r="O390" s="1"/>
      <c r="P390" s="58"/>
      <c r="Q390" s="1"/>
      <c r="R390" s="1"/>
      <c r="S390" s="1"/>
      <c r="T390" s="1"/>
      <c r="U390" s="1"/>
      <c r="V390" s="1"/>
      <c r="W390" s="1"/>
      <c r="X390" s="58"/>
      <c r="Y390" s="58"/>
      <c r="Z390" s="58"/>
      <c r="AA390" s="1"/>
      <c r="AB390" s="1"/>
      <c r="AC390" s="58"/>
      <c r="AD390" s="58"/>
      <c r="AE390" s="58"/>
      <c r="AF390" s="58"/>
      <c r="AG390" s="58"/>
      <c r="AH390" s="58"/>
      <c r="AI390" s="58"/>
      <c r="AJ390" s="1"/>
    </row>
    <row r="391" spans="2:36" x14ac:dyDescent="0.2">
      <c r="B391"/>
    </row>
    <row r="392" spans="2:36" x14ac:dyDescent="0.2">
      <c r="B392"/>
    </row>
    <row r="393" spans="2:36" x14ac:dyDescent="0.2">
      <c r="B393"/>
    </row>
    <row r="394" spans="2:36" x14ac:dyDescent="0.2">
      <c r="B394"/>
    </row>
    <row r="395" spans="2:36" x14ac:dyDescent="0.2">
      <c r="B395"/>
    </row>
    <row r="396" spans="2:36" x14ac:dyDescent="0.2">
      <c r="B396"/>
    </row>
    <row r="397" spans="2:36" x14ac:dyDescent="0.2">
      <c r="B397"/>
    </row>
    <row r="398" spans="2:36" x14ac:dyDescent="0.2">
      <c r="B398"/>
    </row>
    <row r="399" spans="2:36" x14ac:dyDescent="0.2">
      <c r="B399"/>
    </row>
    <row r="400" spans="2:36" x14ac:dyDescent="0.2">
      <c r="B400"/>
    </row>
    <row r="401" spans="2:36" x14ac:dyDescent="0.2">
      <c r="B401"/>
    </row>
    <row r="402" spans="2:36" x14ac:dyDescent="0.2">
      <c r="B402"/>
    </row>
    <row r="403" spans="2:36" x14ac:dyDescent="0.2">
      <c r="B403"/>
    </row>
    <row r="404" spans="2:36" x14ac:dyDescent="0.2">
      <c r="B404"/>
    </row>
    <row r="405" spans="2:36" x14ac:dyDescent="0.2">
      <c r="B405"/>
    </row>
    <row r="406" spans="2:36" x14ac:dyDescent="0.2">
      <c r="B406"/>
    </row>
    <row r="407" spans="2:36" x14ac:dyDescent="0.2">
      <c r="B407"/>
    </row>
    <row r="408" spans="2:36" x14ac:dyDescent="0.2">
      <c r="B408"/>
    </row>
    <row r="409" spans="2:36" x14ac:dyDescent="0.2">
      <c r="B409"/>
    </row>
    <row r="410" spans="2:36" x14ac:dyDescent="0.2">
      <c r="B410"/>
    </row>
    <row r="411" spans="2:36" x14ac:dyDescent="0.2">
      <c r="B411"/>
    </row>
    <row r="412" spans="2:36" x14ac:dyDescent="0.2">
      <c r="B412"/>
    </row>
    <row r="413" spans="2:36" x14ac:dyDescent="0.2">
      <c r="B413"/>
      <c r="C413" s="1"/>
      <c r="D413" s="1"/>
      <c r="E413" s="1"/>
      <c r="F413" s="1"/>
      <c r="G413" s="1"/>
      <c r="H413" s="1"/>
      <c r="I413" s="1"/>
      <c r="J413" s="1"/>
      <c r="K413" s="1"/>
      <c r="L413" s="1"/>
      <c r="M413" s="1"/>
      <c r="N413" s="1"/>
      <c r="O413" s="1"/>
      <c r="P413" s="58"/>
      <c r="Q413" s="1"/>
      <c r="R413" s="1"/>
      <c r="S413" s="1"/>
      <c r="T413" s="1"/>
      <c r="U413" s="1"/>
      <c r="V413" s="1"/>
      <c r="W413" s="1"/>
      <c r="X413" s="58"/>
      <c r="Y413" s="58"/>
      <c r="Z413" s="58"/>
      <c r="AA413" s="1"/>
      <c r="AB413" s="1"/>
      <c r="AC413" s="58"/>
      <c r="AD413" s="58"/>
      <c r="AE413" s="58"/>
      <c r="AF413" s="58"/>
      <c r="AG413" s="58"/>
      <c r="AH413" s="58"/>
      <c r="AI413" s="58"/>
      <c r="AJ413" s="1"/>
    </row>
    <row r="414" spans="2:36" x14ac:dyDescent="0.2">
      <c r="B414"/>
    </row>
    <row r="415" spans="2:36" x14ac:dyDescent="0.2">
      <c r="B415"/>
    </row>
    <row r="416" spans="2:36" x14ac:dyDescent="0.2">
      <c r="B416"/>
      <c r="C416" s="1"/>
      <c r="D416" s="1"/>
      <c r="E416" s="1"/>
      <c r="F416" s="1"/>
      <c r="G416" s="1"/>
      <c r="H416" s="1"/>
      <c r="I416" s="1"/>
      <c r="J416" s="1"/>
      <c r="K416" s="1"/>
      <c r="L416" s="1"/>
      <c r="M416" s="1"/>
      <c r="N416" s="1"/>
      <c r="O416" s="1"/>
      <c r="P416" s="58"/>
      <c r="Q416" s="1"/>
      <c r="R416" s="1"/>
      <c r="S416" s="1"/>
      <c r="T416" s="1"/>
      <c r="U416" s="1"/>
      <c r="V416" s="1"/>
      <c r="W416" s="1"/>
      <c r="X416" s="58"/>
      <c r="Y416" s="58"/>
      <c r="Z416" s="58"/>
      <c r="AA416" s="1"/>
      <c r="AB416" s="1"/>
      <c r="AC416" s="58"/>
      <c r="AD416" s="58"/>
      <c r="AE416" s="58"/>
      <c r="AF416" s="58"/>
      <c r="AG416" s="58"/>
      <c r="AH416" s="58"/>
      <c r="AI416" s="58"/>
      <c r="AJ416" s="1"/>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36" x14ac:dyDescent="0.2">
      <c r="B433"/>
    </row>
    <row r="434" spans="2:36" x14ac:dyDescent="0.2">
      <c r="B434"/>
    </row>
    <row r="435" spans="2:36" x14ac:dyDescent="0.2">
      <c r="B435"/>
    </row>
    <row r="436" spans="2:36" x14ac:dyDescent="0.2">
      <c r="B436"/>
    </row>
    <row r="437" spans="2:36" x14ac:dyDescent="0.2">
      <c r="B437"/>
    </row>
    <row r="438" spans="2:36" x14ac:dyDescent="0.2">
      <c r="B438"/>
    </row>
    <row r="439" spans="2:36" x14ac:dyDescent="0.2">
      <c r="B439"/>
      <c r="C439" s="1"/>
      <c r="D439" s="1"/>
      <c r="E439" s="1"/>
      <c r="F439" s="1"/>
      <c r="G439" s="1"/>
      <c r="H439" s="1"/>
      <c r="I439" s="1"/>
      <c r="J439" s="1"/>
      <c r="K439" s="1"/>
      <c r="L439" s="1"/>
      <c r="M439" s="1"/>
      <c r="N439" s="1"/>
      <c r="O439" s="1"/>
      <c r="P439" s="58"/>
      <c r="Q439" s="1"/>
      <c r="R439" s="1"/>
      <c r="S439" s="1"/>
      <c r="T439" s="1"/>
      <c r="U439" s="1"/>
      <c r="V439" s="1"/>
      <c r="W439" s="1"/>
      <c r="X439" s="58"/>
      <c r="Y439" s="58"/>
      <c r="Z439" s="58"/>
      <c r="AA439" s="1"/>
      <c r="AB439" s="1"/>
      <c r="AC439" s="58"/>
      <c r="AD439" s="58"/>
      <c r="AE439" s="58"/>
      <c r="AF439" s="58"/>
      <c r="AG439" s="58"/>
      <c r="AH439" s="58"/>
      <c r="AI439" s="58"/>
      <c r="AJ439" s="1"/>
    </row>
    <row r="440" spans="2:36" x14ac:dyDescent="0.2">
      <c r="B440"/>
    </row>
    <row r="441" spans="2:36" x14ac:dyDescent="0.2">
      <c r="B441"/>
    </row>
    <row r="442" spans="2:36" x14ac:dyDescent="0.2">
      <c r="B442"/>
    </row>
    <row r="443" spans="2:36" x14ac:dyDescent="0.2">
      <c r="B443"/>
      <c r="C443" s="1"/>
      <c r="D443" s="1"/>
      <c r="E443" s="1"/>
      <c r="F443" s="1"/>
      <c r="G443" s="1"/>
      <c r="H443" s="1"/>
      <c r="I443" s="1"/>
      <c r="J443" s="1"/>
      <c r="K443" s="1"/>
      <c r="L443" s="1"/>
      <c r="M443" s="1"/>
      <c r="N443" s="1"/>
      <c r="O443" s="1"/>
      <c r="P443" s="58"/>
      <c r="Q443" s="1"/>
      <c r="R443" s="1"/>
      <c r="S443" s="1"/>
      <c r="T443" s="1"/>
      <c r="U443" s="1"/>
      <c r="V443" s="1"/>
      <c r="W443" s="1"/>
      <c r="X443" s="58"/>
      <c r="Y443" s="58"/>
      <c r="Z443" s="58"/>
      <c r="AA443" s="1"/>
      <c r="AB443" s="1"/>
      <c r="AC443" s="58"/>
      <c r="AD443" s="58"/>
      <c r="AE443" s="58"/>
      <c r="AF443" s="58"/>
      <c r="AG443" s="58"/>
      <c r="AH443" s="58"/>
      <c r="AI443" s="58"/>
      <c r="AJ443" s="1"/>
    </row>
    <row r="444" spans="2:36" x14ac:dyDescent="0.2">
      <c r="B444"/>
    </row>
    <row r="445" spans="2:36" x14ac:dyDescent="0.2">
      <c r="B445"/>
    </row>
    <row r="446" spans="2:36" x14ac:dyDescent="0.2">
      <c r="B446"/>
    </row>
    <row r="447" spans="2:36" x14ac:dyDescent="0.2">
      <c r="B447"/>
    </row>
    <row r="448" spans="2:36"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36" x14ac:dyDescent="0.2">
      <c r="B465"/>
    </row>
    <row r="466" spans="2:36" x14ac:dyDescent="0.2">
      <c r="B466"/>
      <c r="C466" s="1"/>
      <c r="D466" s="1"/>
      <c r="E466" s="1"/>
      <c r="F466" s="1"/>
      <c r="G466" s="1"/>
      <c r="H466" s="1"/>
      <c r="I466" s="1"/>
      <c r="J466" s="1"/>
      <c r="K466" s="1"/>
      <c r="L466" s="1"/>
      <c r="M466" s="1"/>
      <c r="N466" s="1"/>
      <c r="O466" s="1"/>
      <c r="P466" s="58"/>
      <c r="Q466" s="1"/>
      <c r="R466" s="1"/>
      <c r="S466" s="1"/>
      <c r="T466" s="1"/>
      <c r="U466" s="1"/>
      <c r="V466" s="1"/>
      <c r="W466" s="1"/>
      <c r="X466" s="58"/>
      <c r="Y466" s="58"/>
      <c r="Z466" s="58"/>
      <c r="AA466" s="1"/>
      <c r="AB466" s="1"/>
      <c r="AC466" s="58"/>
      <c r="AD466" s="58"/>
      <c r="AE466" s="58"/>
      <c r="AF466" s="58"/>
      <c r="AG466" s="58"/>
      <c r="AH466" s="58"/>
      <c r="AI466" s="58"/>
      <c r="AJ466" s="1"/>
    </row>
    <row r="467" spans="2:36" x14ac:dyDescent="0.2">
      <c r="B467"/>
    </row>
    <row r="468" spans="2:36" x14ac:dyDescent="0.2">
      <c r="B468"/>
    </row>
    <row r="469" spans="2:36" x14ac:dyDescent="0.2">
      <c r="B469"/>
    </row>
    <row r="470" spans="2:36" x14ac:dyDescent="0.2">
      <c r="B470"/>
      <c r="C470" s="1"/>
      <c r="D470" s="1"/>
      <c r="E470" s="1"/>
      <c r="F470" s="1"/>
      <c r="G470" s="1"/>
      <c r="H470" s="1"/>
      <c r="I470" s="1"/>
      <c r="J470" s="1"/>
      <c r="K470" s="1"/>
      <c r="L470" s="1"/>
      <c r="M470" s="1"/>
      <c r="N470" s="1"/>
      <c r="O470" s="1"/>
      <c r="P470" s="58"/>
      <c r="Q470" s="1"/>
      <c r="R470" s="1"/>
      <c r="S470" s="1"/>
      <c r="T470" s="1"/>
      <c r="U470" s="1"/>
      <c r="V470" s="1"/>
      <c r="W470" s="1"/>
      <c r="X470" s="58"/>
      <c r="Y470" s="58"/>
      <c r="Z470" s="58"/>
      <c r="AA470" s="1"/>
      <c r="AB470" s="1"/>
      <c r="AC470" s="58"/>
      <c r="AD470" s="58"/>
      <c r="AE470" s="58"/>
      <c r="AF470" s="58"/>
      <c r="AG470" s="58"/>
      <c r="AH470" s="58"/>
      <c r="AI470" s="58"/>
      <c r="AJ470" s="1"/>
    </row>
    <row r="471" spans="2:36" x14ac:dyDescent="0.2">
      <c r="B471"/>
    </row>
    <row r="472" spans="2:36" x14ac:dyDescent="0.2">
      <c r="B472"/>
    </row>
    <row r="473" spans="2:36" x14ac:dyDescent="0.2">
      <c r="B473"/>
    </row>
    <row r="474" spans="2:36" x14ac:dyDescent="0.2">
      <c r="B474"/>
    </row>
    <row r="475" spans="2:36" x14ac:dyDescent="0.2">
      <c r="B475"/>
    </row>
    <row r="476" spans="2:36" x14ac:dyDescent="0.2">
      <c r="B476"/>
    </row>
    <row r="477" spans="2:36" x14ac:dyDescent="0.2">
      <c r="B477"/>
    </row>
    <row r="478" spans="2:36" x14ac:dyDescent="0.2">
      <c r="B478"/>
    </row>
    <row r="479" spans="2:36" x14ac:dyDescent="0.2">
      <c r="B479"/>
    </row>
    <row r="480" spans="2:36" x14ac:dyDescent="0.2">
      <c r="B480"/>
    </row>
    <row r="481" spans="2:36" x14ac:dyDescent="0.2">
      <c r="B481"/>
    </row>
    <row r="482" spans="2:36" x14ac:dyDescent="0.2">
      <c r="B482"/>
    </row>
    <row r="483" spans="2:36" x14ac:dyDescent="0.2">
      <c r="B483"/>
    </row>
    <row r="484" spans="2:36" x14ac:dyDescent="0.2">
      <c r="B484"/>
    </row>
    <row r="485" spans="2:36" x14ac:dyDescent="0.2">
      <c r="B485"/>
    </row>
    <row r="486" spans="2:36" x14ac:dyDescent="0.2">
      <c r="B486"/>
    </row>
    <row r="487" spans="2:36" x14ac:dyDescent="0.2">
      <c r="B487"/>
    </row>
    <row r="488" spans="2:36" x14ac:dyDescent="0.2">
      <c r="B488"/>
    </row>
    <row r="489" spans="2:36" x14ac:dyDescent="0.2">
      <c r="B489"/>
    </row>
    <row r="490" spans="2:36" x14ac:dyDescent="0.2">
      <c r="B490"/>
    </row>
    <row r="491" spans="2:36" x14ac:dyDescent="0.2">
      <c r="B491"/>
    </row>
    <row r="492" spans="2:36" x14ac:dyDescent="0.2">
      <c r="B492"/>
    </row>
    <row r="493" spans="2:36" x14ac:dyDescent="0.2">
      <c r="B493"/>
      <c r="C493" s="1"/>
      <c r="D493" s="1"/>
      <c r="E493" s="1"/>
      <c r="F493" s="1"/>
      <c r="G493" s="1"/>
      <c r="H493" s="1"/>
      <c r="I493" s="1"/>
      <c r="J493" s="1"/>
      <c r="K493" s="1"/>
      <c r="L493" s="1"/>
      <c r="M493" s="1"/>
      <c r="N493" s="1"/>
      <c r="O493" s="1"/>
      <c r="P493" s="58"/>
      <c r="Q493" s="1"/>
      <c r="R493" s="1"/>
      <c r="S493" s="1"/>
      <c r="T493" s="1"/>
      <c r="U493" s="1"/>
      <c r="V493" s="1"/>
      <c r="W493" s="1"/>
      <c r="X493" s="58"/>
      <c r="Y493" s="58"/>
      <c r="Z493" s="58"/>
      <c r="AA493" s="1"/>
      <c r="AB493" s="1"/>
      <c r="AC493" s="58"/>
      <c r="AD493" s="58"/>
      <c r="AE493" s="58"/>
      <c r="AF493" s="58"/>
      <c r="AG493" s="58"/>
      <c r="AH493" s="58"/>
      <c r="AI493" s="58"/>
      <c r="AJ493" s="1"/>
    </row>
    <row r="494" spans="2:36" x14ac:dyDescent="0.2">
      <c r="B494"/>
    </row>
    <row r="495" spans="2:36" x14ac:dyDescent="0.2">
      <c r="B495"/>
    </row>
    <row r="496" spans="2:36" x14ac:dyDescent="0.2">
      <c r="B496"/>
    </row>
    <row r="497" spans="2:36" x14ac:dyDescent="0.2">
      <c r="B497"/>
      <c r="C497" s="1"/>
      <c r="D497" s="1"/>
      <c r="E497" s="1"/>
      <c r="F497" s="1"/>
      <c r="G497" s="1"/>
      <c r="H497" s="1"/>
      <c r="I497" s="1"/>
      <c r="J497" s="1"/>
      <c r="K497" s="1"/>
      <c r="L497" s="1"/>
      <c r="M497" s="1"/>
      <c r="N497" s="1"/>
      <c r="O497" s="1"/>
      <c r="P497" s="58"/>
      <c r="Q497" s="1"/>
      <c r="R497" s="1"/>
      <c r="S497" s="1"/>
      <c r="T497" s="1"/>
      <c r="U497" s="1"/>
      <c r="V497" s="1"/>
      <c r="W497" s="1"/>
      <c r="X497" s="58"/>
      <c r="Y497" s="58"/>
      <c r="Z497" s="58"/>
      <c r="AA497" s="1"/>
      <c r="AB497" s="1"/>
      <c r="AC497" s="58"/>
      <c r="AD497" s="58"/>
      <c r="AE497" s="58"/>
      <c r="AF497" s="58"/>
      <c r="AG497" s="58"/>
      <c r="AH497" s="58"/>
      <c r="AI497" s="58"/>
      <c r="AJ497" s="1"/>
    </row>
    <row r="498" spans="2:36" x14ac:dyDescent="0.2">
      <c r="B498"/>
    </row>
    <row r="499" spans="2:36" x14ac:dyDescent="0.2">
      <c r="B499"/>
    </row>
    <row r="500" spans="2:36" x14ac:dyDescent="0.2">
      <c r="B500"/>
    </row>
    <row r="501" spans="2:36" x14ac:dyDescent="0.2">
      <c r="B501"/>
    </row>
    <row r="502" spans="2:36" x14ac:dyDescent="0.2">
      <c r="B502"/>
    </row>
    <row r="503" spans="2:36" x14ac:dyDescent="0.2">
      <c r="B503"/>
    </row>
    <row r="504" spans="2:36" x14ac:dyDescent="0.2">
      <c r="B504"/>
    </row>
    <row r="505" spans="2:36" x14ac:dyDescent="0.2">
      <c r="B505"/>
    </row>
    <row r="506" spans="2:36" x14ac:dyDescent="0.2">
      <c r="B506"/>
    </row>
    <row r="507" spans="2:36" x14ac:dyDescent="0.2">
      <c r="B507"/>
    </row>
    <row r="508" spans="2:36" x14ac:dyDescent="0.2">
      <c r="B508"/>
    </row>
    <row r="509" spans="2:36" x14ac:dyDescent="0.2">
      <c r="B509"/>
    </row>
    <row r="510" spans="2:36" x14ac:dyDescent="0.2">
      <c r="B510"/>
    </row>
    <row r="511" spans="2:36" x14ac:dyDescent="0.2">
      <c r="B511"/>
    </row>
    <row r="512" spans="2:36" x14ac:dyDescent="0.2">
      <c r="B512"/>
    </row>
    <row r="513" spans="2:36" x14ac:dyDescent="0.2">
      <c r="B513"/>
    </row>
    <row r="514" spans="2:36" x14ac:dyDescent="0.2">
      <c r="B514"/>
    </row>
    <row r="515" spans="2:36" x14ac:dyDescent="0.2">
      <c r="B515"/>
    </row>
    <row r="516" spans="2:36" x14ac:dyDescent="0.2">
      <c r="B516"/>
    </row>
    <row r="517" spans="2:36" x14ac:dyDescent="0.2">
      <c r="B517"/>
    </row>
    <row r="518" spans="2:36" x14ac:dyDescent="0.2">
      <c r="B518"/>
    </row>
    <row r="519" spans="2:36" x14ac:dyDescent="0.2">
      <c r="B519"/>
    </row>
    <row r="520" spans="2:36" x14ac:dyDescent="0.2">
      <c r="B520"/>
      <c r="C520" s="1"/>
      <c r="D520" s="1"/>
      <c r="E520" s="1"/>
      <c r="F520" s="1"/>
      <c r="G520" s="1"/>
      <c r="H520" s="1"/>
      <c r="I520" s="1"/>
      <c r="J520" s="1"/>
      <c r="K520" s="1"/>
      <c r="L520" s="1"/>
      <c r="M520" s="1"/>
      <c r="N520" s="1"/>
      <c r="O520" s="1"/>
      <c r="P520" s="58"/>
      <c r="Q520" s="1"/>
      <c r="R520" s="1"/>
      <c r="S520" s="1"/>
      <c r="T520" s="1"/>
      <c r="U520" s="1"/>
      <c r="V520" s="1"/>
      <c r="W520" s="1"/>
      <c r="X520" s="58"/>
      <c r="Y520" s="58"/>
      <c r="Z520" s="58"/>
      <c r="AA520" s="1"/>
      <c r="AB520" s="1"/>
      <c r="AC520" s="58"/>
      <c r="AD520" s="58"/>
      <c r="AE520" s="58"/>
      <c r="AF520" s="58"/>
      <c r="AG520" s="58"/>
      <c r="AH520" s="58"/>
      <c r="AI520" s="58"/>
      <c r="AJ520" s="1"/>
    </row>
    <row r="521" spans="2:36" x14ac:dyDescent="0.2">
      <c r="B521"/>
    </row>
    <row r="522" spans="2:36" x14ac:dyDescent="0.2">
      <c r="B522"/>
    </row>
    <row r="523" spans="2:36" x14ac:dyDescent="0.2">
      <c r="B523"/>
    </row>
    <row r="524" spans="2:36" x14ac:dyDescent="0.2">
      <c r="B524"/>
      <c r="C524" s="1"/>
      <c r="D524" s="1"/>
      <c r="E524" s="1"/>
      <c r="F524" s="1"/>
      <c r="G524" s="1"/>
      <c r="H524" s="1"/>
      <c r="I524" s="1"/>
      <c r="J524" s="1"/>
      <c r="K524" s="1"/>
      <c r="L524" s="1"/>
      <c r="M524" s="1"/>
      <c r="N524" s="1"/>
      <c r="O524" s="1"/>
      <c r="P524" s="58"/>
      <c r="Q524" s="1"/>
      <c r="R524" s="1"/>
      <c r="S524" s="1"/>
      <c r="T524" s="1"/>
      <c r="U524" s="1"/>
      <c r="V524" s="1"/>
      <c r="W524" s="1"/>
      <c r="X524" s="58"/>
      <c r="Y524" s="58"/>
      <c r="Z524" s="58"/>
      <c r="AA524" s="1"/>
      <c r="AB524" s="1"/>
      <c r="AC524" s="58"/>
      <c r="AD524" s="58"/>
      <c r="AE524" s="58"/>
      <c r="AF524" s="58"/>
      <c r="AG524" s="58"/>
      <c r="AH524" s="58"/>
      <c r="AI524" s="58"/>
      <c r="AJ524" s="1"/>
    </row>
    <row r="525" spans="2:36" x14ac:dyDescent="0.2">
      <c r="B525"/>
    </row>
    <row r="526" spans="2:36" x14ac:dyDescent="0.2">
      <c r="B526"/>
    </row>
    <row r="527" spans="2:36" x14ac:dyDescent="0.2">
      <c r="B527"/>
    </row>
    <row r="528" spans="2:36"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36" x14ac:dyDescent="0.2">
      <c r="B545"/>
    </row>
    <row r="546" spans="2:36" x14ac:dyDescent="0.2">
      <c r="B546"/>
    </row>
    <row r="547" spans="2:36" x14ac:dyDescent="0.2">
      <c r="B547"/>
      <c r="C547" s="1"/>
      <c r="D547" s="1"/>
      <c r="E547" s="1"/>
      <c r="F547" s="1"/>
      <c r="G547" s="1"/>
      <c r="H547" s="1"/>
      <c r="I547" s="1"/>
      <c r="J547" s="1"/>
      <c r="K547" s="1"/>
      <c r="L547" s="1"/>
      <c r="M547" s="1"/>
      <c r="N547" s="1"/>
      <c r="O547" s="1"/>
      <c r="P547" s="58"/>
      <c r="Q547" s="1"/>
      <c r="R547" s="1"/>
      <c r="S547" s="1"/>
      <c r="T547" s="1"/>
      <c r="U547" s="1"/>
      <c r="V547" s="1"/>
      <c r="W547" s="1"/>
      <c r="X547" s="58"/>
      <c r="Y547" s="58"/>
      <c r="Z547" s="58"/>
      <c r="AA547" s="1"/>
      <c r="AB547" s="1"/>
      <c r="AC547" s="58"/>
      <c r="AD547" s="58"/>
      <c r="AE547" s="58"/>
      <c r="AF547" s="58"/>
      <c r="AG547" s="58"/>
      <c r="AH547" s="58"/>
      <c r="AI547" s="58"/>
      <c r="AJ547" s="1"/>
    </row>
    <row r="548" spans="2:36" x14ac:dyDescent="0.2">
      <c r="B548"/>
    </row>
    <row r="549" spans="2:36" x14ac:dyDescent="0.2">
      <c r="B549"/>
    </row>
    <row r="550" spans="2:36" x14ac:dyDescent="0.2">
      <c r="B550"/>
    </row>
    <row r="551" spans="2:36" x14ac:dyDescent="0.2">
      <c r="B551"/>
      <c r="C551" s="1"/>
      <c r="D551" s="1"/>
      <c r="E551" s="1"/>
      <c r="F551" s="1"/>
      <c r="G551" s="1"/>
      <c r="H551" s="1"/>
      <c r="I551" s="1"/>
      <c r="J551" s="1"/>
      <c r="K551" s="1"/>
      <c r="L551" s="1"/>
      <c r="M551" s="1"/>
      <c r="N551" s="1"/>
      <c r="O551" s="1"/>
      <c r="P551" s="58"/>
      <c r="Q551" s="1"/>
      <c r="R551" s="1"/>
      <c r="S551" s="1"/>
      <c r="T551" s="1"/>
      <c r="U551" s="1"/>
      <c r="V551" s="1"/>
      <c r="W551" s="1"/>
      <c r="X551" s="58"/>
      <c r="Y551" s="58"/>
      <c r="Z551" s="58"/>
      <c r="AA551" s="1"/>
      <c r="AB551" s="1"/>
      <c r="AC551" s="58"/>
      <c r="AD551" s="58"/>
      <c r="AE551" s="58"/>
      <c r="AF551" s="58"/>
      <c r="AG551" s="58"/>
      <c r="AH551" s="58"/>
      <c r="AI551" s="58"/>
      <c r="AJ551" s="1"/>
    </row>
    <row r="552" spans="2:36" x14ac:dyDescent="0.2">
      <c r="B552"/>
    </row>
    <row r="553" spans="2:36" x14ac:dyDescent="0.2">
      <c r="B553"/>
    </row>
    <row r="554" spans="2:36" x14ac:dyDescent="0.2">
      <c r="B554"/>
    </row>
    <row r="555" spans="2:36" x14ac:dyDescent="0.2">
      <c r="B555"/>
    </row>
    <row r="556" spans="2:36" x14ac:dyDescent="0.2">
      <c r="B556"/>
    </row>
    <row r="557" spans="2:36" x14ac:dyDescent="0.2">
      <c r="B557"/>
    </row>
    <row r="558" spans="2:36" x14ac:dyDescent="0.2">
      <c r="B558"/>
    </row>
    <row r="559" spans="2:36" x14ac:dyDescent="0.2">
      <c r="B559"/>
    </row>
    <row r="560" spans="2:36" x14ac:dyDescent="0.2">
      <c r="B560"/>
    </row>
    <row r="561" spans="2:36" x14ac:dyDescent="0.2">
      <c r="B561"/>
    </row>
    <row r="562" spans="2:36" x14ac:dyDescent="0.2">
      <c r="B562"/>
    </row>
    <row r="563" spans="2:36" x14ac:dyDescent="0.2">
      <c r="B563"/>
    </row>
    <row r="564" spans="2:36" x14ac:dyDescent="0.2">
      <c r="B564"/>
    </row>
    <row r="565" spans="2:36" x14ac:dyDescent="0.2">
      <c r="B565"/>
    </row>
    <row r="566" spans="2:36" x14ac:dyDescent="0.2">
      <c r="B566"/>
    </row>
    <row r="567" spans="2:36" x14ac:dyDescent="0.2">
      <c r="B567"/>
    </row>
    <row r="568" spans="2:36" x14ac:dyDescent="0.2">
      <c r="B568"/>
    </row>
    <row r="569" spans="2:36" x14ac:dyDescent="0.2">
      <c r="B569"/>
    </row>
    <row r="570" spans="2:36" x14ac:dyDescent="0.2">
      <c r="B570"/>
    </row>
    <row r="571" spans="2:36" x14ac:dyDescent="0.2">
      <c r="B571"/>
    </row>
    <row r="574" spans="2:36" x14ac:dyDescent="0.2">
      <c r="B574" s="1"/>
      <c r="C574" s="1"/>
      <c r="D574" s="1"/>
      <c r="E574" s="1"/>
      <c r="F574" s="1"/>
      <c r="G574" s="1"/>
      <c r="H574" s="1"/>
      <c r="I574" s="1"/>
      <c r="J574" s="1"/>
      <c r="K574" s="1"/>
      <c r="L574" s="1"/>
      <c r="M574" s="1"/>
      <c r="N574" s="1"/>
      <c r="O574" s="1"/>
      <c r="P574" s="58"/>
      <c r="Q574" s="1"/>
      <c r="R574" s="1"/>
      <c r="S574" s="1"/>
      <c r="T574" s="1"/>
      <c r="U574" s="1"/>
      <c r="V574" s="1"/>
      <c r="W574" s="1"/>
      <c r="X574" s="58"/>
      <c r="Y574" s="58"/>
      <c r="Z574" s="58"/>
      <c r="AA574" s="1"/>
      <c r="AB574" s="1"/>
      <c r="AC574" s="58"/>
      <c r="AD574" s="58"/>
      <c r="AE574" s="58"/>
      <c r="AF574" s="58"/>
      <c r="AG574" s="58"/>
      <c r="AH574" s="58"/>
      <c r="AI574" s="58"/>
      <c r="AJ574" s="1"/>
    </row>
    <row r="578" spans="2:36" x14ac:dyDescent="0.2">
      <c r="B578" s="1"/>
      <c r="C578" s="1"/>
      <c r="D578" s="1"/>
      <c r="E578" s="1"/>
      <c r="F578" s="1"/>
      <c r="G578" s="1"/>
      <c r="H578" s="1"/>
      <c r="I578" s="1"/>
      <c r="J578" s="1"/>
      <c r="K578" s="1"/>
      <c r="L578" s="1"/>
      <c r="M578" s="1"/>
      <c r="N578" s="1"/>
      <c r="O578" s="1"/>
      <c r="P578" s="58"/>
      <c r="Q578" s="1"/>
      <c r="R578" s="1"/>
      <c r="S578" s="1"/>
      <c r="T578" s="1"/>
      <c r="U578" s="1"/>
      <c r="V578" s="1"/>
      <c r="W578" s="1"/>
      <c r="X578" s="58"/>
      <c r="Y578" s="58"/>
      <c r="Z578" s="58"/>
      <c r="AA578" s="1"/>
      <c r="AB578" s="1"/>
      <c r="AC578" s="58"/>
      <c r="AD578" s="58"/>
      <c r="AE578" s="58"/>
      <c r="AF578" s="58"/>
      <c r="AG578" s="58"/>
      <c r="AH578" s="58"/>
      <c r="AI578" s="58"/>
      <c r="AJ578" s="1"/>
    </row>
    <row r="601" spans="2:36" x14ac:dyDescent="0.2">
      <c r="B601" s="1"/>
      <c r="C601" s="1"/>
      <c r="D601" s="1"/>
      <c r="E601" s="1"/>
      <c r="F601" s="1"/>
      <c r="G601" s="1"/>
      <c r="H601" s="1"/>
      <c r="I601" s="1"/>
      <c r="J601" s="1"/>
      <c r="K601" s="1"/>
      <c r="L601" s="1"/>
      <c r="M601" s="1"/>
      <c r="N601" s="1"/>
      <c r="O601" s="1"/>
      <c r="P601" s="58"/>
      <c r="Q601" s="1"/>
      <c r="R601" s="1"/>
      <c r="S601" s="1"/>
      <c r="T601" s="1"/>
      <c r="U601" s="1"/>
      <c r="V601" s="1"/>
      <c r="W601" s="1"/>
      <c r="X601" s="58"/>
      <c r="Y601" s="58"/>
      <c r="Z601" s="58"/>
      <c r="AA601" s="1"/>
      <c r="AB601" s="1"/>
      <c r="AC601" s="58"/>
      <c r="AD601" s="58"/>
      <c r="AE601" s="58"/>
      <c r="AF601" s="58"/>
      <c r="AG601" s="58"/>
      <c r="AH601" s="58"/>
      <c r="AI601" s="58"/>
      <c r="AJ601" s="1"/>
    </row>
    <row r="604" spans="2:36" x14ac:dyDescent="0.2">
      <c r="B604" s="1"/>
      <c r="C604" s="1"/>
      <c r="D604" s="1"/>
      <c r="E604" s="1"/>
      <c r="F604" s="1"/>
      <c r="G604" s="1"/>
      <c r="H604" s="1"/>
      <c r="I604" s="1"/>
      <c r="J604" s="1"/>
      <c r="K604" s="1"/>
      <c r="L604" s="1"/>
      <c r="M604" s="1"/>
      <c r="N604" s="1"/>
      <c r="O604" s="1"/>
      <c r="P604" s="58"/>
      <c r="Q604" s="1"/>
      <c r="R604" s="1"/>
      <c r="S604" s="1"/>
      <c r="T604" s="1"/>
      <c r="U604" s="1"/>
      <c r="V604" s="1"/>
      <c r="W604" s="1"/>
      <c r="X604" s="58"/>
      <c r="Y604" s="58"/>
      <c r="Z604" s="58"/>
      <c r="AA604" s="1"/>
      <c r="AB604" s="1"/>
      <c r="AC604" s="58"/>
      <c r="AD604" s="58"/>
      <c r="AE604" s="58"/>
      <c r="AF604" s="58"/>
      <c r="AG604" s="58"/>
      <c r="AH604" s="58"/>
      <c r="AI604" s="58"/>
      <c r="AJ604" s="1"/>
    </row>
    <row r="627" spans="2:36" x14ac:dyDescent="0.2">
      <c r="B627" s="1"/>
      <c r="C627" s="1"/>
      <c r="D627" s="1"/>
      <c r="E627" s="1"/>
      <c r="F627" s="1"/>
      <c r="G627" s="1"/>
      <c r="H627" s="1"/>
      <c r="I627" s="1"/>
      <c r="J627" s="1"/>
      <c r="K627" s="1"/>
      <c r="L627" s="1"/>
      <c r="M627" s="1"/>
      <c r="N627" s="1"/>
      <c r="O627" s="1"/>
      <c r="P627" s="58"/>
      <c r="Q627" s="1"/>
      <c r="R627" s="1"/>
      <c r="S627" s="1"/>
      <c r="T627" s="1"/>
      <c r="U627" s="1"/>
      <c r="V627" s="1"/>
      <c r="W627" s="1"/>
      <c r="X627" s="58"/>
      <c r="Y627" s="58"/>
      <c r="Z627" s="58"/>
      <c r="AA627" s="1"/>
      <c r="AB627" s="1"/>
      <c r="AC627" s="58"/>
      <c r="AD627" s="58"/>
      <c r="AE627" s="58"/>
      <c r="AF627" s="58"/>
      <c r="AG627" s="58"/>
      <c r="AH627" s="58"/>
      <c r="AI627" s="58"/>
      <c r="AJ627" s="1"/>
    </row>
    <row r="630" spans="2:36" x14ac:dyDescent="0.2">
      <c r="B630" s="1"/>
      <c r="C630" s="1"/>
      <c r="D630" s="1"/>
      <c r="E630" s="1"/>
      <c r="F630" s="1"/>
      <c r="G630" s="1"/>
      <c r="H630" s="1"/>
      <c r="I630" s="1"/>
      <c r="J630" s="1"/>
      <c r="K630" s="1"/>
      <c r="L630" s="1"/>
      <c r="M630" s="1"/>
      <c r="N630" s="1"/>
      <c r="O630" s="1"/>
      <c r="P630" s="58"/>
      <c r="Q630" s="1"/>
      <c r="R630" s="1"/>
      <c r="S630" s="1"/>
      <c r="T630" s="1"/>
      <c r="U630" s="1"/>
      <c r="V630" s="1"/>
      <c r="W630" s="1"/>
      <c r="X630" s="58"/>
      <c r="Y630" s="58"/>
      <c r="Z630" s="58"/>
      <c r="AA630" s="1"/>
      <c r="AB630" s="1"/>
      <c r="AC630" s="58"/>
      <c r="AD630" s="58"/>
      <c r="AE630" s="58"/>
      <c r="AF630" s="58"/>
      <c r="AG630" s="58"/>
      <c r="AH630" s="58"/>
      <c r="AI630" s="58"/>
      <c r="AJ630" s="1"/>
    </row>
    <row r="653" spans="2:36" x14ac:dyDescent="0.2">
      <c r="B653" s="1"/>
      <c r="C653" s="1"/>
      <c r="D653" s="1"/>
      <c r="E653" s="1"/>
      <c r="F653" s="1"/>
      <c r="G653" s="1"/>
      <c r="H653" s="1"/>
      <c r="I653" s="1"/>
      <c r="J653" s="1"/>
      <c r="K653" s="1"/>
      <c r="L653" s="1"/>
      <c r="M653" s="1"/>
      <c r="N653" s="1"/>
      <c r="O653" s="1"/>
      <c r="P653" s="58"/>
      <c r="Q653" s="1"/>
      <c r="R653" s="1"/>
      <c r="S653" s="1"/>
      <c r="T653" s="1"/>
      <c r="U653" s="1"/>
      <c r="V653" s="1"/>
      <c r="W653" s="1"/>
      <c r="X653" s="58"/>
      <c r="Y653" s="58"/>
      <c r="Z653" s="58"/>
      <c r="AA653" s="1"/>
      <c r="AB653" s="1"/>
      <c r="AC653" s="58"/>
      <c r="AD653" s="58"/>
      <c r="AE653" s="58"/>
      <c r="AF653" s="58"/>
      <c r="AG653" s="58"/>
      <c r="AH653" s="58"/>
      <c r="AI653" s="58"/>
      <c r="AJ653" s="1"/>
    </row>
    <row r="657" spans="2:36" x14ac:dyDescent="0.2">
      <c r="B657" s="1"/>
      <c r="C657" s="1"/>
      <c r="D657" s="1"/>
      <c r="E657" s="1"/>
      <c r="F657" s="1"/>
      <c r="G657" s="1"/>
      <c r="H657" s="1"/>
      <c r="I657" s="1"/>
      <c r="J657" s="1"/>
      <c r="K657" s="1"/>
      <c r="L657" s="1"/>
      <c r="M657" s="1"/>
      <c r="N657" s="1"/>
      <c r="O657" s="1"/>
      <c r="P657" s="58"/>
      <c r="Q657" s="1"/>
      <c r="R657" s="1"/>
      <c r="S657" s="1"/>
      <c r="T657" s="1"/>
      <c r="U657" s="1"/>
      <c r="V657" s="1"/>
      <c r="W657" s="1"/>
      <c r="X657" s="58"/>
      <c r="Y657" s="58"/>
      <c r="Z657" s="58"/>
      <c r="AA657" s="1"/>
      <c r="AB657" s="1"/>
      <c r="AC657" s="58"/>
      <c r="AD657" s="58"/>
      <c r="AE657" s="58"/>
      <c r="AF657" s="58"/>
      <c r="AG657" s="58"/>
      <c r="AH657" s="58"/>
      <c r="AI657" s="58"/>
      <c r="AJ657" s="1"/>
    </row>
    <row r="680" spans="2:36" x14ac:dyDescent="0.2">
      <c r="B680" s="1"/>
      <c r="C680" s="1"/>
      <c r="D680" s="1"/>
      <c r="E680" s="1"/>
      <c r="F680" s="1"/>
      <c r="G680" s="1"/>
      <c r="H680" s="1"/>
      <c r="I680" s="1"/>
      <c r="J680" s="1"/>
      <c r="K680" s="1"/>
      <c r="L680" s="1"/>
      <c r="M680" s="1"/>
      <c r="N680" s="1"/>
      <c r="O680" s="1"/>
      <c r="P680" s="58"/>
      <c r="Q680" s="1"/>
      <c r="R680" s="1"/>
      <c r="S680" s="1"/>
      <c r="T680" s="1"/>
      <c r="U680" s="1"/>
      <c r="V680" s="1"/>
      <c r="W680" s="1"/>
      <c r="X680" s="58"/>
      <c r="Y680" s="58"/>
      <c r="Z680" s="58"/>
      <c r="AA680" s="1"/>
      <c r="AB680" s="1"/>
      <c r="AC680" s="58"/>
      <c r="AD680" s="58"/>
      <c r="AE680" s="58"/>
      <c r="AF680" s="58"/>
      <c r="AG680" s="58"/>
      <c r="AH680" s="58"/>
      <c r="AI680" s="58"/>
      <c r="AJ680" s="1"/>
    </row>
    <row r="684" spans="2:36" x14ac:dyDescent="0.2">
      <c r="B684" s="1"/>
      <c r="C684" s="1"/>
      <c r="D684" s="1"/>
      <c r="E684" s="1"/>
      <c r="F684" s="1"/>
      <c r="G684" s="1"/>
      <c r="H684" s="1"/>
      <c r="I684" s="1"/>
      <c r="J684" s="1"/>
      <c r="K684" s="1"/>
      <c r="L684" s="1"/>
      <c r="M684" s="1"/>
      <c r="N684" s="1"/>
      <c r="O684" s="1"/>
      <c r="P684" s="58"/>
      <c r="Q684" s="1"/>
      <c r="R684" s="1"/>
      <c r="S684" s="1"/>
      <c r="T684" s="1"/>
      <c r="U684" s="1"/>
      <c r="V684" s="1"/>
      <c r="W684" s="1"/>
      <c r="X684" s="58"/>
      <c r="Y684" s="58"/>
      <c r="Z684" s="58"/>
      <c r="AA684" s="1"/>
      <c r="AB684" s="1"/>
      <c r="AC684" s="58"/>
      <c r="AD684" s="58"/>
      <c r="AE684" s="58"/>
      <c r="AF684" s="58"/>
      <c r="AG684" s="58"/>
      <c r="AH684" s="58"/>
      <c r="AI684" s="58"/>
      <c r="AJ684" s="1"/>
    </row>
    <row r="707" spans="2:36" x14ac:dyDescent="0.2">
      <c r="B707" s="1"/>
      <c r="C707" s="1"/>
      <c r="D707" s="1"/>
      <c r="E707" s="1"/>
      <c r="F707" s="1"/>
      <c r="G707" s="1"/>
      <c r="H707" s="1"/>
      <c r="I707" s="1"/>
      <c r="J707" s="1"/>
      <c r="K707" s="1"/>
      <c r="L707" s="1"/>
      <c r="M707" s="1"/>
      <c r="N707" s="1"/>
      <c r="O707" s="1"/>
      <c r="P707" s="58"/>
      <c r="Q707" s="1"/>
      <c r="R707" s="1"/>
      <c r="S707" s="1"/>
      <c r="T707" s="1"/>
      <c r="U707" s="1"/>
      <c r="V707" s="1"/>
      <c r="W707" s="1"/>
      <c r="X707" s="58"/>
      <c r="Y707" s="58"/>
      <c r="Z707" s="58"/>
      <c r="AA707" s="1"/>
      <c r="AB707" s="1"/>
      <c r="AC707" s="58"/>
      <c r="AD707" s="58"/>
      <c r="AE707" s="58"/>
      <c r="AF707" s="58"/>
      <c r="AG707" s="58"/>
      <c r="AH707" s="58"/>
      <c r="AI707" s="58"/>
      <c r="AJ707" s="1"/>
    </row>
    <row r="711" spans="2:36" x14ac:dyDescent="0.2">
      <c r="B711" s="1"/>
      <c r="C711" s="1"/>
      <c r="D711" s="1"/>
      <c r="E711" s="1"/>
      <c r="F711" s="1"/>
      <c r="G711" s="1"/>
      <c r="H711" s="1"/>
      <c r="I711" s="1"/>
      <c r="J711" s="1"/>
      <c r="K711" s="1"/>
      <c r="L711" s="1"/>
      <c r="M711" s="1"/>
      <c r="N711" s="1"/>
      <c r="O711" s="1"/>
      <c r="P711" s="58"/>
      <c r="Q711" s="1"/>
      <c r="R711" s="1"/>
      <c r="S711" s="1"/>
      <c r="T711" s="1"/>
      <c r="U711" s="1"/>
      <c r="V711" s="1"/>
      <c r="W711" s="1"/>
      <c r="X711" s="58"/>
      <c r="Y711" s="58"/>
      <c r="Z711" s="58"/>
      <c r="AA711" s="1"/>
      <c r="AB711" s="1"/>
      <c r="AC711" s="58"/>
      <c r="AD711" s="58"/>
      <c r="AE711" s="58"/>
      <c r="AF711" s="58"/>
      <c r="AG711" s="58"/>
      <c r="AH711" s="58"/>
      <c r="AI711" s="58"/>
      <c r="AJ711" s="1"/>
    </row>
    <row r="734" spans="2:36" x14ac:dyDescent="0.2">
      <c r="B734" s="1"/>
      <c r="C734" s="1"/>
      <c r="D734" s="1"/>
      <c r="E734" s="1"/>
      <c r="F734" s="1"/>
      <c r="G734" s="1"/>
      <c r="H734" s="1"/>
      <c r="I734" s="1"/>
      <c r="J734" s="1"/>
      <c r="K734" s="1"/>
      <c r="L734" s="1"/>
      <c r="M734" s="1"/>
      <c r="N734" s="1"/>
      <c r="O734" s="1"/>
      <c r="P734" s="58"/>
      <c r="Q734" s="1"/>
      <c r="R734" s="1"/>
      <c r="S734" s="1"/>
      <c r="T734" s="1"/>
      <c r="U734" s="1"/>
      <c r="V734" s="1"/>
      <c r="W734" s="1"/>
      <c r="X734" s="58"/>
      <c r="Y734" s="58"/>
      <c r="Z734" s="58"/>
      <c r="AA734" s="1"/>
      <c r="AB734" s="1"/>
      <c r="AC734" s="58"/>
      <c r="AD734" s="58"/>
      <c r="AE734" s="58"/>
      <c r="AF734" s="58"/>
      <c r="AG734" s="58"/>
      <c r="AH734" s="58"/>
      <c r="AI734" s="58"/>
      <c r="AJ734" s="1"/>
    </row>
    <row r="738" spans="2:36" x14ac:dyDescent="0.2">
      <c r="B738" s="1"/>
      <c r="C738" s="1"/>
      <c r="D738" s="1"/>
      <c r="E738" s="1"/>
      <c r="F738" s="1"/>
      <c r="G738" s="1"/>
      <c r="H738" s="1"/>
      <c r="I738" s="1"/>
      <c r="J738" s="1"/>
      <c r="K738" s="1"/>
      <c r="L738" s="1"/>
      <c r="M738" s="1"/>
      <c r="N738" s="1"/>
      <c r="O738" s="1"/>
      <c r="P738" s="58"/>
      <c r="Q738" s="1"/>
      <c r="R738" s="1"/>
      <c r="S738" s="1"/>
      <c r="T738" s="1"/>
      <c r="U738" s="1"/>
      <c r="V738" s="1"/>
      <c r="W738" s="1"/>
      <c r="X738" s="58"/>
      <c r="Y738" s="58"/>
      <c r="Z738" s="58"/>
      <c r="AA738" s="1"/>
      <c r="AB738" s="1"/>
      <c r="AC738" s="58"/>
      <c r="AD738" s="58"/>
      <c r="AE738" s="58"/>
      <c r="AF738" s="58"/>
      <c r="AG738" s="58"/>
      <c r="AH738" s="58"/>
      <c r="AI738" s="58"/>
      <c r="AJ738" s="1"/>
    </row>
    <row r="761" spans="2:36" x14ac:dyDescent="0.2">
      <c r="B761" s="1"/>
      <c r="C761" s="1"/>
      <c r="D761" s="1"/>
      <c r="E761" s="1"/>
      <c r="F761" s="1"/>
      <c r="G761" s="1"/>
      <c r="H761" s="1"/>
      <c r="I761" s="1"/>
      <c r="J761" s="1"/>
      <c r="K761" s="1"/>
      <c r="L761" s="1"/>
      <c r="M761" s="1"/>
      <c r="N761" s="1"/>
      <c r="O761" s="1"/>
      <c r="P761" s="58"/>
      <c r="Q761" s="1"/>
      <c r="R761" s="1"/>
      <c r="S761" s="1"/>
      <c r="T761" s="1"/>
      <c r="U761" s="1"/>
      <c r="V761" s="1"/>
      <c r="W761" s="1"/>
      <c r="X761" s="58"/>
      <c r="Y761" s="58"/>
      <c r="Z761" s="58"/>
      <c r="AA761" s="1"/>
      <c r="AB761" s="1"/>
      <c r="AC761" s="58"/>
      <c r="AD761" s="58"/>
      <c r="AE761" s="58"/>
      <c r="AF761" s="58"/>
      <c r="AG761" s="58"/>
      <c r="AH761" s="58"/>
      <c r="AI761" s="58"/>
      <c r="AJ761" s="1"/>
    </row>
    <row r="765" spans="2:36" x14ac:dyDescent="0.2">
      <c r="B765" s="1"/>
      <c r="C765" s="1"/>
      <c r="D765" s="1"/>
      <c r="E765" s="1"/>
      <c r="F765" s="1"/>
      <c r="G765" s="1"/>
      <c r="H765" s="1"/>
      <c r="I765" s="1"/>
      <c r="J765" s="1"/>
      <c r="K765" s="1"/>
      <c r="L765" s="1"/>
      <c r="M765" s="1"/>
      <c r="N765" s="1"/>
      <c r="O765" s="1"/>
      <c r="P765" s="58"/>
      <c r="Q765" s="1"/>
      <c r="R765" s="1"/>
      <c r="S765" s="1"/>
      <c r="T765" s="1"/>
      <c r="U765" s="1"/>
      <c r="V765" s="1"/>
      <c r="W765" s="1"/>
      <c r="X765" s="58"/>
      <c r="Y765" s="58"/>
      <c r="Z765" s="58"/>
      <c r="AA765" s="1"/>
      <c r="AB765" s="1"/>
      <c r="AC765" s="58"/>
      <c r="AD765" s="58"/>
      <c r="AE765" s="58"/>
      <c r="AF765" s="58"/>
      <c r="AG765" s="58"/>
      <c r="AH765" s="58"/>
      <c r="AI765" s="58"/>
      <c r="AJ765" s="1"/>
    </row>
    <row r="788" spans="2:36" x14ac:dyDescent="0.2">
      <c r="B788" s="1"/>
      <c r="C788" s="1"/>
      <c r="D788" s="1"/>
      <c r="E788" s="1"/>
      <c r="F788" s="1"/>
      <c r="G788" s="1"/>
      <c r="H788" s="1"/>
      <c r="I788" s="1"/>
      <c r="J788" s="1"/>
      <c r="K788" s="1"/>
      <c r="L788" s="1"/>
      <c r="M788" s="1"/>
      <c r="N788" s="1"/>
      <c r="O788" s="1"/>
      <c r="P788" s="58"/>
      <c r="Q788" s="1"/>
      <c r="R788" s="1"/>
      <c r="S788" s="1"/>
      <c r="T788" s="1"/>
      <c r="U788" s="1"/>
      <c r="V788" s="1"/>
      <c r="W788" s="1"/>
      <c r="X788" s="58"/>
      <c r="Y788" s="58"/>
      <c r="Z788" s="58"/>
      <c r="AA788" s="1"/>
      <c r="AB788" s="1"/>
      <c r="AC788" s="58"/>
      <c r="AD788" s="58"/>
      <c r="AE788" s="58"/>
      <c r="AF788" s="58"/>
      <c r="AG788" s="58"/>
      <c r="AH788" s="58"/>
      <c r="AI788" s="58"/>
      <c r="AJ788" s="1"/>
    </row>
    <row r="791" spans="2:36" x14ac:dyDescent="0.2">
      <c r="B791" s="1"/>
      <c r="C791" s="1"/>
      <c r="D791" s="1"/>
      <c r="E791" s="1"/>
      <c r="F791" s="1"/>
      <c r="G791" s="1"/>
      <c r="H791" s="1"/>
      <c r="I791" s="1"/>
      <c r="J791" s="1"/>
      <c r="K791" s="1"/>
      <c r="L791" s="1"/>
      <c r="M791" s="1"/>
      <c r="N791" s="1"/>
      <c r="O791" s="1"/>
      <c r="P791" s="58"/>
      <c r="Q791" s="1"/>
      <c r="R791" s="1"/>
      <c r="S791" s="1"/>
      <c r="T791" s="1"/>
      <c r="U791" s="1"/>
      <c r="V791" s="1"/>
      <c r="W791" s="1"/>
      <c r="X791" s="58"/>
      <c r="Y791" s="58"/>
      <c r="Z791" s="58"/>
      <c r="AA791" s="1"/>
      <c r="AB791" s="1"/>
      <c r="AC791" s="58"/>
      <c r="AD791" s="58"/>
      <c r="AE791" s="58"/>
      <c r="AF791" s="58"/>
      <c r="AG791" s="58"/>
      <c r="AH791" s="58"/>
      <c r="AI791" s="58"/>
      <c r="AJ791" s="1"/>
    </row>
    <row r="814" spans="2:36" x14ac:dyDescent="0.2">
      <c r="B814" s="1"/>
      <c r="C814" s="1"/>
      <c r="D814" s="1"/>
      <c r="E814" s="1"/>
      <c r="F814" s="1"/>
      <c r="G814" s="1"/>
      <c r="H814" s="1"/>
      <c r="I814" s="1"/>
      <c r="J814" s="1"/>
      <c r="K814" s="1"/>
      <c r="L814" s="1"/>
      <c r="M814" s="1"/>
      <c r="N814" s="1"/>
      <c r="O814" s="1"/>
      <c r="P814" s="58"/>
      <c r="Q814" s="1"/>
      <c r="R814" s="1"/>
      <c r="S814" s="1"/>
      <c r="T814" s="1"/>
      <c r="U814" s="1"/>
      <c r="V814" s="1"/>
      <c r="W814" s="1"/>
      <c r="X814" s="58"/>
      <c r="Y814" s="58"/>
      <c r="Z814" s="58"/>
      <c r="AA814" s="1"/>
      <c r="AB814" s="1"/>
      <c r="AC814" s="58"/>
      <c r="AD814" s="58"/>
      <c r="AE814" s="58"/>
      <c r="AF814" s="58"/>
      <c r="AG814" s="58"/>
      <c r="AH814" s="58"/>
      <c r="AI814" s="58"/>
      <c r="AJ814" s="1"/>
    </row>
    <row r="817" spans="2:36" x14ac:dyDescent="0.2">
      <c r="B817" s="1"/>
      <c r="C817" s="1"/>
      <c r="D817" s="1"/>
      <c r="E817" s="1"/>
      <c r="F817" s="1"/>
      <c r="G817" s="1"/>
      <c r="H817" s="1"/>
      <c r="I817" s="1"/>
      <c r="J817" s="1"/>
      <c r="K817" s="1"/>
      <c r="L817" s="1"/>
      <c r="M817" s="1"/>
      <c r="N817" s="1"/>
      <c r="O817" s="1"/>
      <c r="P817" s="58"/>
      <c r="Q817" s="1"/>
      <c r="R817" s="1"/>
      <c r="S817" s="1"/>
      <c r="T817" s="1"/>
      <c r="U817" s="1"/>
      <c r="V817" s="1"/>
      <c r="W817" s="1"/>
      <c r="X817" s="58"/>
      <c r="Y817" s="58"/>
      <c r="Z817" s="58"/>
      <c r="AA817" s="1"/>
      <c r="AB817" s="1"/>
      <c r="AC817" s="58"/>
      <c r="AD817" s="58"/>
      <c r="AE817" s="58"/>
      <c r="AF817" s="58"/>
      <c r="AG817" s="58"/>
      <c r="AH817" s="58"/>
      <c r="AI817" s="58"/>
      <c r="AJ817" s="1"/>
    </row>
    <row r="840" spans="2:36" x14ac:dyDescent="0.2">
      <c r="B840" s="1"/>
      <c r="C840" s="1"/>
      <c r="D840" s="1"/>
      <c r="E840" s="1"/>
      <c r="F840" s="1"/>
      <c r="G840" s="1"/>
      <c r="H840" s="1"/>
      <c r="I840" s="1"/>
      <c r="J840" s="1"/>
      <c r="K840" s="1"/>
      <c r="L840" s="1"/>
      <c r="M840" s="1"/>
      <c r="N840" s="1"/>
      <c r="O840" s="1"/>
      <c r="P840" s="58"/>
      <c r="Q840" s="1"/>
      <c r="R840" s="1"/>
      <c r="S840" s="1"/>
      <c r="T840" s="1"/>
      <c r="U840" s="1"/>
      <c r="V840" s="1"/>
      <c r="W840" s="1"/>
      <c r="X840" s="58"/>
      <c r="Y840" s="58"/>
      <c r="Z840" s="58"/>
      <c r="AA840" s="1"/>
      <c r="AB840" s="1"/>
      <c r="AC840" s="58"/>
      <c r="AD840" s="58"/>
      <c r="AE840" s="58"/>
      <c r="AF840" s="58"/>
      <c r="AG840" s="58"/>
      <c r="AH840" s="58"/>
      <c r="AI840" s="58"/>
      <c r="AJ840" s="1"/>
    </row>
  </sheetData>
  <conditionalFormatting sqref="Q3:R10">
    <cfRule type="duplicateValues" dxfId="1" priority="1"/>
  </conditionalFormatting>
  <conditionalFormatting sqref="V16 S8:U8 V15:W15 V18:W20 W6:W7 T6:U6 T11:T12 U10:U11 U7 S9:T9 S10:S12 S14 S3:W3 S5:W5 T4:V4">
    <cfRule type="duplicateValues" dxfId="0" priority="17"/>
  </conditionalFormatting>
  <hyperlinks>
    <hyperlink ref="AJ1" r:id="rId1" xr:uid="{CD5864BE-8861-324A-A179-E101B3BE7784}"/>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5C42B-F55D-3B45-9D3F-8011F9A0A731}">
  <sheetPr>
    <tabColor theme="1"/>
  </sheetPr>
  <dimension ref="B1:O819"/>
  <sheetViews>
    <sheetView topLeftCell="A7" zoomScale="110" zoomScaleNormal="110" workbookViewId="0">
      <selection activeCell="C15" sqref="C15"/>
    </sheetView>
  </sheetViews>
  <sheetFormatPr baseColWidth="10" defaultRowHeight="16" x14ac:dyDescent="0.2"/>
  <cols>
    <col min="2" max="2" width="17.33203125" style="2" bestFit="1" customWidth="1"/>
    <col min="3" max="3" width="15" style="2" bestFit="1" customWidth="1"/>
    <col min="4" max="5" width="15" style="2" customWidth="1"/>
    <col min="6" max="6" width="13" style="2" customWidth="1"/>
    <col min="7" max="7" width="10.83203125" style="2"/>
    <col min="9" max="9" width="12" style="2" bestFit="1" customWidth="1"/>
    <col min="10" max="10" width="8" style="2" customWidth="1"/>
    <col min="11" max="11" width="10.83203125" style="2"/>
    <col min="12" max="12" width="11.83203125" style="2" bestFit="1" customWidth="1"/>
    <col min="13" max="13" width="20.83203125" bestFit="1" customWidth="1"/>
    <col min="14" max="15" width="20.83203125" customWidth="1"/>
    <col min="17" max="17" width="17.33203125" bestFit="1" customWidth="1"/>
    <col min="18" max="18" width="17.6640625" customWidth="1"/>
  </cols>
  <sheetData>
    <row r="1" spans="2:15" ht="17" thickBot="1" x14ac:dyDescent="0.25"/>
    <row r="2" spans="2:15" ht="20" thickBot="1" x14ac:dyDescent="0.25">
      <c r="B2" s="33" t="s">
        <v>1171</v>
      </c>
      <c r="C2" s="34"/>
      <c r="D2" s="34"/>
      <c r="E2" s="34"/>
      <c r="F2" s="35"/>
      <c r="I2" s="1" t="s">
        <v>1155</v>
      </c>
      <c r="J2" s="1" t="s">
        <v>1165</v>
      </c>
      <c r="L2" s="1" t="s">
        <v>1221</v>
      </c>
      <c r="M2" s="1" t="s">
        <v>1179</v>
      </c>
      <c r="N2" s="1" t="s">
        <v>1223</v>
      </c>
      <c r="O2" s="1" t="s">
        <v>1235</v>
      </c>
    </row>
    <row r="3" spans="2:15" x14ac:dyDescent="0.2">
      <c r="B3" s="17" t="s">
        <v>1172</v>
      </c>
      <c r="C3" s="22">
        <v>39.369999999999997</v>
      </c>
      <c r="D3" s="22"/>
      <c r="E3" s="22"/>
      <c r="F3" s="18"/>
      <c r="I3" s="32" t="s">
        <v>1163</v>
      </c>
      <c r="J3" s="13">
        <v>66</v>
      </c>
      <c r="L3" s="1" t="s">
        <v>804</v>
      </c>
      <c r="M3" s="2" t="s">
        <v>1180</v>
      </c>
      <c r="N3" s="2" t="s">
        <v>1224</v>
      </c>
      <c r="O3" s="2" t="s">
        <v>1232</v>
      </c>
    </row>
    <row r="4" spans="2:15" x14ac:dyDescent="0.2">
      <c r="B4" s="17" t="s">
        <v>1174</v>
      </c>
      <c r="C4" s="22">
        <v>2.2050000000000001</v>
      </c>
      <c r="D4" s="22"/>
      <c r="E4" s="22"/>
      <c r="F4" s="18"/>
      <c r="I4" s="32" t="s">
        <v>1164</v>
      </c>
      <c r="J4" s="13">
        <f t="shared" ref="J4:J27" si="0">J3+1</f>
        <v>67</v>
      </c>
      <c r="L4" s="1" t="s">
        <v>750</v>
      </c>
      <c r="M4" s="2" t="s">
        <v>1181</v>
      </c>
      <c r="N4" s="2" t="s">
        <v>1225</v>
      </c>
      <c r="O4" s="2" t="s">
        <v>1231</v>
      </c>
    </row>
    <row r="5" spans="2:15" ht="17" thickBot="1" x14ac:dyDescent="0.25">
      <c r="B5" s="19"/>
      <c r="C5" s="20"/>
      <c r="D5" s="20"/>
      <c r="E5" s="20"/>
      <c r="F5" s="21"/>
      <c r="I5" s="32" t="s">
        <v>1162</v>
      </c>
      <c r="J5" s="13">
        <f t="shared" si="0"/>
        <v>68</v>
      </c>
      <c r="L5" s="1" t="s">
        <v>779</v>
      </c>
      <c r="M5" s="2" t="s">
        <v>1182</v>
      </c>
      <c r="N5" s="2" t="s">
        <v>1227</v>
      </c>
      <c r="O5" s="2" t="s">
        <v>1233</v>
      </c>
    </row>
    <row r="6" spans="2:15" x14ac:dyDescent="0.2">
      <c r="I6" s="32" t="s">
        <v>1161</v>
      </c>
      <c r="J6" s="13">
        <f t="shared" si="0"/>
        <v>69</v>
      </c>
      <c r="L6" s="1" t="s">
        <v>811</v>
      </c>
      <c r="M6" s="2" t="s">
        <v>1183</v>
      </c>
      <c r="N6" s="2" t="s">
        <v>1227</v>
      </c>
      <c r="O6" s="2" t="s">
        <v>1233</v>
      </c>
    </row>
    <row r="7" spans="2:15" x14ac:dyDescent="0.2">
      <c r="I7" s="32" t="s">
        <v>1153</v>
      </c>
      <c r="J7" s="13">
        <f t="shared" si="0"/>
        <v>70</v>
      </c>
      <c r="L7" s="1" t="s">
        <v>741</v>
      </c>
      <c r="M7" s="2" t="s">
        <v>1184</v>
      </c>
      <c r="N7" s="2" t="s">
        <v>1224</v>
      </c>
      <c r="O7" s="2" t="s">
        <v>1232</v>
      </c>
    </row>
    <row r="8" spans="2:15" ht="17" thickBot="1" x14ac:dyDescent="0.25">
      <c r="I8" s="32" t="s">
        <v>596</v>
      </c>
      <c r="J8" s="13">
        <f t="shared" si="0"/>
        <v>71</v>
      </c>
      <c r="L8" s="1" t="s">
        <v>593</v>
      </c>
      <c r="M8" s="2" t="s">
        <v>1185</v>
      </c>
      <c r="N8" s="2" t="s">
        <v>1229</v>
      </c>
      <c r="O8" s="2" t="s">
        <v>1232</v>
      </c>
    </row>
    <row r="9" spans="2:15" ht="20" thickBot="1" x14ac:dyDescent="0.25">
      <c r="B9" s="33" t="s">
        <v>1236</v>
      </c>
      <c r="C9" s="34"/>
      <c r="D9" s="34"/>
      <c r="E9" s="34"/>
      <c r="F9" s="35"/>
      <c r="I9" s="32" t="s">
        <v>1156</v>
      </c>
      <c r="J9" s="13">
        <f t="shared" si="0"/>
        <v>72</v>
      </c>
      <c r="L9" s="1" t="s">
        <v>573</v>
      </c>
      <c r="M9" s="2" t="s">
        <v>1220</v>
      </c>
      <c r="N9" s="2" t="s">
        <v>1226</v>
      </c>
      <c r="O9" s="2" t="s">
        <v>1226</v>
      </c>
    </row>
    <row r="10" spans="2:15" x14ac:dyDescent="0.2">
      <c r="B10" s="1" t="s">
        <v>1223</v>
      </c>
      <c r="C10" s="1" t="s">
        <v>1235</v>
      </c>
      <c r="D10" s="1"/>
      <c r="E10" s="1"/>
      <c r="I10" s="32" t="s">
        <v>1150</v>
      </c>
      <c r="J10" s="13">
        <f t="shared" si="0"/>
        <v>73</v>
      </c>
      <c r="L10" s="1" t="s">
        <v>695</v>
      </c>
      <c r="M10" s="2" t="s">
        <v>1186</v>
      </c>
      <c r="N10" s="2" t="s">
        <v>1226</v>
      </c>
      <c r="O10" s="2" t="s">
        <v>1226</v>
      </c>
    </row>
    <row r="11" spans="2:15" x14ac:dyDescent="0.2">
      <c r="B11" s="2" t="s">
        <v>1224</v>
      </c>
      <c r="C11" s="2" t="s">
        <v>1232</v>
      </c>
      <c r="I11" s="32" t="s">
        <v>597</v>
      </c>
      <c r="J11" s="13">
        <f t="shared" si="0"/>
        <v>74</v>
      </c>
      <c r="L11" s="1" t="s">
        <v>714</v>
      </c>
      <c r="M11" s="2" t="s">
        <v>1187</v>
      </c>
      <c r="N11" s="2" t="s">
        <v>1226</v>
      </c>
      <c r="O11" s="2" t="s">
        <v>1226</v>
      </c>
    </row>
    <row r="12" spans="2:15" x14ac:dyDescent="0.2">
      <c r="B12" s="2" t="s">
        <v>1225</v>
      </c>
      <c r="C12" s="2" t="s">
        <v>1231</v>
      </c>
      <c r="I12" s="32" t="s">
        <v>598</v>
      </c>
      <c r="J12" s="13">
        <f t="shared" si="0"/>
        <v>75</v>
      </c>
      <c r="L12" s="1" t="s">
        <v>894</v>
      </c>
      <c r="M12" s="2" t="s">
        <v>1188</v>
      </c>
      <c r="N12" s="2" t="s">
        <v>1228</v>
      </c>
      <c r="O12" s="2" t="s">
        <v>1233</v>
      </c>
    </row>
    <row r="13" spans="2:15" x14ac:dyDescent="0.2">
      <c r="B13" s="2" t="s">
        <v>1227</v>
      </c>
      <c r="C13" s="2" t="s">
        <v>1233</v>
      </c>
      <c r="I13" s="32" t="s">
        <v>603</v>
      </c>
      <c r="J13" s="13">
        <f t="shared" si="0"/>
        <v>76</v>
      </c>
      <c r="L13" s="1" t="s">
        <v>867</v>
      </c>
      <c r="M13" s="2" t="s">
        <v>1189</v>
      </c>
      <c r="N13" s="2" t="s">
        <v>1227</v>
      </c>
      <c r="O13" s="2" t="s">
        <v>1233</v>
      </c>
    </row>
    <row r="14" spans="2:15" x14ac:dyDescent="0.2">
      <c r="B14" s="2" t="s">
        <v>1229</v>
      </c>
      <c r="C14" s="2" t="s">
        <v>1226</v>
      </c>
      <c r="I14" s="32" t="s">
        <v>601</v>
      </c>
      <c r="J14" s="13">
        <f t="shared" si="0"/>
        <v>77</v>
      </c>
      <c r="L14" s="1" t="s">
        <v>693</v>
      </c>
      <c r="M14" s="2" t="s">
        <v>1190</v>
      </c>
      <c r="N14" s="2" t="s">
        <v>1227</v>
      </c>
      <c r="O14" s="2" t="s">
        <v>1233</v>
      </c>
    </row>
    <row r="15" spans="2:15" x14ac:dyDescent="0.2">
      <c r="B15" s="2" t="s">
        <v>1226</v>
      </c>
      <c r="C15" s="2" t="s">
        <v>1230</v>
      </c>
      <c r="I15" s="32" t="s">
        <v>599</v>
      </c>
      <c r="J15" s="13">
        <f t="shared" si="0"/>
        <v>78</v>
      </c>
      <c r="L15" s="1" t="s">
        <v>643</v>
      </c>
      <c r="M15" s="2" t="s">
        <v>1191</v>
      </c>
      <c r="N15" s="2" t="s">
        <v>1227</v>
      </c>
      <c r="O15" s="2" t="s">
        <v>1233</v>
      </c>
    </row>
    <row r="16" spans="2:15" x14ac:dyDescent="0.2">
      <c r="B16" s="2" t="s">
        <v>1228</v>
      </c>
      <c r="C16"/>
      <c r="D16"/>
      <c r="E16"/>
      <c r="I16" s="32" t="s">
        <v>604</v>
      </c>
      <c r="J16" s="13">
        <f t="shared" si="0"/>
        <v>79</v>
      </c>
      <c r="L16" s="1" t="s">
        <v>685</v>
      </c>
      <c r="M16" s="2" t="s">
        <v>1192</v>
      </c>
      <c r="N16" s="2" t="s">
        <v>1227</v>
      </c>
      <c r="O16" s="2" t="s">
        <v>1233</v>
      </c>
    </row>
    <row r="17" spans="2:15" x14ac:dyDescent="0.2">
      <c r="B17" s="2" t="s">
        <v>1234</v>
      </c>
      <c r="C17"/>
      <c r="D17"/>
      <c r="E17"/>
      <c r="I17" s="32" t="s">
        <v>600</v>
      </c>
      <c r="J17" s="13">
        <f t="shared" si="0"/>
        <v>80</v>
      </c>
      <c r="L17" s="1" t="s">
        <v>730</v>
      </c>
      <c r="M17" s="2" t="s">
        <v>672</v>
      </c>
      <c r="N17" s="2" t="s">
        <v>1228</v>
      </c>
      <c r="O17" s="2" t="s">
        <v>1233</v>
      </c>
    </row>
    <row r="18" spans="2:15" x14ac:dyDescent="0.2">
      <c r="I18" s="32" t="s">
        <v>602</v>
      </c>
      <c r="J18" s="13">
        <f t="shared" si="0"/>
        <v>81</v>
      </c>
      <c r="L18" s="1" t="s">
        <v>633</v>
      </c>
      <c r="M18" s="2" t="s">
        <v>1193</v>
      </c>
      <c r="N18" s="2" t="s">
        <v>1226</v>
      </c>
      <c r="O18" s="2" t="s">
        <v>1226</v>
      </c>
    </row>
    <row r="19" spans="2:15" x14ac:dyDescent="0.2">
      <c r="I19" s="32" t="s">
        <v>595</v>
      </c>
      <c r="J19" s="13">
        <f t="shared" si="0"/>
        <v>82</v>
      </c>
      <c r="L19" s="1" t="s">
        <v>851</v>
      </c>
      <c r="M19" s="2" t="s">
        <v>1194</v>
      </c>
      <c r="N19" s="2" t="s">
        <v>1229</v>
      </c>
      <c r="O19" s="2" t="s">
        <v>1230</v>
      </c>
    </row>
    <row r="20" spans="2:15" ht="17" thickBot="1" x14ac:dyDescent="0.25">
      <c r="I20" s="32" t="s">
        <v>1149</v>
      </c>
      <c r="J20" s="13">
        <f t="shared" si="0"/>
        <v>83</v>
      </c>
      <c r="L20" s="1" t="s">
        <v>628</v>
      </c>
      <c r="M20" s="2" t="s">
        <v>1195</v>
      </c>
      <c r="N20" s="2" t="s">
        <v>1227</v>
      </c>
      <c r="O20" s="2" t="s">
        <v>1233</v>
      </c>
    </row>
    <row r="21" spans="2:15" ht="20" thickBot="1" x14ac:dyDescent="0.25">
      <c r="B21" s="33" t="s">
        <v>1345</v>
      </c>
      <c r="C21" s="34"/>
      <c r="D21" s="34"/>
      <c r="E21" s="34"/>
      <c r="F21" s="35"/>
      <c r="I21" s="32" t="s">
        <v>1157</v>
      </c>
      <c r="J21" s="13">
        <f t="shared" si="0"/>
        <v>84</v>
      </c>
      <c r="L21" s="1" t="s">
        <v>872</v>
      </c>
      <c r="M21" s="2" t="s">
        <v>1196</v>
      </c>
      <c r="N21" s="2" t="s">
        <v>1227</v>
      </c>
      <c r="O21" s="2" t="s">
        <v>1233</v>
      </c>
    </row>
    <row r="22" spans="2:15" x14ac:dyDescent="0.2">
      <c r="B22" s="1" t="s">
        <v>1346</v>
      </c>
      <c r="C22" s="1" t="s">
        <v>1350</v>
      </c>
      <c r="D22" s="1" t="s">
        <v>1351</v>
      </c>
      <c r="E22" s="1"/>
      <c r="I22" s="32" t="s">
        <v>1151</v>
      </c>
      <c r="J22" s="13">
        <f t="shared" si="0"/>
        <v>85</v>
      </c>
      <c r="L22" s="1" t="s">
        <v>725</v>
      </c>
      <c r="M22" s="2" t="s">
        <v>1197</v>
      </c>
      <c r="N22" s="2" t="s">
        <v>1228</v>
      </c>
      <c r="O22" s="2" t="s">
        <v>1233</v>
      </c>
    </row>
    <row r="23" spans="2:15" x14ac:dyDescent="0.2">
      <c r="B23" s="2" t="s">
        <v>556</v>
      </c>
      <c r="C23" s="2" t="s">
        <v>1348</v>
      </c>
      <c r="I23" s="32" t="s">
        <v>1152</v>
      </c>
      <c r="J23" s="13">
        <f t="shared" si="0"/>
        <v>86</v>
      </c>
      <c r="L23" s="1" t="s">
        <v>795</v>
      </c>
      <c r="M23" s="2" t="s">
        <v>1198</v>
      </c>
      <c r="N23" s="2" t="s">
        <v>1227</v>
      </c>
      <c r="O23" s="2" t="s">
        <v>1233</v>
      </c>
    </row>
    <row r="24" spans="2:15" x14ac:dyDescent="0.2">
      <c r="B24" s="2" t="s">
        <v>576</v>
      </c>
      <c r="C24" s="2" t="s">
        <v>1348</v>
      </c>
      <c r="I24" s="32" t="s">
        <v>1158</v>
      </c>
      <c r="J24" s="13">
        <f t="shared" si="0"/>
        <v>87</v>
      </c>
      <c r="L24" s="1" t="s">
        <v>1001</v>
      </c>
      <c r="M24" s="2" t="s">
        <v>1199</v>
      </c>
      <c r="N24" s="2" t="s">
        <v>1228</v>
      </c>
      <c r="O24" s="2" t="s">
        <v>1233</v>
      </c>
    </row>
    <row r="25" spans="2:15" x14ac:dyDescent="0.2">
      <c r="B25" s="2" t="s">
        <v>570</v>
      </c>
      <c r="C25" s="2" t="s">
        <v>1349</v>
      </c>
      <c r="I25" s="32" t="s">
        <v>1159</v>
      </c>
      <c r="J25" s="13">
        <f t="shared" si="0"/>
        <v>88</v>
      </c>
      <c r="L25" s="1" t="s">
        <v>688</v>
      </c>
      <c r="M25" s="2" t="s">
        <v>1200</v>
      </c>
      <c r="N25" s="2" t="s">
        <v>1229</v>
      </c>
      <c r="O25" s="2" t="s">
        <v>1230</v>
      </c>
    </row>
    <row r="26" spans="2:15" x14ac:dyDescent="0.2">
      <c r="B26" s="2" t="s">
        <v>566</v>
      </c>
      <c r="C26" s="2" t="s">
        <v>1349</v>
      </c>
      <c r="I26" s="32" t="s">
        <v>1154</v>
      </c>
      <c r="J26" s="13">
        <f t="shared" si="0"/>
        <v>89</v>
      </c>
      <c r="L26" s="1" t="s">
        <v>717</v>
      </c>
      <c r="M26" s="2" t="s">
        <v>1201</v>
      </c>
      <c r="N26" s="2" t="s">
        <v>1227</v>
      </c>
      <c r="O26" s="2" t="s">
        <v>1233</v>
      </c>
    </row>
    <row r="27" spans="2:15" x14ac:dyDescent="0.2">
      <c r="B27" s="2" t="s">
        <v>552</v>
      </c>
      <c r="C27" s="2" t="s">
        <v>1303</v>
      </c>
      <c r="I27" s="32" t="s">
        <v>1160</v>
      </c>
      <c r="J27" s="13">
        <f t="shared" si="0"/>
        <v>90</v>
      </c>
      <c r="L27" s="1" t="s">
        <v>637</v>
      </c>
      <c r="M27" s="2" t="s">
        <v>1202</v>
      </c>
      <c r="N27" s="2" t="s">
        <v>1227</v>
      </c>
      <c r="O27" s="2" t="s">
        <v>1233</v>
      </c>
    </row>
    <row r="28" spans="2:15" x14ac:dyDescent="0.2">
      <c r="C28"/>
      <c r="D28"/>
      <c r="E28"/>
      <c r="L28" s="1" t="s">
        <v>869</v>
      </c>
      <c r="M28" s="2" t="s">
        <v>1203</v>
      </c>
      <c r="N28" s="2" t="s">
        <v>1227</v>
      </c>
      <c r="O28" s="2" t="s">
        <v>1233</v>
      </c>
    </row>
    <row r="29" spans="2:15" ht="17" thickBot="1" x14ac:dyDescent="0.25">
      <c r="C29"/>
      <c r="D29"/>
      <c r="E29"/>
      <c r="L29" s="1" t="s">
        <v>843</v>
      </c>
      <c r="M29" s="2" t="s">
        <v>1204</v>
      </c>
      <c r="N29" s="2" t="s">
        <v>1229</v>
      </c>
      <c r="O29" s="2" t="s">
        <v>1230</v>
      </c>
    </row>
    <row r="30" spans="2:15" ht="20" thickBot="1" x14ac:dyDescent="0.25">
      <c r="B30" s="33" t="s">
        <v>1450</v>
      </c>
      <c r="C30" s="34"/>
      <c r="D30" s="34"/>
      <c r="E30" s="34"/>
      <c r="F30" s="35"/>
      <c r="L30" s="1" t="s">
        <v>1205</v>
      </c>
      <c r="M30" s="2" t="s">
        <v>1206</v>
      </c>
      <c r="N30" s="2" t="s">
        <v>1229</v>
      </c>
      <c r="O30" s="2" t="s">
        <v>1232</v>
      </c>
    </row>
    <row r="31" spans="2:15" x14ac:dyDescent="0.2">
      <c r="B31" s="1" t="s">
        <v>1460</v>
      </c>
      <c r="C31" s="1" t="s">
        <v>1451</v>
      </c>
      <c r="D31" s="1" t="s">
        <v>1452</v>
      </c>
      <c r="E31" s="1" t="s">
        <v>1266</v>
      </c>
      <c r="F31" s="1" t="s">
        <v>1465</v>
      </c>
      <c r="L31" s="1" t="s">
        <v>775</v>
      </c>
      <c r="M31" s="2" t="s">
        <v>1207</v>
      </c>
      <c r="N31" s="2" t="s">
        <v>1226</v>
      </c>
      <c r="O31" s="2" t="s">
        <v>1226</v>
      </c>
    </row>
    <row r="32" spans="2:15" x14ac:dyDescent="0.2">
      <c r="B32" s="2" t="s">
        <v>8</v>
      </c>
      <c r="C32" s="2" t="s">
        <v>1457</v>
      </c>
      <c r="D32" s="2" t="s">
        <v>1458</v>
      </c>
      <c r="E32" s="2" t="s">
        <v>1461</v>
      </c>
      <c r="F32" s="2" t="s">
        <v>1466</v>
      </c>
      <c r="L32" s="1" t="s">
        <v>918</v>
      </c>
      <c r="M32" s="2" t="s">
        <v>1208</v>
      </c>
      <c r="N32" s="2" t="s">
        <v>1227</v>
      </c>
      <c r="O32" s="2" t="s">
        <v>1233</v>
      </c>
    </row>
    <row r="33" spans="2:15" x14ac:dyDescent="0.2">
      <c r="B33" s="2" t="s">
        <v>1468</v>
      </c>
      <c r="C33" s="2" t="s">
        <v>1455</v>
      </c>
      <c r="D33" s="2" t="s">
        <v>1456</v>
      </c>
      <c r="E33" s="2" t="s">
        <v>1464</v>
      </c>
      <c r="F33" s="2" t="s">
        <v>1462</v>
      </c>
      <c r="L33" s="1" t="s">
        <v>793</v>
      </c>
      <c r="M33" s="2" t="s">
        <v>1209</v>
      </c>
      <c r="N33" s="2" t="s">
        <v>1225</v>
      </c>
      <c r="O33" s="2" t="s">
        <v>1231</v>
      </c>
    </row>
    <row r="34" spans="2:15" x14ac:dyDescent="0.2">
      <c r="B34" s="2" t="s">
        <v>1453</v>
      </c>
      <c r="E34" s="2" t="s">
        <v>1463</v>
      </c>
      <c r="F34" s="2" t="s">
        <v>1441</v>
      </c>
      <c r="L34" s="1" t="s">
        <v>848</v>
      </c>
      <c r="M34" s="2" t="s">
        <v>1210</v>
      </c>
      <c r="N34" s="2" t="s">
        <v>1229</v>
      </c>
      <c r="O34" s="2" t="s">
        <v>1230</v>
      </c>
    </row>
    <row r="35" spans="2:15" x14ac:dyDescent="0.2">
      <c r="B35" s="2" t="s">
        <v>1454</v>
      </c>
      <c r="L35" s="1" t="s">
        <v>553</v>
      </c>
      <c r="M35" s="2" t="s">
        <v>1211</v>
      </c>
      <c r="N35" s="2" t="s">
        <v>1227</v>
      </c>
      <c r="O35" s="2" t="s">
        <v>1233</v>
      </c>
    </row>
    <row r="36" spans="2:15" x14ac:dyDescent="0.2">
      <c r="B36" s="2" t="s">
        <v>1459</v>
      </c>
      <c r="L36" s="1" t="s">
        <v>761</v>
      </c>
      <c r="M36" s="2" t="s">
        <v>1212</v>
      </c>
      <c r="N36" s="2" t="s">
        <v>1234</v>
      </c>
      <c r="O36" s="2" t="s">
        <v>1233</v>
      </c>
    </row>
    <row r="37" spans="2:15" x14ac:dyDescent="0.2">
      <c r="B37" s="7" t="s">
        <v>1430</v>
      </c>
      <c r="L37" s="1" t="s">
        <v>885</v>
      </c>
      <c r="M37" s="2" t="s">
        <v>1213</v>
      </c>
      <c r="N37" s="2" t="s">
        <v>1227</v>
      </c>
      <c r="O37" s="2" t="s">
        <v>1233</v>
      </c>
    </row>
    <row r="38" spans="2:15" x14ac:dyDescent="0.2">
      <c r="B38" s="7" t="s">
        <v>1467</v>
      </c>
      <c r="L38" s="1" t="s">
        <v>1118</v>
      </c>
      <c r="M38" s="2" t="s">
        <v>1214</v>
      </c>
      <c r="N38" s="2" t="s">
        <v>1227</v>
      </c>
      <c r="O38" s="2" t="s">
        <v>1233</v>
      </c>
    </row>
    <row r="39" spans="2:15" x14ac:dyDescent="0.2">
      <c r="L39" s="1" t="s">
        <v>984</v>
      </c>
      <c r="M39" s="2" t="s">
        <v>1215</v>
      </c>
      <c r="N39" s="2" t="s">
        <v>1234</v>
      </c>
      <c r="O39" s="2" t="s">
        <v>1233</v>
      </c>
    </row>
    <row r="40" spans="2:15" x14ac:dyDescent="0.2">
      <c r="L40" s="1" t="s">
        <v>1097</v>
      </c>
      <c r="M40" s="2" t="s">
        <v>1216</v>
      </c>
      <c r="N40" s="2" t="s">
        <v>1224</v>
      </c>
      <c r="O40" s="2" t="s">
        <v>1230</v>
      </c>
    </row>
    <row r="41" spans="2:15" x14ac:dyDescent="0.2">
      <c r="L41" s="1" t="s">
        <v>1014</v>
      </c>
      <c r="M41" s="2" t="s">
        <v>1217</v>
      </c>
      <c r="N41" s="2" t="s">
        <v>1227</v>
      </c>
      <c r="O41" s="2" t="s">
        <v>1233</v>
      </c>
    </row>
    <row r="42" spans="2:15" x14ac:dyDescent="0.2">
      <c r="L42" s="1" t="s">
        <v>557</v>
      </c>
      <c r="M42" s="2" t="s">
        <v>1218</v>
      </c>
      <c r="N42" s="2" t="s">
        <v>1229</v>
      </c>
      <c r="O42" s="2" t="s">
        <v>1232</v>
      </c>
    </row>
    <row r="43" spans="2:15" x14ac:dyDescent="0.2">
      <c r="L43" s="1" t="s">
        <v>802</v>
      </c>
      <c r="M43" s="2" t="s">
        <v>1219</v>
      </c>
      <c r="N43" s="2" t="s">
        <v>1229</v>
      </c>
      <c r="O43" s="2" t="s">
        <v>1230</v>
      </c>
    </row>
    <row r="44" spans="2:15" x14ac:dyDescent="0.2">
      <c r="L44"/>
    </row>
    <row r="45" spans="2:15" x14ac:dyDescent="0.2">
      <c r="L45"/>
    </row>
    <row r="46" spans="2:15" x14ac:dyDescent="0.2">
      <c r="L46"/>
    </row>
    <row r="47" spans="2:15" x14ac:dyDescent="0.2">
      <c r="L47"/>
    </row>
    <row r="48" spans="2:15" x14ac:dyDescent="0.2">
      <c r="L48"/>
    </row>
    <row r="49" spans="12:12" x14ac:dyDescent="0.2">
      <c r="L49"/>
    </row>
    <row r="50" spans="12:12" x14ac:dyDescent="0.2">
      <c r="L50"/>
    </row>
    <row r="51" spans="12:12" x14ac:dyDescent="0.2">
      <c r="L51"/>
    </row>
    <row r="52" spans="12:12" x14ac:dyDescent="0.2">
      <c r="L52"/>
    </row>
    <row r="53" spans="12:12" x14ac:dyDescent="0.2">
      <c r="L53"/>
    </row>
    <row r="54" spans="12:12" x14ac:dyDescent="0.2">
      <c r="L54"/>
    </row>
    <row r="55" spans="12:12" x14ac:dyDescent="0.2">
      <c r="L55"/>
    </row>
    <row r="56" spans="12:12" x14ac:dyDescent="0.2">
      <c r="L56"/>
    </row>
    <row r="57" spans="12:12" x14ac:dyDescent="0.2">
      <c r="L57"/>
    </row>
    <row r="58" spans="12:12" x14ac:dyDescent="0.2">
      <c r="L58"/>
    </row>
    <row r="59" spans="12:12" x14ac:dyDescent="0.2">
      <c r="L59"/>
    </row>
    <row r="60" spans="12:12" x14ac:dyDescent="0.2">
      <c r="L60"/>
    </row>
    <row r="61" spans="12:12" x14ac:dyDescent="0.2">
      <c r="L61"/>
    </row>
    <row r="62" spans="12:12" x14ac:dyDescent="0.2">
      <c r="L62"/>
    </row>
    <row r="63" spans="12:12" x14ac:dyDescent="0.2">
      <c r="L63"/>
    </row>
    <row r="64" spans="12:12" x14ac:dyDescent="0.2">
      <c r="L64"/>
    </row>
    <row r="65" spans="12:12" x14ac:dyDescent="0.2">
      <c r="L65"/>
    </row>
    <row r="66" spans="12:12" x14ac:dyDescent="0.2">
      <c r="L66"/>
    </row>
    <row r="67" spans="12:12" x14ac:dyDescent="0.2">
      <c r="L67"/>
    </row>
    <row r="68" spans="12:12" x14ac:dyDescent="0.2">
      <c r="L68"/>
    </row>
    <row r="69" spans="12:12" x14ac:dyDescent="0.2">
      <c r="L69"/>
    </row>
    <row r="70" spans="12:12" x14ac:dyDescent="0.2">
      <c r="L70"/>
    </row>
    <row r="71" spans="12:12" x14ac:dyDescent="0.2">
      <c r="L71"/>
    </row>
    <row r="72" spans="12:12" x14ac:dyDescent="0.2">
      <c r="L72"/>
    </row>
    <row r="73" spans="12:12" x14ac:dyDescent="0.2">
      <c r="L73"/>
    </row>
    <row r="74" spans="12:12" x14ac:dyDescent="0.2">
      <c r="L74"/>
    </row>
    <row r="75" spans="12:12" x14ac:dyDescent="0.2">
      <c r="L75"/>
    </row>
    <row r="76" spans="12:12" x14ac:dyDescent="0.2">
      <c r="L76"/>
    </row>
    <row r="77" spans="12:12" x14ac:dyDescent="0.2">
      <c r="L77"/>
    </row>
    <row r="78" spans="12:12" x14ac:dyDescent="0.2">
      <c r="L78"/>
    </row>
    <row r="79" spans="12:12" x14ac:dyDescent="0.2">
      <c r="L79"/>
    </row>
    <row r="80" spans="12:12" x14ac:dyDescent="0.2">
      <c r="L80"/>
    </row>
    <row r="81" spans="12:12" x14ac:dyDescent="0.2">
      <c r="L81"/>
    </row>
    <row r="82" spans="12:12" x14ac:dyDescent="0.2">
      <c r="L82"/>
    </row>
    <row r="83" spans="12:12" x14ac:dyDescent="0.2">
      <c r="L83"/>
    </row>
    <row r="84" spans="12:12" x14ac:dyDescent="0.2">
      <c r="L84"/>
    </row>
    <row r="85" spans="12:12" x14ac:dyDescent="0.2">
      <c r="L85"/>
    </row>
    <row r="86" spans="12:12" x14ac:dyDescent="0.2">
      <c r="L86"/>
    </row>
    <row r="87" spans="12:12" x14ac:dyDescent="0.2">
      <c r="L87"/>
    </row>
    <row r="88" spans="12:12" x14ac:dyDescent="0.2">
      <c r="L88"/>
    </row>
    <row r="89" spans="12:12" x14ac:dyDescent="0.2">
      <c r="L89"/>
    </row>
    <row r="90" spans="12:12" x14ac:dyDescent="0.2">
      <c r="L90"/>
    </row>
    <row r="91" spans="12:12" x14ac:dyDescent="0.2">
      <c r="L91"/>
    </row>
    <row r="92" spans="12:12" x14ac:dyDescent="0.2">
      <c r="L92"/>
    </row>
    <row r="93" spans="12:12" x14ac:dyDescent="0.2">
      <c r="L93"/>
    </row>
    <row r="94" spans="12:12" x14ac:dyDescent="0.2">
      <c r="L94"/>
    </row>
    <row r="95" spans="12:12" x14ac:dyDescent="0.2">
      <c r="L95"/>
    </row>
    <row r="96" spans="12:12" x14ac:dyDescent="0.2">
      <c r="L96"/>
    </row>
    <row r="97" spans="12:12" x14ac:dyDescent="0.2">
      <c r="L97"/>
    </row>
    <row r="98" spans="12:12" x14ac:dyDescent="0.2">
      <c r="L98"/>
    </row>
    <row r="99" spans="12:12" x14ac:dyDescent="0.2">
      <c r="L99"/>
    </row>
    <row r="100" spans="12:12" x14ac:dyDescent="0.2">
      <c r="L100"/>
    </row>
    <row r="101" spans="12:12" x14ac:dyDescent="0.2">
      <c r="L101"/>
    </row>
    <row r="102" spans="12:12" x14ac:dyDescent="0.2">
      <c r="L102"/>
    </row>
    <row r="103" spans="12:12" x14ac:dyDescent="0.2">
      <c r="L103"/>
    </row>
    <row r="104" spans="12:12" x14ac:dyDescent="0.2">
      <c r="L104"/>
    </row>
    <row r="105" spans="12:12" x14ac:dyDescent="0.2">
      <c r="L105"/>
    </row>
    <row r="106" spans="12:12" x14ac:dyDescent="0.2">
      <c r="L106"/>
    </row>
    <row r="107" spans="12:12" x14ac:dyDescent="0.2">
      <c r="L107"/>
    </row>
    <row r="108" spans="12:12" x14ac:dyDescent="0.2">
      <c r="L108"/>
    </row>
    <row r="109" spans="12:12" x14ac:dyDescent="0.2">
      <c r="L109"/>
    </row>
    <row r="110" spans="12:12" x14ac:dyDescent="0.2">
      <c r="L110"/>
    </row>
    <row r="111" spans="12:12" x14ac:dyDescent="0.2">
      <c r="L111"/>
    </row>
    <row r="112" spans="12:12" x14ac:dyDescent="0.2">
      <c r="L112"/>
    </row>
    <row r="113" spans="12:12" x14ac:dyDescent="0.2">
      <c r="L113"/>
    </row>
    <row r="114" spans="12:12" x14ac:dyDescent="0.2">
      <c r="L114"/>
    </row>
    <row r="115" spans="12:12" x14ac:dyDescent="0.2">
      <c r="L115"/>
    </row>
    <row r="116" spans="12:12" x14ac:dyDescent="0.2">
      <c r="L116"/>
    </row>
    <row r="117" spans="12:12" x14ac:dyDescent="0.2">
      <c r="L117"/>
    </row>
    <row r="118" spans="12:12" x14ac:dyDescent="0.2">
      <c r="L118"/>
    </row>
    <row r="119" spans="12:12" x14ac:dyDescent="0.2">
      <c r="L119"/>
    </row>
    <row r="120" spans="12:12" x14ac:dyDescent="0.2">
      <c r="L120"/>
    </row>
    <row r="121" spans="12:12" x14ac:dyDescent="0.2">
      <c r="L121"/>
    </row>
    <row r="122" spans="12:12" x14ac:dyDescent="0.2">
      <c r="L122"/>
    </row>
    <row r="123" spans="12:12" x14ac:dyDescent="0.2">
      <c r="L123"/>
    </row>
    <row r="124" spans="12:12" x14ac:dyDescent="0.2">
      <c r="L124"/>
    </row>
    <row r="125" spans="12:12" x14ac:dyDescent="0.2">
      <c r="L125"/>
    </row>
    <row r="126" spans="12:12" x14ac:dyDescent="0.2">
      <c r="L126"/>
    </row>
    <row r="127" spans="12:12" x14ac:dyDescent="0.2">
      <c r="L127"/>
    </row>
    <row r="128" spans="12:12" x14ac:dyDescent="0.2">
      <c r="L128"/>
    </row>
    <row r="129" spans="12:12" x14ac:dyDescent="0.2">
      <c r="L129"/>
    </row>
    <row r="130" spans="12:12" x14ac:dyDescent="0.2">
      <c r="L130"/>
    </row>
    <row r="131" spans="12:12" x14ac:dyDescent="0.2">
      <c r="L131"/>
    </row>
    <row r="132" spans="12:12" x14ac:dyDescent="0.2">
      <c r="L132"/>
    </row>
    <row r="133" spans="12:12" x14ac:dyDescent="0.2">
      <c r="L133"/>
    </row>
    <row r="134" spans="12:12" x14ac:dyDescent="0.2">
      <c r="L134"/>
    </row>
    <row r="135" spans="12:12" x14ac:dyDescent="0.2">
      <c r="L135"/>
    </row>
    <row r="136" spans="12:12" x14ac:dyDescent="0.2">
      <c r="L136"/>
    </row>
    <row r="137" spans="12:12" x14ac:dyDescent="0.2">
      <c r="L137"/>
    </row>
    <row r="138" spans="12:12" x14ac:dyDescent="0.2">
      <c r="L138"/>
    </row>
    <row r="139" spans="12:12" x14ac:dyDescent="0.2">
      <c r="L139"/>
    </row>
    <row r="140" spans="12:12" x14ac:dyDescent="0.2">
      <c r="L140"/>
    </row>
    <row r="141" spans="12:12" x14ac:dyDescent="0.2">
      <c r="L141"/>
    </row>
    <row r="142" spans="12:12" x14ac:dyDescent="0.2">
      <c r="L142"/>
    </row>
    <row r="143" spans="12:12" x14ac:dyDescent="0.2">
      <c r="L143"/>
    </row>
    <row r="144" spans="12:12" x14ac:dyDescent="0.2">
      <c r="L144"/>
    </row>
    <row r="145" spans="12:12" x14ac:dyDescent="0.2">
      <c r="L145"/>
    </row>
    <row r="146" spans="12:12" x14ac:dyDescent="0.2">
      <c r="L146"/>
    </row>
    <row r="147" spans="12:12" x14ac:dyDescent="0.2">
      <c r="L147"/>
    </row>
    <row r="148" spans="12:12" x14ac:dyDescent="0.2">
      <c r="L148"/>
    </row>
    <row r="149" spans="12:12" x14ac:dyDescent="0.2">
      <c r="L149"/>
    </row>
    <row r="150" spans="12:12" x14ac:dyDescent="0.2">
      <c r="L150"/>
    </row>
    <row r="151" spans="12:12" x14ac:dyDescent="0.2">
      <c r="L151"/>
    </row>
    <row r="152" spans="12:12" x14ac:dyDescent="0.2">
      <c r="L152"/>
    </row>
    <row r="153" spans="12:12" x14ac:dyDescent="0.2">
      <c r="L153"/>
    </row>
    <row r="154" spans="12:12" x14ac:dyDescent="0.2">
      <c r="L154"/>
    </row>
    <row r="155" spans="12:12" x14ac:dyDescent="0.2">
      <c r="L155"/>
    </row>
    <row r="156" spans="12:12" x14ac:dyDescent="0.2">
      <c r="L156"/>
    </row>
    <row r="157" spans="12:12" x14ac:dyDescent="0.2">
      <c r="L157"/>
    </row>
    <row r="158" spans="12:12" x14ac:dyDescent="0.2">
      <c r="L158"/>
    </row>
    <row r="159" spans="12:12" x14ac:dyDescent="0.2">
      <c r="L159"/>
    </row>
    <row r="160" spans="12:12" x14ac:dyDescent="0.2">
      <c r="L160"/>
    </row>
    <row r="161" spans="12:12" x14ac:dyDescent="0.2">
      <c r="L161"/>
    </row>
    <row r="162" spans="12:12" x14ac:dyDescent="0.2">
      <c r="L162"/>
    </row>
    <row r="163" spans="12:12" x14ac:dyDescent="0.2">
      <c r="L163"/>
    </row>
    <row r="164" spans="12:12" x14ac:dyDescent="0.2">
      <c r="L164"/>
    </row>
    <row r="165" spans="12:12" x14ac:dyDescent="0.2">
      <c r="L165"/>
    </row>
    <row r="166" spans="12:12" x14ac:dyDescent="0.2">
      <c r="L166"/>
    </row>
    <row r="167" spans="12:12" x14ac:dyDescent="0.2">
      <c r="L167"/>
    </row>
    <row r="168" spans="12:12" x14ac:dyDescent="0.2">
      <c r="L168"/>
    </row>
    <row r="169" spans="12:12" x14ac:dyDescent="0.2">
      <c r="L169"/>
    </row>
    <row r="170" spans="12:12" x14ac:dyDescent="0.2">
      <c r="L170"/>
    </row>
    <row r="171" spans="12:12" x14ac:dyDescent="0.2">
      <c r="L171"/>
    </row>
    <row r="172" spans="12:12" x14ac:dyDescent="0.2">
      <c r="L172"/>
    </row>
    <row r="173" spans="12:12" x14ac:dyDescent="0.2">
      <c r="L173"/>
    </row>
    <row r="174" spans="12:12" x14ac:dyDescent="0.2">
      <c r="L174"/>
    </row>
    <row r="175" spans="12:12" x14ac:dyDescent="0.2">
      <c r="L175"/>
    </row>
    <row r="176" spans="12:12" x14ac:dyDescent="0.2">
      <c r="L176"/>
    </row>
    <row r="177" spans="12:12" x14ac:dyDescent="0.2">
      <c r="L177"/>
    </row>
    <row r="178" spans="12:12" x14ac:dyDescent="0.2">
      <c r="L178"/>
    </row>
    <row r="179" spans="12:12" x14ac:dyDescent="0.2">
      <c r="L179"/>
    </row>
    <row r="180" spans="12:12" x14ac:dyDescent="0.2">
      <c r="L180"/>
    </row>
    <row r="181" spans="12:12" x14ac:dyDescent="0.2">
      <c r="L181"/>
    </row>
    <row r="182" spans="12:12" x14ac:dyDescent="0.2">
      <c r="L182"/>
    </row>
    <row r="183" spans="12:12" x14ac:dyDescent="0.2">
      <c r="L183"/>
    </row>
    <row r="184" spans="12:12" x14ac:dyDescent="0.2">
      <c r="L184"/>
    </row>
    <row r="185" spans="12:12" x14ac:dyDescent="0.2">
      <c r="L185"/>
    </row>
    <row r="186" spans="12:12" x14ac:dyDescent="0.2">
      <c r="L186"/>
    </row>
    <row r="187" spans="12:12" x14ac:dyDescent="0.2">
      <c r="L187"/>
    </row>
    <row r="188" spans="12:12" x14ac:dyDescent="0.2">
      <c r="L188"/>
    </row>
    <row r="189" spans="12:12" x14ac:dyDescent="0.2">
      <c r="L189"/>
    </row>
    <row r="190" spans="12:12" x14ac:dyDescent="0.2">
      <c r="L190"/>
    </row>
    <row r="191" spans="12:12" x14ac:dyDescent="0.2">
      <c r="L191"/>
    </row>
    <row r="192" spans="12:12" x14ac:dyDescent="0.2">
      <c r="L192"/>
    </row>
    <row r="193" spans="12:12" x14ac:dyDescent="0.2">
      <c r="L193"/>
    </row>
    <row r="194" spans="12:12" x14ac:dyDescent="0.2">
      <c r="L194"/>
    </row>
    <row r="195" spans="12:12" x14ac:dyDescent="0.2">
      <c r="L195"/>
    </row>
    <row r="196" spans="12:12" x14ac:dyDescent="0.2">
      <c r="L196"/>
    </row>
    <row r="197" spans="12:12" x14ac:dyDescent="0.2">
      <c r="L197"/>
    </row>
    <row r="198" spans="12:12" x14ac:dyDescent="0.2">
      <c r="L198"/>
    </row>
    <row r="199" spans="12:12" x14ac:dyDescent="0.2">
      <c r="L199"/>
    </row>
    <row r="200" spans="12:12" x14ac:dyDescent="0.2">
      <c r="L200"/>
    </row>
    <row r="201" spans="12:12" x14ac:dyDescent="0.2">
      <c r="L201"/>
    </row>
    <row r="202" spans="12:12" x14ac:dyDescent="0.2">
      <c r="L202"/>
    </row>
    <row r="203" spans="12:12" x14ac:dyDescent="0.2">
      <c r="L203"/>
    </row>
    <row r="204" spans="12:12" x14ac:dyDescent="0.2">
      <c r="L204"/>
    </row>
    <row r="205" spans="12:12" x14ac:dyDescent="0.2">
      <c r="L205"/>
    </row>
    <row r="206" spans="12:12" x14ac:dyDescent="0.2">
      <c r="L206"/>
    </row>
    <row r="207" spans="12:12" x14ac:dyDescent="0.2">
      <c r="L207"/>
    </row>
    <row r="208" spans="12:12" x14ac:dyDescent="0.2">
      <c r="L208"/>
    </row>
    <row r="209" spans="12:12" x14ac:dyDescent="0.2">
      <c r="L209"/>
    </row>
    <row r="210" spans="12:12" x14ac:dyDescent="0.2">
      <c r="L210"/>
    </row>
    <row r="211" spans="12:12" x14ac:dyDescent="0.2">
      <c r="L211"/>
    </row>
    <row r="212" spans="12:12" x14ac:dyDescent="0.2">
      <c r="L212"/>
    </row>
    <row r="213" spans="12:12" x14ac:dyDescent="0.2">
      <c r="L213"/>
    </row>
    <row r="214" spans="12:12" x14ac:dyDescent="0.2">
      <c r="L214"/>
    </row>
    <row r="215" spans="12:12" x14ac:dyDescent="0.2">
      <c r="L215"/>
    </row>
    <row r="216" spans="12:12" x14ac:dyDescent="0.2">
      <c r="L216"/>
    </row>
    <row r="217" spans="12:12" x14ac:dyDescent="0.2">
      <c r="L217"/>
    </row>
    <row r="218" spans="12:12" x14ac:dyDescent="0.2">
      <c r="L218"/>
    </row>
    <row r="219" spans="12:12" x14ac:dyDescent="0.2">
      <c r="L219"/>
    </row>
    <row r="220" spans="12:12" x14ac:dyDescent="0.2">
      <c r="L220"/>
    </row>
    <row r="221" spans="12:12" x14ac:dyDescent="0.2">
      <c r="L221"/>
    </row>
    <row r="222" spans="12:12" x14ac:dyDescent="0.2">
      <c r="L222"/>
    </row>
    <row r="223" spans="12:12" x14ac:dyDescent="0.2">
      <c r="L223"/>
    </row>
    <row r="224" spans="12:12" x14ac:dyDescent="0.2">
      <c r="L224"/>
    </row>
    <row r="225" spans="12:12" x14ac:dyDescent="0.2">
      <c r="L225"/>
    </row>
    <row r="226" spans="12:12" x14ac:dyDescent="0.2">
      <c r="L226"/>
    </row>
    <row r="227" spans="12:12" x14ac:dyDescent="0.2">
      <c r="L227"/>
    </row>
    <row r="228" spans="12:12" x14ac:dyDescent="0.2">
      <c r="L228"/>
    </row>
    <row r="229" spans="12:12" x14ac:dyDescent="0.2">
      <c r="L229"/>
    </row>
    <row r="230" spans="12:12" x14ac:dyDescent="0.2">
      <c r="L230"/>
    </row>
    <row r="231" spans="12:12" x14ac:dyDescent="0.2">
      <c r="L231"/>
    </row>
    <row r="232" spans="12:12" x14ac:dyDescent="0.2">
      <c r="L232"/>
    </row>
    <row r="233" spans="12:12" x14ac:dyDescent="0.2">
      <c r="L233"/>
    </row>
    <row r="234" spans="12:12" x14ac:dyDescent="0.2">
      <c r="L234"/>
    </row>
    <row r="235" spans="12:12" x14ac:dyDescent="0.2">
      <c r="L235"/>
    </row>
    <row r="236" spans="12:12" x14ac:dyDescent="0.2">
      <c r="L236"/>
    </row>
    <row r="237" spans="12:12" x14ac:dyDescent="0.2">
      <c r="L237"/>
    </row>
    <row r="238" spans="12:12" x14ac:dyDescent="0.2">
      <c r="L238"/>
    </row>
    <row r="239" spans="12:12" x14ac:dyDescent="0.2">
      <c r="L239"/>
    </row>
    <row r="240" spans="12:12" x14ac:dyDescent="0.2">
      <c r="L240"/>
    </row>
    <row r="241" spans="12:12" x14ac:dyDescent="0.2">
      <c r="L241"/>
    </row>
    <row r="242" spans="12:12" x14ac:dyDescent="0.2">
      <c r="L242"/>
    </row>
    <row r="243" spans="12:12" x14ac:dyDescent="0.2">
      <c r="L243"/>
    </row>
    <row r="244" spans="12:12" x14ac:dyDescent="0.2">
      <c r="L244"/>
    </row>
    <row r="245" spans="12:12" x14ac:dyDescent="0.2">
      <c r="L245"/>
    </row>
    <row r="246" spans="12:12" x14ac:dyDescent="0.2">
      <c r="L246"/>
    </row>
    <row r="247" spans="12:12" x14ac:dyDescent="0.2">
      <c r="L247"/>
    </row>
    <row r="248" spans="12:12" x14ac:dyDescent="0.2">
      <c r="L248"/>
    </row>
    <row r="249" spans="12:12" x14ac:dyDescent="0.2">
      <c r="L249"/>
    </row>
    <row r="250" spans="12:12" x14ac:dyDescent="0.2">
      <c r="L250"/>
    </row>
    <row r="251" spans="12:12" x14ac:dyDescent="0.2">
      <c r="L251"/>
    </row>
    <row r="252" spans="12:12" x14ac:dyDescent="0.2">
      <c r="L252"/>
    </row>
    <row r="253" spans="12:12" x14ac:dyDescent="0.2">
      <c r="L253"/>
    </row>
    <row r="254" spans="12:12" x14ac:dyDescent="0.2">
      <c r="L254"/>
    </row>
    <row r="255" spans="12:12" x14ac:dyDescent="0.2">
      <c r="L255"/>
    </row>
    <row r="256" spans="12:12" x14ac:dyDescent="0.2">
      <c r="L256"/>
    </row>
    <row r="257" spans="12:12" x14ac:dyDescent="0.2">
      <c r="L257"/>
    </row>
    <row r="258" spans="12:12" x14ac:dyDescent="0.2">
      <c r="L258"/>
    </row>
    <row r="259" spans="12:12" x14ac:dyDescent="0.2">
      <c r="L259"/>
    </row>
    <row r="260" spans="12:12" x14ac:dyDescent="0.2">
      <c r="L260"/>
    </row>
    <row r="261" spans="12:12" x14ac:dyDescent="0.2">
      <c r="L261"/>
    </row>
    <row r="262" spans="12:12" x14ac:dyDescent="0.2">
      <c r="L262"/>
    </row>
    <row r="263" spans="12:12" x14ac:dyDescent="0.2">
      <c r="L263"/>
    </row>
    <row r="264" spans="12:12" x14ac:dyDescent="0.2">
      <c r="L264"/>
    </row>
    <row r="265" spans="12:12" x14ac:dyDescent="0.2">
      <c r="L265"/>
    </row>
    <row r="266" spans="12:12" x14ac:dyDescent="0.2">
      <c r="L266"/>
    </row>
    <row r="267" spans="12:12" x14ac:dyDescent="0.2">
      <c r="L267"/>
    </row>
    <row r="268" spans="12:12" x14ac:dyDescent="0.2">
      <c r="L268"/>
    </row>
    <row r="269" spans="12:12" x14ac:dyDescent="0.2">
      <c r="L269"/>
    </row>
    <row r="270" spans="12:12" x14ac:dyDescent="0.2">
      <c r="L270"/>
    </row>
    <row r="271" spans="12:12" x14ac:dyDescent="0.2">
      <c r="L271"/>
    </row>
    <row r="272" spans="12:12" x14ac:dyDescent="0.2">
      <c r="L272"/>
    </row>
    <row r="273" spans="12:12" x14ac:dyDescent="0.2">
      <c r="L273"/>
    </row>
    <row r="274" spans="12:12" x14ac:dyDescent="0.2">
      <c r="L274"/>
    </row>
    <row r="275" spans="12:12" x14ac:dyDescent="0.2">
      <c r="L275"/>
    </row>
    <row r="276" spans="12:12" x14ac:dyDescent="0.2">
      <c r="L276"/>
    </row>
    <row r="277" spans="12:12" x14ac:dyDescent="0.2">
      <c r="L277"/>
    </row>
    <row r="278" spans="12:12" x14ac:dyDescent="0.2">
      <c r="L278"/>
    </row>
    <row r="279" spans="12:12" x14ac:dyDescent="0.2">
      <c r="L279"/>
    </row>
    <row r="280" spans="12:12" x14ac:dyDescent="0.2">
      <c r="L280"/>
    </row>
    <row r="281" spans="12:12" x14ac:dyDescent="0.2">
      <c r="L281"/>
    </row>
    <row r="282" spans="12:12" x14ac:dyDescent="0.2">
      <c r="L282"/>
    </row>
    <row r="283" spans="12:12" x14ac:dyDescent="0.2">
      <c r="L283"/>
    </row>
    <row r="284" spans="12:12" x14ac:dyDescent="0.2">
      <c r="L284"/>
    </row>
    <row r="285" spans="12:12" x14ac:dyDescent="0.2">
      <c r="L285"/>
    </row>
    <row r="286" spans="12:12" x14ac:dyDescent="0.2">
      <c r="L286"/>
    </row>
    <row r="287" spans="12:12" x14ac:dyDescent="0.2">
      <c r="L287"/>
    </row>
    <row r="288" spans="12:12" x14ac:dyDescent="0.2">
      <c r="L288"/>
    </row>
    <row r="289" spans="12:12" x14ac:dyDescent="0.2">
      <c r="L289"/>
    </row>
    <row r="290" spans="12:12" x14ac:dyDescent="0.2">
      <c r="L290"/>
    </row>
    <row r="291" spans="12:12" x14ac:dyDescent="0.2">
      <c r="L291"/>
    </row>
    <row r="292" spans="12:12" x14ac:dyDescent="0.2">
      <c r="L292"/>
    </row>
    <row r="293" spans="12:12" x14ac:dyDescent="0.2">
      <c r="L293"/>
    </row>
    <row r="294" spans="12:12" x14ac:dyDescent="0.2">
      <c r="L294"/>
    </row>
    <row r="295" spans="12:12" x14ac:dyDescent="0.2">
      <c r="L295"/>
    </row>
    <row r="296" spans="12:12" x14ac:dyDescent="0.2">
      <c r="L296"/>
    </row>
    <row r="297" spans="12:12" x14ac:dyDescent="0.2">
      <c r="L297"/>
    </row>
    <row r="298" spans="12:12" x14ac:dyDescent="0.2">
      <c r="L298"/>
    </row>
    <row r="299" spans="12:12" x14ac:dyDescent="0.2">
      <c r="L299"/>
    </row>
    <row r="300" spans="12:12" x14ac:dyDescent="0.2">
      <c r="L300"/>
    </row>
    <row r="301" spans="12:12" x14ac:dyDescent="0.2">
      <c r="L301"/>
    </row>
    <row r="302" spans="12:12" x14ac:dyDescent="0.2">
      <c r="L302"/>
    </row>
    <row r="303" spans="12:12" x14ac:dyDescent="0.2">
      <c r="L303"/>
    </row>
    <row r="304" spans="12:12" x14ac:dyDescent="0.2">
      <c r="L304"/>
    </row>
    <row r="305" spans="12:12" x14ac:dyDescent="0.2">
      <c r="L305"/>
    </row>
    <row r="306" spans="12:12" x14ac:dyDescent="0.2">
      <c r="L306"/>
    </row>
    <row r="307" spans="12:12" x14ac:dyDescent="0.2">
      <c r="L307"/>
    </row>
    <row r="308" spans="12:12" x14ac:dyDescent="0.2">
      <c r="L308"/>
    </row>
    <row r="309" spans="12:12" x14ac:dyDescent="0.2">
      <c r="L309"/>
    </row>
    <row r="310" spans="12:12" x14ac:dyDescent="0.2">
      <c r="L310"/>
    </row>
    <row r="311" spans="12:12" x14ac:dyDescent="0.2">
      <c r="L311"/>
    </row>
    <row r="312" spans="12:12" x14ac:dyDescent="0.2">
      <c r="L312"/>
    </row>
    <row r="313" spans="12:12" x14ac:dyDescent="0.2">
      <c r="L313"/>
    </row>
    <row r="314" spans="12:12" x14ac:dyDescent="0.2">
      <c r="L314"/>
    </row>
    <row r="315" spans="12:12" x14ac:dyDescent="0.2">
      <c r="L315"/>
    </row>
    <row r="316" spans="12:12" x14ac:dyDescent="0.2">
      <c r="L316"/>
    </row>
    <row r="317" spans="12:12" x14ac:dyDescent="0.2">
      <c r="L317"/>
    </row>
    <row r="318" spans="12:12" x14ac:dyDescent="0.2">
      <c r="L318"/>
    </row>
    <row r="319" spans="12:12" x14ac:dyDescent="0.2">
      <c r="L319"/>
    </row>
    <row r="320" spans="12:12" x14ac:dyDescent="0.2">
      <c r="L320"/>
    </row>
    <row r="321" spans="12:12" x14ac:dyDescent="0.2">
      <c r="L321"/>
    </row>
    <row r="322" spans="12:12" x14ac:dyDescent="0.2">
      <c r="L322"/>
    </row>
    <row r="323" spans="12:12" x14ac:dyDescent="0.2">
      <c r="L323"/>
    </row>
    <row r="324" spans="12:12" x14ac:dyDescent="0.2">
      <c r="L324"/>
    </row>
    <row r="325" spans="12:12" x14ac:dyDescent="0.2">
      <c r="L325"/>
    </row>
    <row r="326" spans="12:12" x14ac:dyDescent="0.2">
      <c r="L326"/>
    </row>
    <row r="327" spans="12:12" x14ac:dyDescent="0.2">
      <c r="L327"/>
    </row>
    <row r="328" spans="12:12" x14ac:dyDescent="0.2">
      <c r="L328"/>
    </row>
    <row r="329" spans="12:12" x14ac:dyDescent="0.2">
      <c r="L329"/>
    </row>
    <row r="330" spans="12:12" x14ac:dyDescent="0.2">
      <c r="L330"/>
    </row>
    <row r="331" spans="12:12" x14ac:dyDescent="0.2">
      <c r="L331"/>
    </row>
    <row r="332" spans="12:12" x14ac:dyDescent="0.2">
      <c r="L332"/>
    </row>
    <row r="333" spans="12:12" x14ac:dyDescent="0.2">
      <c r="L333"/>
    </row>
    <row r="334" spans="12:12" x14ac:dyDescent="0.2">
      <c r="L334"/>
    </row>
    <row r="335" spans="12:12" x14ac:dyDescent="0.2">
      <c r="L335"/>
    </row>
    <row r="336" spans="12:12" x14ac:dyDescent="0.2">
      <c r="L336"/>
    </row>
    <row r="337" spans="12:12" x14ac:dyDescent="0.2">
      <c r="L337"/>
    </row>
    <row r="338" spans="12:12" x14ac:dyDescent="0.2">
      <c r="L338"/>
    </row>
    <row r="339" spans="12:12" x14ac:dyDescent="0.2">
      <c r="L339"/>
    </row>
    <row r="340" spans="12:12" x14ac:dyDescent="0.2">
      <c r="L340"/>
    </row>
    <row r="341" spans="12:12" x14ac:dyDescent="0.2">
      <c r="L341"/>
    </row>
    <row r="342" spans="12:12" x14ac:dyDescent="0.2">
      <c r="L342"/>
    </row>
    <row r="343" spans="12:12" x14ac:dyDescent="0.2">
      <c r="L343"/>
    </row>
    <row r="344" spans="12:12" x14ac:dyDescent="0.2">
      <c r="L344"/>
    </row>
    <row r="345" spans="12:12" x14ac:dyDescent="0.2">
      <c r="L345"/>
    </row>
    <row r="346" spans="12:12" x14ac:dyDescent="0.2">
      <c r="L346"/>
    </row>
    <row r="347" spans="12:12" x14ac:dyDescent="0.2">
      <c r="L347"/>
    </row>
    <row r="348" spans="12:12" x14ac:dyDescent="0.2">
      <c r="L348"/>
    </row>
    <row r="349" spans="12:12" x14ac:dyDescent="0.2">
      <c r="L349"/>
    </row>
    <row r="350" spans="12:12" x14ac:dyDescent="0.2">
      <c r="L350"/>
    </row>
    <row r="351" spans="12:12" x14ac:dyDescent="0.2">
      <c r="L351"/>
    </row>
    <row r="352" spans="12:12" x14ac:dyDescent="0.2">
      <c r="L352"/>
    </row>
    <row r="353" spans="12:12" x14ac:dyDescent="0.2">
      <c r="L353"/>
    </row>
    <row r="354" spans="12:12" x14ac:dyDescent="0.2">
      <c r="L354"/>
    </row>
    <row r="355" spans="12:12" x14ac:dyDescent="0.2">
      <c r="L355"/>
    </row>
    <row r="356" spans="12:12" x14ac:dyDescent="0.2">
      <c r="L356"/>
    </row>
    <row r="357" spans="12:12" x14ac:dyDescent="0.2">
      <c r="L357"/>
    </row>
    <row r="358" spans="12:12" x14ac:dyDescent="0.2">
      <c r="L358"/>
    </row>
    <row r="359" spans="12:12" x14ac:dyDescent="0.2">
      <c r="L359"/>
    </row>
    <row r="360" spans="12:12" x14ac:dyDescent="0.2">
      <c r="L360"/>
    </row>
    <row r="361" spans="12:12" x14ac:dyDescent="0.2">
      <c r="L361"/>
    </row>
    <row r="362" spans="12:12" x14ac:dyDescent="0.2">
      <c r="L362"/>
    </row>
    <row r="363" spans="12:12" x14ac:dyDescent="0.2">
      <c r="L363"/>
    </row>
    <row r="364" spans="12:12" x14ac:dyDescent="0.2">
      <c r="L364"/>
    </row>
    <row r="365" spans="12:12" x14ac:dyDescent="0.2">
      <c r="L365"/>
    </row>
    <row r="366" spans="12:12" x14ac:dyDescent="0.2">
      <c r="L366"/>
    </row>
    <row r="367" spans="12:12" x14ac:dyDescent="0.2">
      <c r="L367"/>
    </row>
    <row r="368" spans="12:12" x14ac:dyDescent="0.2">
      <c r="L368"/>
    </row>
    <row r="369" spans="12:12" x14ac:dyDescent="0.2">
      <c r="L369"/>
    </row>
    <row r="370" spans="12:12" x14ac:dyDescent="0.2">
      <c r="L370"/>
    </row>
    <row r="371" spans="12:12" x14ac:dyDescent="0.2">
      <c r="L371"/>
    </row>
    <row r="372" spans="12:12" x14ac:dyDescent="0.2">
      <c r="L372"/>
    </row>
    <row r="373" spans="12:12" x14ac:dyDescent="0.2">
      <c r="L373"/>
    </row>
    <row r="374" spans="12:12" x14ac:dyDescent="0.2">
      <c r="L374"/>
    </row>
    <row r="375" spans="12:12" x14ac:dyDescent="0.2">
      <c r="L375"/>
    </row>
    <row r="376" spans="12:12" x14ac:dyDescent="0.2">
      <c r="L376"/>
    </row>
    <row r="377" spans="12:12" x14ac:dyDescent="0.2">
      <c r="L377"/>
    </row>
    <row r="378" spans="12:12" x14ac:dyDescent="0.2">
      <c r="L378"/>
    </row>
    <row r="379" spans="12:12" x14ac:dyDescent="0.2">
      <c r="L379"/>
    </row>
    <row r="380" spans="12:12" x14ac:dyDescent="0.2">
      <c r="L380"/>
    </row>
    <row r="381" spans="12:12" x14ac:dyDescent="0.2">
      <c r="L381"/>
    </row>
    <row r="382" spans="12:12" x14ac:dyDescent="0.2">
      <c r="L382"/>
    </row>
    <row r="383" spans="12:12" x14ac:dyDescent="0.2">
      <c r="L383"/>
    </row>
    <row r="384" spans="12:12" x14ac:dyDescent="0.2">
      <c r="L384"/>
    </row>
    <row r="385" spans="12:12" x14ac:dyDescent="0.2">
      <c r="L385"/>
    </row>
    <row r="386" spans="12:12" x14ac:dyDescent="0.2">
      <c r="L386"/>
    </row>
    <row r="387" spans="12:12" x14ac:dyDescent="0.2">
      <c r="L387"/>
    </row>
    <row r="388" spans="12:12" x14ac:dyDescent="0.2">
      <c r="L388"/>
    </row>
    <row r="389" spans="12:12" x14ac:dyDescent="0.2">
      <c r="L389"/>
    </row>
    <row r="390" spans="12:12" x14ac:dyDescent="0.2">
      <c r="L390"/>
    </row>
    <row r="391" spans="12:12" x14ac:dyDescent="0.2">
      <c r="L391"/>
    </row>
    <row r="392" spans="12:12" x14ac:dyDescent="0.2">
      <c r="L392"/>
    </row>
    <row r="393" spans="12:12" x14ac:dyDescent="0.2">
      <c r="L393"/>
    </row>
    <row r="394" spans="12:12" x14ac:dyDescent="0.2">
      <c r="L394"/>
    </row>
    <row r="395" spans="12:12" x14ac:dyDescent="0.2">
      <c r="L395"/>
    </row>
    <row r="396" spans="12:12" x14ac:dyDescent="0.2">
      <c r="L396"/>
    </row>
    <row r="397" spans="12:12" x14ac:dyDescent="0.2">
      <c r="L397"/>
    </row>
    <row r="398" spans="12:12" x14ac:dyDescent="0.2">
      <c r="L398"/>
    </row>
    <row r="399" spans="12:12" x14ac:dyDescent="0.2">
      <c r="L399"/>
    </row>
    <row r="400" spans="12:12" x14ac:dyDescent="0.2">
      <c r="L400"/>
    </row>
    <row r="401" spans="12:12" x14ac:dyDescent="0.2">
      <c r="L401"/>
    </row>
    <row r="402" spans="12:12" x14ac:dyDescent="0.2">
      <c r="L402"/>
    </row>
    <row r="403" spans="12:12" x14ac:dyDescent="0.2">
      <c r="L403"/>
    </row>
    <row r="404" spans="12:12" x14ac:dyDescent="0.2">
      <c r="L404"/>
    </row>
    <row r="405" spans="12:12" x14ac:dyDescent="0.2">
      <c r="L405"/>
    </row>
    <row r="406" spans="12:12" x14ac:dyDescent="0.2">
      <c r="L406"/>
    </row>
    <row r="407" spans="12:12" x14ac:dyDescent="0.2">
      <c r="L407"/>
    </row>
    <row r="408" spans="12:12" x14ac:dyDescent="0.2">
      <c r="L408"/>
    </row>
    <row r="409" spans="12:12" x14ac:dyDescent="0.2">
      <c r="L409"/>
    </row>
    <row r="410" spans="12:12" x14ac:dyDescent="0.2">
      <c r="L410"/>
    </row>
    <row r="411" spans="12:12" x14ac:dyDescent="0.2">
      <c r="L411"/>
    </row>
    <row r="412" spans="12:12" x14ac:dyDescent="0.2">
      <c r="L412"/>
    </row>
    <row r="413" spans="12:12" x14ac:dyDescent="0.2">
      <c r="L413"/>
    </row>
    <row r="414" spans="12:12" x14ac:dyDescent="0.2">
      <c r="L414"/>
    </row>
    <row r="415" spans="12:12" x14ac:dyDescent="0.2">
      <c r="L415"/>
    </row>
    <row r="416" spans="12:12" x14ac:dyDescent="0.2">
      <c r="L416"/>
    </row>
    <row r="417" spans="12:12" x14ac:dyDescent="0.2">
      <c r="L417"/>
    </row>
    <row r="418" spans="12:12" x14ac:dyDescent="0.2">
      <c r="L418"/>
    </row>
    <row r="419" spans="12:12" x14ac:dyDescent="0.2">
      <c r="L419"/>
    </row>
    <row r="420" spans="12:12" x14ac:dyDescent="0.2">
      <c r="L420"/>
    </row>
    <row r="421" spans="12:12" x14ac:dyDescent="0.2">
      <c r="L421"/>
    </row>
    <row r="422" spans="12:12" x14ac:dyDescent="0.2">
      <c r="L422"/>
    </row>
    <row r="423" spans="12:12" x14ac:dyDescent="0.2">
      <c r="L423"/>
    </row>
    <row r="424" spans="12:12" x14ac:dyDescent="0.2">
      <c r="L424"/>
    </row>
    <row r="425" spans="12:12" x14ac:dyDescent="0.2">
      <c r="L425"/>
    </row>
    <row r="426" spans="12:12" x14ac:dyDescent="0.2">
      <c r="L426"/>
    </row>
    <row r="427" spans="12:12" x14ac:dyDescent="0.2">
      <c r="L427"/>
    </row>
    <row r="428" spans="12:12" x14ac:dyDescent="0.2">
      <c r="L428"/>
    </row>
    <row r="429" spans="12:12" x14ac:dyDescent="0.2">
      <c r="L429"/>
    </row>
    <row r="430" spans="12:12" x14ac:dyDescent="0.2">
      <c r="L430"/>
    </row>
    <row r="431" spans="12:12" x14ac:dyDescent="0.2">
      <c r="L431"/>
    </row>
    <row r="432" spans="12:12" x14ac:dyDescent="0.2">
      <c r="L432"/>
    </row>
    <row r="433" spans="12:12" x14ac:dyDescent="0.2">
      <c r="L433"/>
    </row>
    <row r="434" spans="12:12" x14ac:dyDescent="0.2">
      <c r="L434"/>
    </row>
    <row r="435" spans="12:12" x14ac:dyDescent="0.2">
      <c r="L435"/>
    </row>
    <row r="436" spans="12:12" x14ac:dyDescent="0.2">
      <c r="L436"/>
    </row>
    <row r="437" spans="12:12" x14ac:dyDescent="0.2">
      <c r="L437"/>
    </row>
    <row r="438" spans="12:12" x14ac:dyDescent="0.2">
      <c r="L438"/>
    </row>
    <row r="439" spans="12:12" x14ac:dyDescent="0.2">
      <c r="L439"/>
    </row>
    <row r="440" spans="12:12" x14ac:dyDescent="0.2">
      <c r="L440"/>
    </row>
    <row r="441" spans="12:12" x14ac:dyDescent="0.2">
      <c r="L441"/>
    </row>
    <row r="442" spans="12:12" x14ac:dyDescent="0.2">
      <c r="L442"/>
    </row>
    <row r="443" spans="12:12" x14ac:dyDescent="0.2">
      <c r="L443"/>
    </row>
    <row r="444" spans="12:12" x14ac:dyDescent="0.2">
      <c r="L444"/>
    </row>
    <row r="445" spans="12:12" x14ac:dyDescent="0.2">
      <c r="L445"/>
    </row>
    <row r="446" spans="12:12" x14ac:dyDescent="0.2">
      <c r="L446"/>
    </row>
    <row r="447" spans="12:12" x14ac:dyDescent="0.2">
      <c r="L447"/>
    </row>
    <row r="448" spans="12:12" x14ac:dyDescent="0.2">
      <c r="L448"/>
    </row>
    <row r="449" spans="12:12" x14ac:dyDescent="0.2">
      <c r="L449"/>
    </row>
    <row r="450" spans="12:12" x14ac:dyDescent="0.2">
      <c r="L450"/>
    </row>
    <row r="451" spans="12:12" x14ac:dyDescent="0.2">
      <c r="L451"/>
    </row>
    <row r="452" spans="12:12" x14ac:dyDescent="0.2">
      <c r="L452"/>
    </row>
    <row r="453" spans="12:12" x14ac:dyDescent="0.2">
      <c r="L453"/>
    </row>
    <row r="454" spans="12:12" x14ac:dyDescent="0.2">
      <c r="L454"/>
    </row>
    <row r="455" spans="12:12" x14ac:dyDescent="0.2">
      <c r="L455"/>
    </row>
    <row r="456" spans="12:12" x14ac:dyDescent="0.2">
      <c r="L456"/>
    </row>
    <row r="457" spans="12:12" x14ac:dyDescent="0.2">
      <c r="L457"/>
    </row>
    <row r="458" spans="12:12" x14ac:dyDescent="0.2">
      <c r="L458"/>
    </row>
    <row r="459" spans="12:12" x14ac:dyDescent="0.2">
      <c r="L459"/>
    </row>
    <row r="460" spans="12:12" x14ac:dyDescent="0.2">
      <c r="L460"/>
    </row>
    <row r="461" spans="12:12" x14ac:dyDescent="0.2">
      <c r="L461"/>
    </row>
    <row r="462" spans="12:12" x14ac:dyDescent="0.2">
      <c r="L462"/>
    </row>
    <row r="463" spans="12:12" x14ac:dyDescent="0.2">
      <c r="L463"/>
    </row>
    <row r="464" spans="12:12" x14ac:dyDescent="0.2">
      <c r="L464"/>
    </row>
    <row r="465" spans="12:12" x14ac:dyDescent="0.2">
      <c r="L465"/>
    </row>
    <row r="466" spans="12:12" x14ac:dyDescent="0.2">
      <c r="L466"/>
    </row>
    <row r="467" spans="12:12" x14ac:dyDescent="0.2">
      <c r="L467"/>
    </row>
    <row r="468" spans="12:12" x14ac:dyDescent="0.2">
      <c r="L468"/>
    </row>
    <row r="469" spans="12:12" x14ac:dyDescent="0.2">
      <c r="L469"/>
    </row>
    <row r="470" spans="12:12" x14ac:dyDescent="0.2">
      <c r="L470"/>
    </row>
    <row r="471" spans="12:12" x14ac:dyDescent="0.2">
      <c r="L471"/>
    </row>
    <row r="472" spans="12:12" x14ac:dyDescent="0.2">
      <c r="L472"/>
    </row>
    <row r="473" spans="12:12" x14ac:dyDescent="0.2">
      <c r="L473"/>
    </row>
    <row r="474" spans="12:12" x14ac:dyDescent="0.2">
      <c r="L474"/>
    </row>
    <row r="475" spans="12:12" x14ac:dyDescent="0.2">
      <c r="L475"/>
    </row>
    <row r="476" spans="12:12" x14ac:dyDescent="0.2">
      <c r="L476"/>
    </row>
    <row r="477" spans="12:12" x14ac:dyDescent="0.2">
      <c r="L477"/>
    </row>
    <row r="478" spans="12:12" x14ac:dyDescent="0.2">
      <c r="L478"/>
    </row>
    <row r="479" spans="12:12" x14ac:dyDescent="0.2">
      <c r="L479"/>
    </row>
    <row r="480" spans="12:12" x14ac:dyDescent="0.2">
      <c r="L480"/>
    </row>
    <row r="481" spans="12:12" x14ac:dyDescent="0.2">
      <c r="L481"/>
    </row>
    <row r="482" spans="12:12" x14ac:dyDescent="0.2">
      <c r="L482"/>
    </row>
    <row r="483" spans="12:12" x14ac:dyDescent="0.2">
      <c r="L483"/>
    </row>
    <row r="484" spans="12:12" x14ac:dyDescent="0.2">
      <c r="L484"/>
    </row>
    <row r="485" spans="12:12" x14ac:dyDescent="0.2">
      <c r="L485"/>
    </row>
    <row r="486" spans="12:12" x14ac:dyDescent="0.2">
      <c r="L486"/>
    </row>
    <row r="487" spans="12:12" x14ac:dyDescent="0.2">
      <c r="L487"/>
    </row>
    <row r="488" spans="12:12" x14ac:dyDescent="0.2">
      <c r="L488"/>
    </row>
    <row r="489" spans="12:12" x14ac:dyDescent="0.2">
      <c r="L489"/>
    </row>
    <row r="490" spans="12:12" x14ac:dyDescent="0.2">
      <c r="L490"/>
    </row>
    <row r="491" spans="12:12" x14ac:dyDescent="0.2">
      <c r="L491"/>
    </row>
    <row r="492" spans="12:12" x14ac:dyDescent="0.2">
      <c r="L492"/>
    </row>
    <row r="493" spans="12:12" x14ac:dyDescent="0.2">
      <c r="L493"/>
    </row>
    <row r="494" spans="12:12" x14ac:dyDescent="0.2">
      <c r="L494"/>
    </row>
    <row r="495" spans="12:12" x14ac:dyDescent="0.2">
      <c r="L495"/>
    </row>
    <row r="496" spans="12:12" x14ac:dyDescent="0.2">
      <c r="L496"/>
    </row>
    <row r="497" spans="12:12" x14ac:dyDescent="0.2">
      <c r="L497"/>
    </row>
    <row r="498" spans="12:12" x14ac:dyDescent="0.2">
      <c r="L498"/>
    </row>
    <row r="499" spans="12:12" x14ac:dyDescent="0.2">
      <c r="L499"/>
    </row>
    <row r="500" spans="12:12" x14ac:dyDescent="0.2">
      <c r="L500"/>
    </row>
    <row r="501" spans="12:12" x14ac:dyDescent="0.2">
      <c r="L501"/>
    </row>
    <row r="502" spans="12:12" x14ac:dyDescent="0.2">
      <c r="L502"/>
    </row>
    <row r="503" spans="12:12" x14ac:dyDescent="0.2">
      <c r="L503"/>
    </row>
    <row r="504" spans="12:12" x14ac:dyDescent="0.2">
      <c r="L504"/>
    </row>
    <row r="505" spans="12:12" x14ac:dyDescent="0.2">
      <c r="L505"/>
    </row>
    <row r="506" spans="12:12" x14ac:dyDescent="0.2">
      <c r="L506"/>
    </row>
    <row r="507" spans="12:12" x14ac:dyDescent="0.2">
      <c r="L507"/>
    </row>
    <row r="508" spans="12:12" x14ac:dyDescent="0.2">
      <c r="L508"/>
    </row>
    <row r="509" spans="12:12" x14ac:dyDescent="0.2">
      <c r="L509"/>
    </row>
    <row r="510" spans="12:12" x14ac:dyDescent="0.2">
      <c r="L510"/>
    </row>
    <row r="511" spans="12:12" x14ac:dyDescent="0.2">
      <c r="L511"/>
    </row>
    <row r="512" spans="12:12" x14ac:dyDescent="0.2">
      <c r="L512"/>
    </row>
    <row r="513" spans="12:12" x14ac:dyDescent="0.2">
      <c r="L513"/>
    </row>
    <row r="514" spans="12:12" x14ac:dyDescent="0.2">
      <c r="L514"/>
    </row>
    <row r="515" spans="12:12" x14ac:dyDescent="0.2">
      <c r="L515"/>
    </row>
    <row r="516" spans="12:12" x14ac:dyDescent="0.2">
      <c r="L516"/>
    </row>
    <row r="517" spans="12:12" x14ac:dyDescent="0.2">
      <c r="L517"/>
    </row>
    <row r="518" spans="12:12" x14ac:dyDescent="0.2">
      <c r="L518"/>
    </row>
    <row r="519" spans="12:12" x14ac:dyDescent="0.2">
      <c r="L519"/>
    </row>
    <row r="520" spans="12:12" x14ac:dyDescent="0.2">
      <c r="L520"/>
    </row>
    <row r="521" spans="12:12" x14ac:dyDescent="0.2">
      <c r="L521"/>
    </row>
    <row r="522" spans="12:12" x14ac:dyDescent="0.2">
      <c r="L522"/>
    </row>
    <row r="523" spans="12:12" x14ac:dyDescent="0.2">
      <c r="L523"/>
    </row>
    <row r="524" spans="12:12" x14ac:dyDescent="0.2">
      <c r="L524"/>
    </row>
    <row r="525" spans="12:12" x14ac:dyDescent="0.2">
      <c r="L525"/>
    </row>
    <row r="526" spans="12:12" x14ac:dyDescent="0.2">
      <c r="L526"/>
    </row>
    <row r="527" spans="12:12" x14ac:dyDescent="0.2">
      <c r="L527"/>
    </row>
    <row r="528" spans="12:12" x14ac:dyDescent="0.2">
      <c r="L528"/>
    </row>
    <row r="529" spans="12:12" x14ac:dyDescent="0.2">
      <c r="L529"/>
    </row>
    <row r="530" spans="12:12" x14ac:dyDescent="0.2">
      <c r="L530"/>
    </row>
    <row r="531" spans="12:12" x14ac:dyDescent="0.2">
      <c r="L531"/>
    </row>
    <row r="532" spans="12:12" x14ac:dyDescent="0.2">
      <c r="L532"/>
    </row>
    <row r="533" spans="12:12" x14ac:dyDescent="0.2">
      <c r="L533"/>
    </row>
    <row r="534" spans="12:12" x14ac:dyDescent="0.2">
      <c r="L534"/>
    </row>
    <row r="535" spans="12:12" x14ac:dyDescent="0.2">
      <c r="L535"/>
    </row>
    <row r="536" spans="12:12" x14ac:dyDescent="0.2">
      <c r="L536"/>
    </row>
    <row r="537" spans="12:12" x14ac:dyDescent="0.2">
      <c r="L537"/>
    </row>
    <row r="538" spans="12:12" x14ac:dyDescent="0.2">
      <c r="L538"/>
    </row>
    <row r="539" spans="12:12" x14ac:dyDescent="0.2">
      <c r="L539"/>
    </row>
    <row r="540" spans="12:12" x14ac:dyDescent="0.2">
      <c r="L540"/>
    </row>
    <row r="541" spans="12:12" x14ac:dyDescent="0.2">
      <c r="L541"/>
    </row>
    <row r="542" spans="12:12" x14ac:dyDescent="0.2">
      <c r="L542"/>
    </row>
    <row r="543" spans="12:12" x14ac:dyDescent="0.2">
      <c r="L543"/>
    </row>
    <row r="544" spans="12:12" x14ac:dyDescent="0.2">
      <c r="L544"/>
    </row>
    <row r="545" spans="12:12" x14ac:dyDescent="0.2">
      <c r="L545"/>
    </row>
    <row r="546" spans="12:12" x14ac:dyDescent="0.2">
      <c r="L546"/>
    </row>
    <row r="547" spans="12:12" x14ac:dyDescent="0.2">
      <c r="L547"/>
    </row>
    <row r="548" spans="12:12" x14ac:dyDescent="0.2">
      <c r="L548"/>
    </row>
    <row r="549" spans="12:12" x14ac:dyDescent="0.2">
      <c r="L549"/>
    </row>
    <row r="550" spans="12:12" x14ac:dyDescent="0.2">
      <c r="L550"/>
    </row>
    <row r="551" spans="12:12" x14ac:dyDescent="0.2">
      <c r="L551"/>
    </row>
    <row r="552" spans="12:12" x14ac:dyDescent="0.2">
      <c r="L552"/>
    </row>
    <row r="553" spans="12:12" x14ac:dyDescent="0.2">
      <c r="L553"/>
    </row>
    <row r="554" spans="12:12" x14ac:dyDescent="0.2">
      <c r="L554"/>
    </row>
    <row r="555" spans="12:12" x14ac:dyDescent="0.2">
      <c r="L555"/>
    </row>
    <row r="556" spans="12:12" x14ac:dyDescent="0.2">
      <c r="L556"/>
    </row>
    <row r="557" spans="12:12" x14ac:dyDescent="0.2">
      <c r="L557"/>
    </row>
    <row r="558" spans="12:12" x14ac:dyDescent="0.2">
      <c r="L558"/>
    </row>
    <row r="559" spans="12:12" x14ac:dyDescent="0.2">
      <c r="L559"/>
    </row>
    <row r="560" spans="12:12" x14ac:dyDescent="0.2">
      <c r="L560"/>
    </row>
    <row r="561" spans="12:12" x14ac:dyDescent="0.2">
      <c r="L561"/>
    </row>
    <row r="562" spans="12:12" x14ac:dyDescent="0.2">
      <c r="L562"/>
    </row>
    <row r="563" spans="12:12" x14ac:dyDescent="0.2">
      <c r="L563"/>
    </row>
    <row r="564" spans="12:12" x14ac:dyDescent="0.2">
      <c r="L564"/>
    </row>
    <row r="565" spans="12:12" x14ac:dyDescent="0.2">
      <c r="L565"/>
    </row>
    <row r="566" spans="12:12" x14ac:dyDescent="0.2">
      <c r="L566"/>
    </row>
    <row r="567" spans="12:12" x14ac:dyDescent="0.2">
      <c r="L567"/>
    </row>
    <row r="568" spans="12:12" x14ac:dyDescent="0.2">
      <c r="L568"/>
    </row>
    <row r="569" spans="12:12" x14ac:dyDescent="0.2">
      <c r="L569"/>
    </row>
    <row r="570" spans="12:12" x14ac:dyDescent="0.2">
      <c r="L570"/>
    </row>
    <row r="571" spans="12:12" x14ac:dyDescent="0.2">
      <c r="L571"/>
    </row>
    <row r="572" spans="12:12" x14ac:dyDescent="0.2">
      <c r="L572"/>
    </row>
    <row r="573" spans="12:12" x14ac:dyDescent="0.2">
      <c r="L573"/>
    </row>
    <row r="574" spans="12:12" x14ac:dyDescent="0.2">
      <c r="L574"/>
    </row>
    <row r="575" spans="12:12" x14ac:dyDescent="0.2">
      <c r="L575"/>
    </row>
    <row r="576" spans="12:12" x14ac:dyDescent="0.2">
      <c r="L576"/>
    </row>
    <row r="577" spans="12:12" x14ac:dyDescent="0.2">
      <c r="L577"/>
    </row>
    <row r="578" spans="12:12" x14ac:dyDescent="0.2">
      <c r="L578"/>
    </row>
    <row r="579" spans="12:12" x14ac:dyDescent="0.2">
      <c r="L579"/>
    </row>
    <row r="580" spans="12:12" x14ac:dyDescent="0.2">
      <c r="L580"/>
    </row>
    <row r="581" spans="12:12" x14ac:dyDescent="0.2">
      <c r="L581"/>
    </row>
    <row r="582" spans="12:12" x14ac:dyDescent="0.2">
      <c r="L582"/>
    </row>
    <row r="583" spans="12:12" x14ac:dyDescent="0.2">
      <c r="L583"/>
    </row>
    <row r="584" spans="12:12" x14ac:dyDescent="0.2">
      <c r="L584"/>
    </row>
    <row r="585" spans="12:12" x14ac:dyDescent="0.2">
      <c r="L585"/>
    </row>
    <row r="586" spans="12:12" x14ac:dyDescent="0.2">
      <c r="L586"/>
    </row>
    <row r="587" spans="12:12" x14ac:dyDescent="0.2">
      <c r="L587"/>
    </row>
    <row r="588" spans="12:12" x14ac:dyDescent="0.2">
      <c r="L588"/>
    </row>
    <row r="589" spans="12:12" x14ac:dyDescent="0.2">
      <c r="L589"/>
    </row>
    <row r="590" spans="12:12" x14ac:dyDescent="0.2">
      <c r="L590"/>
    </row>
    <row r="591" spans="12:12" x14ac:dyDescent="0.2">
      <c r="L591"/>
    </row>
    <row r="592" spans="12:12" x14ac:dyDescent="0.2">
      <c r="L592"/>
    </row>
    <row r="593" spans="12:12" x14ac:dyDescent="0.2">
      <c r="L593"/>
    </row>
    <row r="594" spans="12:12" x14ac:dyDescent="0.2">
      <c r="L594"/>
    </row>
    <row r="595" spans="12:12" x14ac:dyDescent="0.2">
      <c r="L595"/>
    </row>
    <row r="596" spans="12:12" x14ac:dyDescent="0.2">
      <c r="L596"/>
    </row>
    <row r="597" spans="12:12" x14ac:dyDescent="0.2">
      <c r="L597"/>
    </row>
    <row r="598" spans="12:12" x14ac:dyDescent="0.2">
      <c r="L598"/>
    </row>
    <row r="599" spans="12:12" x14ac:dyDescent="0.2">
      <c r="L599"/>
    </row>
    <row r="600" spans="12:12" x14ac:dyDescent="0.2">
      <c r="L600"/>
    </row>
    <row r="601" spans="12:12" x14ac:dyDescent="0.2">
      <c r="L601"/>
    </row>
    <row r="602" spans="12:12" x14ac:dyDescent="0.2">
      <c r="L602"/>
    </row>
    <row r="603" spans="12:12" x14ac:dyDescent="0.2">
      <c r="L603"/>
    </row>
    <row r="604" spans="12:12" x14ac:dyDescent="0.2">
      <c r="L604"/>
    </row>
    <row r="605" spans="12:12" x14ac:dyDescent="0.2">
      <c r="L605"/>
    </row>
    <row r="606" spans="12:12" x14ac:dyDescent="0.2">
      <c r="L606"/>
    </row>
    <row r="607" spans="12:12" x14ac:dyDescent="0.2">
      <c r="L607"/>
    </row>
    <row r="608" spans="12:12" x14ac:dyDescent="0.2">
      <c r="L608"/>
    </row>
    <row r="609" spans="12:12" x14ac:dyDescent="0.2">
      <c r="L609"/>
    </row>
    <row r="610" spans="12:12" x14ac:dyDescent="0.2">
      <c r="L610"/>
    </row>
    <row r="611" spans="12:12" x14ac:dyDescent="0.2">
      <c r="L611"/>
    </row>
    <row r="612" spans="12:12" x14ac:dyDescent="0.2">
      <c r="L612"/>
    </row>
    <row r="613" spans="12:12" x14ac:dyDescent="0.2">
      <c r="L613"/>
    </row>
    <row r="614" spans="12:12" x14ac:dyDescent="0.2">
      <c r="L614"/>
    </row>
    <row r="615" spans="12:12" x14ac:dyDescent="0.2">
      <c r="L615"/>
    </row>
    <row r="616" spans="12:12" x14ac:dyDescent="0.2">
      <c r="L616"/>
    </row>
    <row r="617" spans="12:12" x14ac:dyDescent="0.2">
      <c r="L617"/>
    </row>
    <row r="618" spans="12:12" x14ac:dyDescent="0.2">
      <c r="L618"/>
    </row>
    <row r="619" spans="12:12" x14ac:dyDescent="0.2">
      <c r="L619"/>
    </row>
    <row r="620" spans="12:12" x14ac:dyDescent="0.2">
      <c r="L620"/>
    </row>
    <row r="621" spans="12:12" x14ac:dyDescent="0.2">
      <c r="L621"/>
    </row>
    <row r="622" spans="12:12" x14ac:dyDescent="0.2">
      <c r="L622"/>
    </row>
    <row r="623" spans="12:12" x14ac:dyDescent="0.2">
      <c r="L623"/>
    </row>
    <row r="624" spans="12:12" x14ac:dyDescent="0.2">
      <c r="L624"/>
    </row>
    <row r="625" spans="12:12" x14ac:dyDescent="0.2">
      <c r="L625"/>
    </row>
    <row r="626" spans="12:12" x14ac:dyDescent="0.2">
      <c r="L626"/>
    </row>
    <row r="627" spans="12:12" x14ac:dyDescent="0.2">
      <c r="L627"/>
    </row>
    <row r="628" spans="12:12" x14ac:dyDescent="0.2">
      <c r="L628"/>
    </row>
    <row r="629" spans="12:12" x14ac:dyDescent="0.2">
      <c r="L629"/>
    </row>
    <row r="630" spans="12:12" x14ac:dyDescent="0.2">
      <c r="L630"/>
    </row>
    <row r="631" spans="12:12" x14ac:dyDescent="0.2">
      <c r="L631"/>
    </row>
    <row r="632" spans="12:12" x14ac:dyDescent="0.2">
      <c r="L632"/>
    </row>
    <row r="633" spans="12:12" x14ac:dyDescent="0.2">
      <c r="L633"/>
    </row>
    <row r="634" spans="12:12" x14ac:dyDescent="0.2">
      <c r="L634"/>
    </row>
    <row r="635" spans="12:12" x14ac:dyDescent="0.2">
      <c r="L635"/>
    </row>
    <row r="636" spans="12:12" x14ac:dyDescent="0.2">
      <c r="L636"/>
    </row>
    <row r="637" spans="12:12" x14ac:dyDescent="0.2">
      <c r="L637"/>
    </row>
    <row r="638" spans="12:12" x14ac:dyDescent="0.2">
      <c r="L638"/>
    </row>
    <row r="639" spans="12:12" x14ac:dyDescent="0.2">
      <c r="L639"/>
    </row>
    <row r="640" spans="12:12" x14ac:dyDescent="0.2">
      <c r="L640"/>
    </row>
    <row r="641" spans="12:12" x14ac:dyDescent="0.2">
      <c r="L641"/>
    </row>
    <row r="642" spans="12:12" x14ac:dyDescent="0.2">
      <c r="L642"/>
    </row>
    <row r="643" spans="12:12" x14ac:dyDescent="0.2">
      <c r="L643"/>
    </row>
    <row r="644" spans="12:12" x14ac:dyDescent="0.2">
      <c r="L644"/>
    </row>
    <row r="645" spans="12:12" x14ac:dyDescent="0.2">
      <c r="L645"/>
    </row>
    <row r="646" spans="12:12" x14ac:dyDescent="0.2">
      <c r="L646"/>
    </row>
    <row r="647" spans="12:12" x14ac:dyDescent="0.2">
      <c r="L647"/>
    </row>
    <row r="648" spans="12:12" x14ac:dyDescent="0.2">
      <c r="L648"/>
    </row>
    <row r="649" spans="12:12" x14ac:dyDescent="0.2">
      <c r="L649"/>
    </row>
    <row r="650" spans="12:12" x14ac:dyDescent="0.2">
      <c r="L650"/>
    </row>
    <row r="651" spans="12:12" x14ac:dyDescent="0.2">
      <c r="L651"/>
    </row>
    <row r="652" spans="12:12" x14ac:dyDescent="0.2">
      <c r="L652"/>
    </row>
    <row r="653" spans="12:12" x14ac:dyDescent="0.2">
      <c r="L653"/>
    </row>
    <row r="654" spans="12:12" x14ac:dyDescent="0.2">
      <c r="L654"/>
    </row>
    <row r="655" spans="12:12" x14ac:dyDescent="0.2">
      <c r="L655"/>
    </row>
    <row r="656" spans="12:12" x14ac:dyDescent="0.2">
      <c r="L656"/>
    </row>
    <row r="657" spans="12:12" x14ac:dyDescent="0.2">
      <c r="L657"/>
    </row>
    <row r="658" spans="12:12" x14ac:dyDescent="0.2">
      <c r="L658"/>
    </row>
    <row r="659" spans="12:12" x14ac:dyDescent="0.2">
      <c r="L659"/>
    </row>
    <row r="660" spans="12:12" x14ac:dyDescent="0.2">
      <c r="L660"/>
    </row>
    <row r="661" spans="12:12" x14ac:dyDescent="0.2">
      <c r="L661"/>
    </row>
    <row r="662" spans="12:12" x14ac:dyDescent="0.2">
      <c r="L662"/>
    </row>
    <row r="663" spans="12:12" x14ac:dyDescent="0.2">
      <c r="L663"/>
    </row>
    <row r="664" spans="12:12" x14ac:dyDescent="0.2">
      <c r="L664"/>
    </row>
    <row r="665" spans="12:12" x14ac:dyDescent="0.2">
      <c r="L665"/>
    </row>
    <row r="666" spans="12:12" x14ac:dyDescent="0.2">
      <c r="L666"/>
    </row>
    <row r="667" spans="12:12" x14ac:dyDescent="0.2">
      <c r="L667"/>
    </row>
    <row r="668" spans="12:12" x14ac:dyDescent="0.2">
      <c r="L668"/>
    </row>
    <row r="669" spans="12:12" x14ac:dyDescent="0.2">
      <c r="L669"/>
    </row>
    <row r="670" spans="12:12" x14ac:dyDescent="0.2">
      <c r="L670"/>
    </row>
    <row r="671" spans="12:12" x14ac:dyDescent="0.2">
      <c r="L671"/>
    </row>
    <row r="672" spans="12:12" x14ac:dyDescent="0.2">
      <c r="L672"/>
    </row>
    <row r="673" spans="12:12" x14ac:dyDescent="0.2">
      <c r="L673"/>
    </row>
    <row r="674" spans="12:12" x14ac:dyDescent="0.2">
      <c r="L674"/>
    </row>
    <row r="675" spans="12:12" x14ac:dyDescent="0.2">
      <c r="L675"/>
    </row>
    <row r="676" spans="12:12" x14ac:dyDescent="0.2">
      <c r="L676"/>
    </row>
    <row r="677" spans="12:12" x14ac:dyDescent="0.2">
      <c r="L677"/>
    </row>
    <row r="678" spans="12:12" x14ac:dyDescent="0.2">
      <c r="L678"/>
    </row>
    <row r="679" spans="12:12" x14ac:dyDescent="0.2">
      <c r="L679"/>
    </row>
    <row r="680" spans="12:12" x14ac:dyDescent="0.2">
      <c r="L680"/>
    </row>
    <row r="681" spans="12:12" x14ac:dyDescent="0.2">
      <c r="L681"/>
    </row>
    <row r="682" spans="12:12" x14ac:dyDescent="0.2">
      <c r="L682"/>
    </row>
    <row r="683" spans="12:12" x14ac:dyDescent="0.2">
      <c r="L683"/>
    </row>
    <row r="684" spans="12:12" x14ac:dyDescent="0.2">
      <c r="L684"/>
    </row>
    <row r="685" spans="12:12" x14ac:dyDescent="0.2">
      <c r="L685"/>
    </row>
    <row r="686" spans="12:12" x14ac:dyDescent="0.2">
      <c r="L686"/>
    </row>
    <row r="687" spans="12:12" x14ac:dyDescent="0.2">
      <c r="L687"/>
    </row>
    <row r="688" spans="12:12" x14ac:dyDescent="0.2">
      <c r="L688"/>
    </row>
    <row r="689" spans="12:12" x14ac:dyDescent="0.2">
      <c r="L689"/>
    </row>
    <row r="690" spans="12:12" x14ac:dyDescent="0.2">
      <c r="L690"/>
    </row>
    <row r="691" spans="12:12" x14ac:dyDescent="0.2">
      <c r="L691"/>
    </row>
    <row r="692" spans="12:12" x14ac:dyDescent="0.2">
      <c r="L692"/>
    </row>
    <row r="693" spans="12:12" x14ac:dyDescent="0.2">
      <c r="L693"/>
    </row>
    <row r="694" spans="12:12" x14ac:dyDescent="0.2">
      <c r="L694"/>
    </row>
    <row r="695" spans="12:12" x14ac:dyDescent="0.2">
      <c r="L695"/>
    </row>
    <row r="696" spans="12:12" x14ac:dyDescent="0.2">
      <c r="L696"/>
    </row>
    <row r="697" spans="12:12" x14ac:dyDescent="0.2">
      <c r="L697"/>
    </row>
    <row r="698" spans="12:12" x14ac:dyDescent="0.2">
      <c r="L698"/>
    </row>
    <row r="699" spans="12:12" x14ac:dyDescent="0.2">
      <c r="L699"/>
    </row>
    <row r="700" spans="12:12" x14ac:dyDescent="0.2">
      <c r="L700"/>
    </row>
    <row r="701" spans="12:12" x14ac:dyDescent="0.2">
      <c r="L701"/>
    </row>
    <row r="702" spans="12:12" x14ac:dyDescent="0.2">
      <c r="L702"/>
    </row>
    <row r="703" spans="12:12" x14ac:dyDescent="0.2">
      <c r="L703"/>
    </row>
    <row r="704" spans="12:12" x14ac:dyDescent="0.2">
      <c r="L704"/>
    </row>
    <row r="705" spans="12:12" x14ac:dyDescent="0.2">
      <c r="L705"/>
    </row>
    <row r="706" spans="12:12" x14ac:dyDescent="0.2">
      <c r="L706"/>
    </row>
    <row r="707" spans="12:12" x14ac:dyDescent="0.2">
      <c r="L707"/>
    </row>
    <row r="708" spans="12:12" x14ac:dyDescent="0.2">
      <c r="L708"/>
    </row>
    <row r="709" spans="12:12" x14ac:dyDescent="0.2">
      <c r="L709"/>
    </row>
    <row r="710" spans="12:12" x14ac:dyDescent="0.2">
      <c r="L710"/>
    </row>
    <row r="711" spans="12:12" x14ac:dyDescent="0.2">
      <c r="L711"/>
    </row>
    <row r="712" spans="12:12" x14ac:dyDescent="0.2">
      <c r="L712"/>
    </row>
    <row r="713" spans="12:12" x14ac:dyDescent="0.2">
      <c r="L713"/>
    </row>
    <row r="714" spans="12:12" x14ac:dyDescent="0.2">
      <c r="L714"/>
    </row>
    <row r="715" spans="12:12" x14ac:dyDescent="0.2">
      <c r="L715"/>
    </row>
    <row r="716" spans="12:12" x14ac:dyDescent="0.2">
      <c r="L716"/>
    </row>
    <row r="717" spans="12:12" x14ac:dyDescent="0.2">
      <c r="L717"/>
    </row>
    <row r="718" spans="12:12" x14ac:dyDescent="0.2">
      <c r="L718"/>
    </row>
    <row r="719" spans="12:12" x14ac:dyDescent="0.2">
      <c r="L719"/>
    </row>
    <row r="720" spans="12:12" x14ac:dyDescent="0.2">
      <c r="L720"/>
    </row>
    <row r="721" spans="12:12" x14ac:dyDescent="0.2">
      <c r="L721"/>
    </row>
    <row r="722" spans="12:12" x14ac:dyDescent="0.2">
      <c r="L722"/>
    </row>
    <row r="723" spans="12:12" x14ac:dyDescent="0.2">
      <c r="L723"/>
    </row>
    <row r="724" spans="12:12" x14ac:dyDescent="0.2">
      <c r="L724"/>
    </row>
    <row r="725" spans="12:12" x14ac:dyDescent="0.2">
      <c r="L725"/>
    </row>
    <row r="726" spans="12:12" x14ac:dyDescent="0.2">
      <c r="L726"/>
    </row>
    <row r="727" spans="12:12" x14ac:dyDescent="0.2">
      <c r="L727"/>
    </row>
    <row r="728" spans="12:12" x14ac:dyDescent="0.2">
      <c r="L728"/>
    </row>
    <row r="729" spans="12:12" x14ac:dyDescent="0.2">
      <c r="L729"/>
    </row>
    <row r="730" spans="12:12" x14ac:dyDescent="0.2">
      <c r="L730"/>
    </row>
    <row r="731" spans="12:12" x14ac:dyDescent="0.2">
      <c r="L731"/>
    </row>
    <row r="732" spans="12:12" x14ac:dyDescent="0.2">
      <c r="L732"/>
    </row>
    <row r="733" spans="12:12" x14ac:dyDescent="0.2">
      <c r="L733"/>
    </row>
    <row r="734" spans="12:12" x14ac:dyDescent="0.2">
      <c r="L734"/>
    </row>
    <row r="735" spans="12:12" x14ac:dyDescent="0.2">
      <c r="L735"/>
    </row>
    <row r="736" spans="12:12" x14ac:dyDescent="0.2">
      <c r="L736"/>
    </row>
    <row r="737" spans="12:12" x14ac:dyDescent="0.2">
      <c r="L737"/>
    </row>
    <row r="738" spans="12:12" x14ac:dyDescent="0.2">
      <c r="L738"/>
    </row>
    <row r="739" spans="12:12" x14ac:dyDescent="0.2">
      <c r="L739"/>
    </row>
    <row r="740" spans="12:12" x14ac:dyDescent="0.2">
      <c r="L740"/>
    </row>
    <row r="741" spans="12:12" x14ac:dyDescent="0.2">
      <c r="L741"/>
    </row>
    <row r="742" spans="12:12" x14ac:dyDescent="0.2">
      <c r="L742"/>
    </row>
    <row r="743" spans="12:12" x14ac:dyDescent="0.2">
      <c r="L743"/>
    </row>
    <row r="744" spans="12:12" x14ac:dyDescent="0.2">
      <c r="L744"/>
    </row>
    <row r="745" spans="12:12" x14ac:dyDescent="0.2">
      <c r="L745"/>
    </row>
    <row r="746" spans="12:12" x14ac:dyDescent="0.2">
      <c r="L746"/>
    </row>
    <row r="747" spans="12:12" x14ac:dyDescent="0.2">
      <c r="L747"/>
    </row>
    <row r="748" spans="12:12" x14ac:dyDescent="0.2">
      <c r="L748"/>
    </row>
    <row r="749" spans="12:12" x14ac:dyDescent="0.2">
      <c r="L749"/>
    </row>
    <row r="750" spans="12:12" x14ac:dyDescent="0.2">
      <c r="L750"/>
    </row>
    <row r="751" spans="12:12" x14ac:dyDescent="0.2">
      <c r="L751"/>
    </row>
    <row r="752" spans="12:12" x14ac:dyDescent="0.2">
      <c r="L752"/>
    </row>
    <row r="753" spans="12:12" x14ac:dyDescent="0.2">
      <c r="L753"/>
    </row>
    <row r="754" spans="12:12" x14ac:dyDescent="0.2">
      <c r="L754"/>
    </row>
    <row r="755" spans="12:12" x14ac:dyDescent="0.2">
      <c r="L755"/>
    </row>
    <row r="756" spans="12:12" x14ac:dyDescent="0.2">
      <c r="L756"/>
    </row>
    <row r="757" spans="12:12" x14ac:dyDescent="0.2">
      <c r="L757"/>
    </row>
    <row r="758" spans="12:12" x14ac:dyDescent="0.2">
      <c r="L758"/>
    </row>
    <row r="759" spans="12:12" x14ac:dyDescent="0.2">
      <c r="L759"/>
    </row>
    <row r="760" spans="12:12" x14ac:dyDescent="0.2">
      <c r="L760"/>
    </row>
    <row r="761" spans="12:12" x14ac:dyDescent="0.2">
      <c r="L761"/>
    </row>
    <row r="762" spans="12:12" x14ac:dyDescent="0.2">
      <c r="L762"/>
    </row>
    <row r="763" spans="12:12" x14ac:dyDescent="0.2">
      <c r="L763"/>
    </row>
    <row r="764" spans="12:12" x14ac:dyDescent="0.2">
      <c r="L764"/>
    </row>
    <row r="765" spans="12:12" x14ac:dyDescent="0.2">
      <c r="L765"/>
    </row>
    <row r="766" spans="12:12" x14ac:dyDescent="0.2">
      <c r="L766"/>
    </row>
    <row r="767" spans="12:12" x14ac:dyDescent="0.2">
      <c r="L767"/>
    </row>
    <row r="768" spans="12:12" x14ac:dyDescent="0.2">
      <c r="L768"/>
    </row>
    <row r="769" spans="12:12" x14ac:dyDescent="0.2">
      <c r="L769"/>
    </row>
    <row r="770" spans="12:12" x14ac:dyDescent="0.2">
      <c r="L770"/>
    </row>
    <row r="771" spans="12:12" x14ac:dyDescent="0.2">
      <c r="L771"/>
    </row>
    <row r="772" spans="12:12" x14ac:dyDescent="0.2">
      <c r="L772"/>
    </row>
    <row r="773" spans="12:12" x14ac:dyDescent="0.2">
      <c r="L773"/>
    </row>
    <row r="774" spans="12:12" x14ac:dyDescent="0.2">
      <c r="L774"/>
    </row>
    <row r="775" spans="12:12" x14ac:dyDescent="0.2">
      <c r="L775"/>
    </row>
    <row r="776" spans="12:12" x14ac:dyDescent="0.2">
      <c r="L776"/>
    </row>
    <row r="777" spans="12:12" x14ac:dyDescent="0.2">
      <c r="L777"/>
    </row>
    <row r="778" spans="12:12" x14ac:dyDescent="0.2">
      <c r="L778"/>
    </row>
    <row r="779" spans="12:12" x14ac:dyDescent="0.2">
      <c r="L779"/>
    </row>
    <row r="780" spans="12:12" x14ac:dyDescent="0.2">
      <c r="L780"/>
    </row>
    <row r="781" spans="12:12" x14ac:dyDescent="0.2">
      <c r="L781"/>
    </row>
    <row r="782" spans="12:12" x14ac:dyDescent="0.2">
      <c r="L782"/>
    </row>
    <row r="783" spans="12:12" x14ac:dyDescent="0.2">
      <c r="L783"/>
    </row>
    <row r="784" spans="12:12" x14ac:dyDescent="0.2">
      <c r="L784"/>
    </row>
    <row r="785" spans="12:12" x14ac:dyDescent="0.2">
      <c r="L785"/>
    </row>
    <row r="786" spans="12:12" x14ac:dyDescent="0.2">
      <c r="L786"/>
    </row>
    <row r="787" spans="12:12" x14ac:dyDescent="0.2">
      <c r="L787"/>
    </row>
    <row r="788" spans="12:12" x14ac:dyDescent="0.2">
      <c r="L788"/>
    </row>
    <row r="789" spans="12:12" x14ac:dyDescent="0.2">
      <c r="L789"/>
    </row>
    <row r="790" spans="12:12" x14ac:dyDescent="0.2">
      <c r="L790"/>
    </row>
    <row r="791" spans="12:12" x14ac:dyDescent="0.2">
      <c r="L791"/>
    </row>
    <row r="792" spans="12:12" x14ac:dyDescent="0.2">
      <c r="L792"/>
    </row>
    <row r="793" spans="12:12" x14ac:dyDescent="0.2">
      <c r="L793"/>
    </row>
    <row r="794" spans="12:12" x14ac:dyDescent="0.2">
      <c r="L794"/>
    </row>
    <row r="795" spans="12:12" x14ac:dyDescent="0.2">
      <c r="L795"/>
    </row>
    <row r="796" spans="12:12" x14ac:dyDescent="0.2">
      <c r="L796"/>
    </row>
    <row r="797" spans="12:12" x14ac:dyDescent="0.2">
      <c r="L797"/>
    </row>
    <row r="798" spans="12:12" x14ac:dyDescent="0.2">
      <c r="L798"/>
    </row>
    <row r="799" spans="12:12" x14ac:dyDescent="0.2">
      <c r="L799"/>
    </row>
    <row r="800" spans="12:12" x14ac:dyDescent="0.2">
      <c r="L800"/>
    </row>
    <row r="801" spans="12:12" x14ac:dyDescent="0.2">
      <c r="L801"/>
    </row>
    <row r="802" spans="12:12" x14ac:dyDescent="0.2">
      <c r="L802"/>
    </row>
    <row r="803" spans="12:12" x14ac:dyDescent="0.2">
      <c r="L803"/>
    </row>
    <row r="804" spans="12:12" x14ac:dyDescent="0.2">
      <c r="L804"/>
    </row>
    <row r="805" spans="12:12" x14ac:dyDescent="0.2">
      <c r="L805"/>
    </row>
    <row r="806" spans="12:12" x14ac:dyDescent="0.2">
      <c r="L806"/>
    </row>
    <row r="807" spans="12:12" x14ac:dyDescent="0.2">
      <c r="L807"/>
    </row>
    <row r="808" spans="12:12" x14ac:dyDescent="0.2">
      <c r="L808"/>
    </row>
    <row r="809" spans="12:12" x14ac:dyDescent="0.2">
      <c r="L809"/>
    </row>
    <row r="810" spans="12:12" x14ac:dyDescent="0.2">
      <c r="L810"/>
    </row>
    <row r="811" spans="12:12" x14ac:dyDescent="0.2">
      <c r="L811"/>
    </row>
    <row r="812" spans="12:12" x14ac:dyDescent="0.2">
      <c r="L812"/>
    </row>
    <row r="813" spans="12:12" x14ac:dyDescent="0.2">
      <c r="L813"/>
    </row>
    <row r="814" spans="12:12" x14ac:dyDescent="0.2">
      <c r="L814"/>
    </row>
    <row r="815" spans="12:12" x14ac:dyDescent="0.2">
      <c r="L815"/>
    </row>
    <row r="816" spans="12:12" x14ac:dyDescent="0.2">
      <c r="L816"/>
    </row>
    <row r="817" spans="12:12" x14ac:dyDescent="0.2">
      <c r="L817"/>
    </row>
    <row r="818" spans="12:12" x14ac:dyDescent="0.2">
      <c r="L818"/>
    </row>
    <row r="819" spans="12:12" x14ac:dyDescent="0.2">
      <c r="L819"/>
    </row>
  </sheetData>
  <sortState xmlns:xlrd2="http://schemas.microsoft.com/office/spreadsheetml/2017/richdata2" ref="L2:L819">
    <sortCondition ref="L2:L819"/>
  </sortState>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771C1-B522-0044-825E-7BC0B4AC268F}">
  <sheetPr>
    <tabColor theme="0" tint="-0.249977111117893"/>
  </sheetPr>
  <dimension ref="A1:S84"/>
  <sheetViews>
    <sheetView workbookViewId="0"/>
  </sheetViews>
  <sheetFormatPr baseColWidth="10" defaultRowHeight="16" x14ac:dyDescent="0.2"/>
  <cols>
    <col min="3" max="3" width="11" customWidth="1"/>
    <col min="4" max="4" width="19.6640625" bestFit="1" customWidth="1"/>
    <col min="5" max="5" width="19.6640625" customWidth="1"/>
    <col min="6" max="11" width="11" customWidth="1"/>
  </cols>
  <sheetData>
    <row r="1" spans="1:19" s="2" customFormat="1" ht="17" thickBot="1" x14ac:dyDescent="0.25">
      <c r="A1" s="3" t="s">
        <v>646</v>
      </c>
      <c r="B1" s="1" t="s">
        <v>0</v>
      </c>
      <c r="C1" s="1" t="s">
        <v>1</v>
      </c>
      <c r="D1" s="1" t="s">
        <v>2</v>
      </c>
      <c r="E1" s="1"/>
      <c r="F1" s="1" t="s">
        <v>3</v>
      </c>
      <c r="G1" s="1" t="s">
        <v>4</v>
      </c>
      <c r="H1" s="1" t="s">
        <v>5</v>
      </c>
      <c r="I1" s="1" t="s">
        <v>6</v>
      </c>
      <c r="J1" s="1" t="s">
        <v>7</v>
      </c>
      <c r="K1" s="1" t="s">
        <v>8</v>
      </c>
      <c r="S1" s="1"/>
    </row>
    <row r="2" spans="1:19" s="2" customFormat="1" x14ac:dyDescent="0.2">
      <c r="B2" s="1" t="s">
        <v>9</v>
      </c>
      <c r="C2" s="2" t="s">
        <v>10</v>
      </c>
      <c r="D2" s="2" t="s">
        <v>11</v>
      </c>
      <c r="F2" s="2" t="s">
        <v>12</v>
      </c>
      <c r="G2" s="2" t="s">
        <v>13</v>
      </c>
      <c r="H2" s="2" t="s">
        <v>14</v>
      </c>
      <c r="I2" s="2" t="s">
        <v>15</v>
      </c>
      <c r="J2" s="2" t="s">
        <v>16</v>
      </c>
      <c r="K2" s="2" t="s">
        <v>17</v>
      </c>
      <c r="S2" s="1"/>
    </row>
    <row r="3" spans="1:19" s="2" customFormat="1" x14ac:dyDescent="0.2">
      <c r="B3" s="1" t="s">
        <v>18</v>
      </c>
      <c r="C3" s="2" t="s">
        <v>10</v>
      </c>
      <c r="D3" s="2" t="s">
        <v>19</v>
      </c>
      <c r="F3" s="2" t="s">
        <v>12</v>
      </c>
      <c r="G3" s="2" t="s">
        <v>20</v>
      </c>
      <c r="H3" s="2" t="s">
        <v>21</v>
      </c>
      <c r="I3" s="2" t="s">
        <v>22</v>
      </c>
      <c r="J3" s="2" t="s">
        <v>23</v>
      </c>
      <c r="K3" s="2" t="s">
        <v>24</v>
      </c>
      <c r="S3" s="1"/>
    </row>
    <row r="4" spans="1:19" s="2" customFormat="1" x14ac:dyDescent="0.2">
      <c r="B4" s="1" t="s">
        <v>25</v>
      </c>
      <c r="C4" s="2" t="s">
        <v>10</v>
      </c>
      <c r="D4" s="2" t="s">
        <v>26</v>
      </c>
      <c r="F4" s="2" t="s">
        <v>27</v>
      </c>
      <c r="G4" s="2" t="s">
        <v>28</v>
      </c>
      <c r="H4" s="2" t="s">
        <v>29</v>
      </c>
      <c r="I4" s="2" t="s">
        <v>30</v>
      </c>
      <c r="J4" s="2" t="s">
        <v>31</v>
      </c>
      <c r="K4" s="2" t="s">
        <v>32</v>
      </c>
      <c r="S4" s="1"/>
    </row>
    <row r="5" spans="1:19" s="2" customFormat="1" x14ac:dyDescent="0.2">
      <c r="B5" s="1" t="s">
        <v>33</v>
      </c>
      <c r="C5" s="2" t="s">
        <v>10</v>
      </c>
      <c r="D5" s="2" t="s">
        <v>34</v>
      </c>
      <c r="F5" s="2" t="s">
        <v>27</v>
      </c>
      <c r="G5" s="2" t="s">
        <v>35</v>
      </c>
      <c r="H5" s="2" t="s">
        <v>36</v>
      </c>
      <c r="I5" s="2" t="s">
        <v>37</v>
      </c>
      <c r="J5" s="2" t="s">
        <v>38</v>
      </c>
      <c r="K5" s="2" t="s">
        <v>39</v>
      </c>
      <c r="S5" s="1"/>
    </row>
    <row r="6" spans="1:19" s="2" customFormat="1" x14ac:dyDescent="0.2">
      <c r="B6" s="1" t="s">
        <v>40</v>
      </c>
      <c r="C6" s="2" t="s">
        <v>10</v>
      </c>
      <c r="D6" s="2" t="s">
        <v>11</v>
      </c>
      <c r="F6" s="2" t="s">
        <v>41</v>
      </c>
      <c r="G6" s="2" t="s">
        <v>42</v>
      </c>
      <c r="H6" s="2" t="s">
        <v>43</v>
      </c>
      <c r="I6" s="2" t="s">
        <v>44</v>
      </c>
      <c r="J6" s="2" t="s">
        <v>45</v>
      </c>
      <c r="K6" s="2" t="s">
        <v>46</v>
      </c>
      <c r="S6" s="1"/>
    </row>
    <row r="7" spans="1:19" s="2" customFormat="1" x14ac:dyDescent="0.2">
      <c r="B7" s="1" t="s">
        <v>47</v>
      </c>
      <c r="C7" s="2" t="s">
        <v>10</v>
      </c>
      <c r="D7" s="2" t="s">
        <v>11</v>
      </c>
      <c r="F7" s="2" t="s">
        <v>48</v>
      </c>
      <c r="G7" s="2" t="s">
        <v>49</v>
      </c>
      <c r="H7" s="2" t="s">
        <v>50</v>
      </c>
      <c r="I7" s="2" t="s">
        <v>51</v>
      </c>
      <c r="J7" s="2" t="s">
        <v>52</v>
      </c>
      <c r="K7" s="2" t="s">
        <v>53</v>
      </c>
      <c r="S7" s="1"/>
    </row>
    <row r="8" spans="1:19" s="2" customFormat="1" x14ac:dyDescent="0.2">
      <c r="B8" s="1" t="s">
        <v>54</v>
      </c>
      <c r="C8" s="2" t="s">
        <v>10</v>
      </c>
      <c r="D8" s="2" t="s">
        <v>55</v>
      </c>
      <c r="F8" s="2" t="s">
        <v>56</v>
      </c>
      <c r="G8" s="2" t="s">
        <v>57</v>
      </c>
      <c r="H8" s="2" t="s">
        <v>58</v>
      </c>
      <c r="I8" s="2" t="s">
        <v>59</v>
      </c>
      <c r="J8" s="2" t="s">
        <v>60</v>
      </c>
      <c r="K8" s="2" t="s">
        <v>61</v>
      </c>
      <c r="S8" s="1"/>
    </row>
    <row r="9" spans="1:19" s="2" customFormat="1" x14ac:dyDescent="0.2">
      <c r="B9" s="1" t="s">
        <v>62</v>
      </c>
      <c r="C9" s="2" t="s">
        <v>10</v>
      </c>
      <c r="D9" s="2" t="s">
        <v>11</v>
      </c>
      <c r="F9" s="2" t="s">
        <v>56</v>
      </c>
      <c r="G9" s="2" t="s">
        <v>63</v>
      </c>
      <c r="H9" s="2" t="s">
        <v>64</v>
      </c>
      <c r="I9" s="2" t="s">
        <v>65</v>
      </c>
      <c r="J9" s="2" t="s">
        <v>66</v>
      </c>
      <c r="K9" s="2" t="s">
        <v>67</v>
      </c>
      <c r="S9" s="1"/>
    </row>
    <row r="10" spans="1:19" s="2" customFormat="1" x14ac:dyDescent="0.2">
      <c r="B10" s="1" t="s">
        <v>68</v>
      </c>
      <c r="C10" s="2" t="s">
        <v>10</v>
      </c>
      <c r="D10" s="2" t="s">
        <v>69</v>
      </c>
      <c r="F10" s="2" t="s">
        <v>70</v>
      </c>
      <c r="G10" s="2" t="s">
        <v>71</v>
      </c>
      <c r="H10" s="2" t="s">
        <v>72</v>
      </c>
      <c r="I10" s="2" t="s">
        <v>73</v>
      </c>
      <c r="J10" s="2" t="s">
        <v>74</v>
      </c>
      <c r="K10" s="2" t="s">
        <v>75</v>
      </c>
      <c r="S10" s="1"/>
    </row>
    <row r="11" spans="1:19" s="2" customFormat="1" x14ac:dyDescent="0.2">
      <c r="B11" s="1" t="s">
        <v>76</v>
      </c>
      <c r="C11" s="2" t="s">
        <v>10</v>
      </c>
      <c r="D11" s="2" t="s">
        <v>77</v>
      </c>
      <c r="F11" s="2" t="s">
        <v>78</v>
      </c>
      <c r="G11" s="2" t="s">
        <v>79</v>
      </c>
      <c r="H11" s="2" t="s">
        <v>80</v>
      </c>
      <c r="I11" s="2" t="s">
        <v>81</v>
      </c>
      <c r="J11" s="2" t="s">
        <v>82</v>
      </c>
      <c r="K11" s="2" t="s">
        <v>83</v>
      </c>
      <c r="S11" s="1"/>
    </row>
    <row r="12" spans="1:19" s="2" customFormat="1" x14ac:dyDescent="0.2">
      <c r="B12" s="1" t="s">
        <v>84</v>
      </c>
      <c r="C12" s="2" t="s">
        <v>10</v>
      </c>
      <c r="D12" s="2" t="s">
        <v>77</v>
      </c>
      <c r="F12" s="2" t="s">
        <v>78</v>
      </c>
      <c r="G12" s="2" t="s">
        <v>85</v>
      </c>
      <c r="H12" s="2" t="s">
        <v>86</v>
      </c>
      <c r="I12" s="2" t="s">
        <v>87</v>
      </c>
      <c r="J12" s="2" t="s">
        <v>88</v>
      </c>
      <c r="K12" s="2" t="s">
        <v>89</v>
      </c>
      <c r="S12" s="1"/>
    </row>
    <row r="13" spans="1:19" s="2" customFormat="1" x14ac:dyDescent="0.2">
      <c r="B13" s="1" t="s">
        <v>90</v>
      </c>
      <c r="C13" s="2" t="s">
        <v>10</v>
      </c>
      <c r="D13" s="2" t="s">
        <v>91</v>
      </c>
      <c r="F13" s="2" t="s">
        <v>92</v>
      </c>
      <c r="G13" s="2" t="s">
        <v>93</v>
      </c>
      <c r="H13" s="2" t="s">
        <v>94</v>
      </c>
      <c r="I13" s="2" t="s">
        <v>95</v>
      </c>
      <c r="J13" s="2" t="s">
        <v>96</v>
      </c>
      <c r="K13" s="2" t="s">
        <v>97</v>
      </c>
      <c r="S13" s="1"/>
    </row>
    <row r="14" spans="1:19" s="2" customFormat="1" x14ac:dyDescent="0.2">
      <c r="B14" s="1" t="s">
        <v>98</v>
      </c>
      <c r="C14" s="2" t="s">
        <v>10</v>
      </c>
      <c r="D14" s="2" t="s">
        <v>26</v>
      </c>
      <c r="F14" s="2" t="s">
        <v>78</v>
      </c>
      <c r="G14" s="2" t="s">
        <v>99</v>
      </c>
      <c r="H14" s="2" t="s">
        <v>100</v>
      </c>
      <c r="I14" s="2" t="s">
        <v>101</v>
      </c>
      <c r="J14" s="2" t="s">
        <v>102</v>
      </c>
      <c r="K14" s="2" t="s">
        <v>103</v>
      </c>
      <c r="S14" s="1"/>
    </row>
    <row r="15" spans="1:19" s="2" customFormat="1" x14ac:dyDescent="0.2">
      <c r="B15" s="1" t="s">
        <v>104</v>
      </c>
      <c r="C15" s="2" t="s">
        <v>10</v>
      </c>
      <c r="D15" s="2" t="s">
        <v>26</v>
      </c>
      <c r="F15" s="2" t="s">
        <v>78</v>
      </c>
      <c r="G15" s="2" t="s">
        <v>92</v>
      </c>
      <c r="H15" s="2" t="s">
        <v>105</v>
      </c>
      <c r="I15" s="2" t="s">
        <v>106</v>
      </c>
      <c r="J15" s="2" t="s">
        <v>107</v>
      </c>
      <c r="K15" s="2" t="s">
        <v>108</v>
      </c>
      <c r="S15" s="1"/>
    </row>
    <row r="16" spans="1:19" s="2" customFormat="1" x14ac:dyDescent="0.2">
      <c r="B16" s="1" t="s">
        <v>109</v>
      </c>
      <c r="C16" s="2" t="s">
        <v>10</v>
      </c>
      <c r="D16" s="2" t="s">
        <v>110</v>
      </c>
      <c r="F16" s="2" t="s">
        <v>111</v>
      </c>
      <c r="G16" s="2" t="s">
        <v>70</v>
      </c>
      <c r="H16" s="2" t="s">
        <v>112</v>
      </c>
      <c r="I16" s="2" t="s">
        <v>113</v>
      </c>
      <c r="J16" s="2" t="s">
        <v>114</v>
      </c>
      <c r="K16" s="2" t="s">
        <v>115</v>
      </c>
      <c r="S16" s="1"/>
    </row>
    <row r="17" spans="2:19" s="2" customFormat="1" x14ac:dyDescent="0.2">
      <c r="B17" s="1" t="s">
        <v>116</v>
      </c>
      <c r="C17" s="2" t="s">
        <v>10</v>
      </c>
      <c r="D17" s="2" t="s">
        <v>69</v>
      </c>
      <c r="F17" s="2" t="s">
        <v>117</v>
      </c>
      <c r="G17" s="2" t="s">
        <v>118</v>
      </c>
      <c r="H17" s="2" t="s">
        <v>119</v>
      </c>
      <c r="I17" s="2" t="s">
        <v>120</v>
      </c>
      <c r="J17" s="2" t="s">
        <v>121</v>
      </c>
      <c r="K17" s="2" t="s">
        <v>122</v>
      </c>
      <c r="S17" s="1"/>
    </row>
    <row r="18" spans="2:19" s="2" customFormat="1" x14ac:dyDescent="0.2">
      <c r="B18" s="1" t="s">
        <v>123</v>
      </c>
      <c r="C18" s="2" t="s">
        <v>10</v>
      </c>
      <c r="D18" s="2" t="s">
        <v>77</v>
      </c>
      <c r="F18" s="2" t="s">
        <v>124</v>
      </c>
      <c r="G18" s="2" t="s">
        <v>125</v>
      </c>
      <c r="H18" s="2" t="s">
        <v>126</v>
      </c>
      <c r="I18" s="2" t="s">
        <v>127</v>
      </c>
      <c r="J18" s="2" t="s">
        <v>128</v>
      </c>
      <c r="K18" s="2" t="s">
        <v>129</v>
      </c>
      <c r="S18" s="1"/>
    </row>
    <row r="19" spans="2:19" s="2" customFormat="1" x14ac:dyDescent="0.2">
      <c r="B19" s="1" t="s">
        <v>130</v>
      </c>
      <c r="C19" s="2" t="s">
        <v>10</v>
      </c>
      <c r="D19" s="2" t="s">
        <v>69</v>
      </c>
      <c r="F19" s="2" t="s">
        <v>124</v>
      </c>
      <c r="G19" s="2" t="s">
        <v>131</v>
      </c>
      <c r="H19" s="2" t="s">
        <v>132</v>
      </c>
      <c r="I19" s="2" t="s">
        <v>133</v>
      </c>
      <c r="J19" s="2" t="s">
        <v>134</v>
      </c>
      <c r="K19" s="2" t="s">
        <v>135</v>
      </c>
      <c r="S19" s="1"/>
    </row>
    <row r="20" spans="2:19" s="2" customFormat="1" x14ac:dyDescent="0.2">
      <c r="B20" s="1" t="s">
        <v>136</v>
      </c>
      <c r="C20" s="2" t="s">
        <v>10</v>
      </c>
      <c r="D20" s="2" t="s">
        <v>137</v>
      </c>
      <c r="F20" s="2" t="s">
        <v>138</v>
      </c>
      <c r="G20" s="2" t="s">
        <v>78</v>
      </c>
      <c r="H20" s="2" t="s">
        <v>139</v>
      </c>
      <c r="I20" s="2" t="s">
        <v>140</v>
      </c>
      <c r="J20" s="2" t="s">
        <v>141</v>
      </c>
      <c r="K20" s="2" t="s">
        <v>142</v>
      </c>
      <c r="S20" s="1"/>
    </row>
    <row r="21" spans="2:19" s="2" customFormat="1" x14ac:dyDescent="0.2">
      <c r="B21" s="1" t="s">
        <v>143</v>
      </c>
      <c r="C21" s="2" t="s">
        <v>10</v>
      </c>
      <c r="D21" s="2" t="s">
        <v>69</v>
      </c>
      <c r="F21" s="2" t="s">
        <v>144</v>
      </c>
      <c r="G21" s="2" t="s">
        <v>145</v>
      </c>
      <c r="H21" s="2" t="s">
        <v>146</v>
      </c>
      <c r="I21" s="2" t="s">
        <v>147</v>
      </c>
      <c r="J21" s="2" t="s">
        <v>148</v>
      </c>
      <c r="K21" s="2" t="s">
        <v>149</v>
      </c>
      <c r="S21" s="1"/>
    </row>
    <row r="22" spans="2:19" s="2" customFormat="1" x14ac:dyDescent="0.2">
      <c r="B22" s="1" t="s">
        <v>150</v>
      </c>
      <c r="C22" s="2" t="s">
        <v>10</v>
      </c>
      <c r="D22" s="2" t="s">
        <v>26</v>
      </c>
      <c r="F22" s="2" t="s">
        <v>144</v>
      </c>
      <c r="G22" s="2" t="s">
        <v>151</v>
      </c>
      <c r="H22" s="2" t="s">
        <v>152</v>
      </c>
      <c r="I22" s="2" t="s">
        <v>153</v>
      </c>
      <c r="J22" s="2" t="s">
        <v>154</v>
      </c>
      <c r="K22" s="2" t="s">
        <v>155</v>
      </c>
      <c r="S22" s="1"/>
    </row>
    <row r="23" spans="2:19" s="2" customFormat="1" x14ac:dyDescent="0.2">
      <c r="B23" s="1" t="s">
        <v>156</v>
      </c>
      <c r="C23" s="2" t="s">
        <v>10</v>
      </c>
      <c r="D23" s="2" t="s">
        <v>26</v>
      </c>
      <c r="F23" s="2" t="s">
        <v>157</v>
      </c>
      <c r="G23" s="2" t="s">
        <v>158</v>
      </c>
      <c r="H23" s="2" t="s">
        <v>159</v>
      </c>
      <c r="I23" s="2" t="s">
        <v>160</v>
      </c>
      <c r="J23" s="2" t="s">
        <v>161</v>
      </c>
      <c r="K23" s="2" t="s">
        <v>162</v>
      </c>
      <c r="S23" s="1"/>
    </row>
    <row r="24" spans="2:19" s="2" customFormat="1" x14ac:dyDescent="0.2">
      <c r="B24" s="1" t="s">
        <v>163</v>
      </c>
      <c r="C24" s="2" t="s">
        <v>10</v>
      </c>
      <c r="D24" s="2" t="s">
        <v>26</v>
      </c>
      <c r="F24" s="2" t="s">
        <v>164</v>
      </c>
      <c r="G24" s="2" t="s">
        <v>165</v>
      </c>
      <c r="H24" s="2" t="s">
        <v>166</v>
      </c>
      <c r="I24" s="2" t="s">
        <v>167</v>
      </c>
      <c r="J24" s="2" t="s">
        <v>168</v>
      </c>
      <c r="K24" s="2" t="s">
        <v>169</v>
      </c>
      <c r="S24" s="1"/>
    </row>
    <row r="25" spans="2:19" s="2" customFormat="1" x14ac:dyDescent="0.2">
      <c r="B25" s="1" t="s">
        <v>170</v>
      </c>
      <c r="C25" s="2" t="s">
        <v>10</v>
      </c>
      <c r="D25" s="2" t="s">
        <v>69</v>
      </c>
      <c r="F25" s="2" t="s">
        <v>171</v>
      </c>
      <c r="G25" s="2" t="s">
        <v>172</v>
      </c>
      <c r="H25" s="2" t="s">
        <v>173</v>
      </c>
      <c r="I25" s="2" t="s">
        <v>174</v>
      </c>
      <c r="J25" s="2" t="s">
        <v>175</v>
      </c>
      <c r="K25" s="2" t="s">
        <v>176</v>
      </c>
      <c r="S25" s="1"/>
    </row>
    <row r="26" spans="2:19" s="2" customFormat="1" x14ac:dyDescent="0.2">
      <c r="B26" s="1" t="s">
        <v>177</v>
      </c>
      <c r="C26" s="2" t="s">
        <v>10</v>
      </c>
      <c r="D26" s="2" t="s">
        <v>178</v>
      </c>
      <c r="F26" s="2" t="s">
        <v>179</v>
      </c>
      <c r="G26" s="2" t="s">
        <v>144</v>
      </c>
      <c r="H26" s="2" t="s">
        <v>180</v>
      </c>
      <c r="I26" s="2" t="s">
        <v>181</v>
      </c>
      <c r="J26" s="2" t="s">
        <v>182</v>
      </c>
      <c r="K26" s="2" t="s">
        <v>183</v>
      </c>
      <c r="S26" s="1"/>
    </row>
    <row r="27" spans="2:19" s="2" customFormat="1" x14ac:dyDescent="0.2">
      <c r="B27" s="1" t="s">
        <v>184</v>
      </c>
      <c r="C27" s="2" t="s">
        <v>10</v>
      </c>
      <c r="D27" s="2" t="s">
        <v>178</v>
      </c>
      <c r="F27" s="2" t="s">
        <v>171</v>
      </c>
      <c r="G27" s="2" t="s">
        <v>157</v>
      </c>
      <c r="H27" s="2" t="s">
        <v>185</v>
      </c>
      <c r="I27" s="2" t="s">
        <v>186</v>
      </c>
      <c r="J27" s="2" t="s">
        <v>187</v>
      </c>
      <c r="K27" s="2" t="s">
        <v>188</v>
      </c>
      <c r="S27" s="1"/>
    </row>
    <row r="28" spans="2:19" s="2" customFormat="1" x14ac:dyDescent="0.2">
      <c r="B28" s="1" t="s">
        <v>189</v>
      </c>
      <c r="C28" s="2" t="s">
        <v>10</v>
      </c>
      <c r="D28" s="2" t="s">
        <v>178</v>
      </c>
      <c r="F28" s="2" t="s">
        <v>179</v>
      </c>
      <c r="G28" s="2" t="s">
        <v>190</v>
      </c>
      <c r="H28" s="2" t="s">
        <v>191</v>
      </c>
      <c r="I28" s="2" t="s">
        <v>192</v>
      </c>
      <c r="J28" s="2" t="s">
        <v>193</v>
      </c>
      <c r="K28" s="2" t="s">
        <v>194</v>
      </c>
      <c r="S28" s="1"/>
    </row>
    <row r="29" spans="2:19" s="2" customFormat="1" x14ac:dyDescent="0.2">
      <c r="B29" s="1" t="s">
        <v>195</v>
      </c>
      <c r="C29" s="2" t="s">
        <v>10</v>
      </c>
      <c r="D29" s="2" t="s">
        <v>196</v>
      </c>
      <c r="F29" s="2" t="s">
        <v>197</v>
      </c>
      <c r="G29" s="2" t="s">
        <v>198</v>
      </c>
      <c r="H29" s="2" t="s">
        <v>199</v>
      </c>
      <c r="I29" s="2" t="s">
        <v>200</v>
      </c>
      <c r="J29" s="2" t="s">
        <v>201</v>
      </c>
      <c r="K29" s="2" t="s">
        <v>202</v>
      </c>
      <c r="S29" s="1"/>
    </row>
    <row r="30" spans="2:19" s="2" customFormat="1" x14ac:dyDescent="0.2">
      <c r="B30" s="1" t="s">
        <v>203</v>
      </c>
      <c r="C30" s="2" t="s">
        <v>10</v>
      </c>
      <c r="D30" s="2" t="s">
        <v>196</v>
      </c>
      <c r="F30" s="2" t="s">
        <v>204</v>
      </c>
      <c r="G30" s="2" t="s">
        <v>205</v>
      </c>
      <c r="H30" s="2" t="s">
        <v>206</v>
      </c>
      <c r="I30" s="2" t="s">
        <v>207</v>
      </c>
      <c r="J30" s="2" t="s">
        <v>208</v>
      </c>
      <c r="K30" s="2" t="s">
        <v>209</v>
      </c>
      <c r="S30" s="1"/>
    </row>
    <row r="31" spans="2:19" s="2" customFormat="1" x14ac:dyDescent="0.2">
      <c r="B31" s="1" t="s">
        <v>210</v>
      </c>
      <c r="C31" s="2" t="s">
        <v>10</v>
      </c>
      <c r="D31" s="2" t="s">
        <v>178</v>
      </c>
      <c r="F31" s="2" t="s">
        <v>211</v>
      </c>
      <c r="G31" s="2" t="s">
        <v>164</v>
      </c>
      <c r="H31" s="2" t="s">
        <v>212</v>
      </c>
      <c r="I31" s="2" t="s">
        <v>213</v>
      </c>
      <c r="J31" s="2" t="s">
        <v>214</v>
      </c>
      <c r="K31" s="2" t="s">
        <v>215</v>
      </c>
      <c r="S31" s="1"/>
    </row>
    <row r="32" spans="2:19" s="2" customFormat="1" x14ac:dyDescent="0.2">
      <c r="B32" s="1" t="s">
        <v>216</v>
      </c>
      <c r="C32" s="2" t="s">
        <v>10</v>
      </c>
      <c r="D32" s="2" t="s">
        <v>178</v>
      </c>
      <c r="F32" s="2" t="s">
        <v>179</v>
      </c>
      <c r="G32" s="2" t="s">
        <v>217</v>
      </c>
      <c r="H32" s="2" t="s">
        <v>218</v>
      </c>
      <c r="I32" s="2" t="s">
        <v>219</v>
      </c>
      <c r="J32" s="2" t="s">
        <v>220</v>
      </c>
      <c r="K32" s="2" t="s">
        <v>221</v>
      </c>
      <c r="S32" s="1"/>
    </row>
    <row r="33" spans="2:19" s="2" customFormat="1" x14ac:dyDescent="0.2">
      <c r="B33" s="30" t="s">
        <v>222</v>
      </c>
      <c r="C33" s="29" t="s">
        <v>10</v>
      </c>
      <c r="D33" s="2" t="s">
        <v>178</v>
      </c>
      <c r="F33" s="2" t="s">
        <v>179</v>
      </c>
      <c r="G33" s="2" t="s">
        <v>223</v>
      </c>
      <c r="H33" s="2" t="s">
        <v>224</v>
      </c>
      <c r="I33" s="2" t="s">
        <v>225</v>
      </c>
      <c r="J33" s="2" t="s">
        <v>226</v>
      </c>
      <c r="K33" s="2" t="s">
        <v>227</v>
      </c>
      <c r="S33" s="1"/>
    </row>
    <row r="34" spans="2:19" s="2" customFormat="1" x14ac:dyDescent="0.2">
      <c r="B34" s="1" t="s">
        <v>228</v>
      </c>
      <c r="C34" s="2" t="s">
        <v>10</v>
      </c>
      <c r="D34" s="2" t="s">
        <v>137</v>
      </c>
      <c r="F34" s="2" t="s">
        <v>229</v>
      </c>
      <c r="G34" s="2" t="s">
        <v>197</v>
      </c>
      <c r="H34" s="2" t="s">
        <v>230</v>
      </c>
      <c r="I34" s="2" t="s">
        <v>231</v>
      </c>
      <c r="J34" s="2" t="s">
        <v>232</v>
      </c>
      <c r="K34" s="2" t="s">
        <v>233</v>
      </c>
      <c r="S34" s="1"/>
    </row>
    <row r="35" spans="2:19" s="2" customFormat="1" x14ac:dyDescent="0.2">
      <c r="B35" s="1" t="s">
        <v>234</v>
      </c>
      <c r="C35" s="2" t="s">
        <v>10</v>
      </c>
      <c r="D35" s="2" t="s">
        <v>137</v>
      </c>
      <c r="F35" s="2" t="s">
        <v>229</v>
      </c>
      <c r="G35" s="2" t="s">
        <v>235</v>
      </c>
      <c r="H35" s="2" t="s">
        <v>236</v>
      </c>
      <c r="I35" s="2" t="s">
        <v>237</v>
      </c>
      <c r="J35" s="2" t="s">
        <v>238</v>
      </c>
      <c r="K35" s="2" t="s">
        <v>239</v>
      </c>
      <c r="S35" s="1"/>
    </row>
    <row r="36" spans="2:19" s="2" customFormat="1" x14ac:dyDescent="0.2">
      <c r="B36" s="1" t="s">
        <v>240</v>
      </c>
      <c r="C36" s="2" t="s">
        <v>10</v>
      </c>
      <c r="D36" s="2" t="s">
        <v>26</v>
      </c>
      <c r="F36" s="2" t="s">
        <v>179</v>
      </c>
      <c r="G36" s="2" t="s">
        <v>241</v>
      </c>
      <c r="H36" s="2" t="s">
        <v>242</v>
      </c>
      <c r="I36" s="2" t="s">
        <v>243</v>
      </c>
      <c r="J36" s="2" t="s">
        <v>244</v>
      </c>
      <c r="K36" s="2" t="s">
        <v>245</v>
      </c>
      <c r="S36" s="1"/>
    </row>
    <row r="37" spans="2:19" s="2" customFormat="1" x14ac:dyDescent="0.2">
      <c r="B37" s="1" t="s">
        <v>246</v>
      </c>
      <c r="C37" s="2" t="s">
        <v>10</v>
      </c>
      <c r="D37" s="2" t="s">
        <v>26</v>
      </c>
      <c r="F37" s="2" t="s">
        <v>229</v>
      </c>
      <c r="G37" s="2" t="s">
        <v>247</v>
      </c>
      <c r="H37" s="2" t="s">
        <v>248</v>
      </c>
      <c r="I37" s="2" t="s">
        <v>249</v>
      </c>
      <c r="J37" s="2" t="s">
        <v>250</v>
      </c>
      <c r="K37" s="2" t="s">
        <v>251</v>
      </c>
      <c r="S37" s="1"/>
    </row>
    <row r="38" spans="2:19" s="2" customFormat="1" x14ac:dyDescent="0.2">
      <c r="B38" s="1" t="s">
        <v>252</v>
      </c>
      <c r="C38" s="2" t="s">
        <v>10</v>
      </c>
      <c r="D38" s="2" t="s">
        <v>110</v>
      </c>
      <c r="F38" s="2" t="s">
        <v>253</v>
      </c>
      <c r="G38" s="2" t="s">
        <v>254</v>
      </c>
      <c r="H38" s="2" t="s">
        <v>255</v>
      </c>
      <c r="I38" s="2" t="s">
        <v>256</v>
      </c>
      <c r="J38" s="2" t="s">
        <v>257</v>
      </c>
      <c r="K38" s="2" t="s">
        <v>258</v>
      </c>
      <c r="S38" s="1"/>
    </row>
    <row r="39" spans="2:19" s="2" customFormat="1" x14ac:dyDescent="0.2">
      <c r="B39" s="1" t="s">
        <v>259</v>
      </c>
      <c r="C39" s="2" t="s">
        <v>10</v>
      </c>
      <c r="D39" s="2" t="s">
        <v>26</v>
      </c>
      <c r="F39" s="2" t="s">
        <v>253</v>
      </c>
      <c r="G39" s="2" t="s">
        <v>179</v>
      </c>
      <c r="H39" s="2" t="s">
        <v>260</v>
      </c>
      <c r="I39" s="2" t="s">
        <v>261</v>
      </c>
      <c r="J39" s="2" t="s">
        <v>262</v>
      </c>
      <c r="K39" s="2" t="s">
        <v>263</v>
      </c>
      <c r="S39" s="1"/>
    </row>
    <row r="40" spans="2:19" s="2" customFormat="1" x14ac:dyDescent="0.2">
      <c r="B40" s="1" t="s">
        <v>264</v>
      </c>
      <c r="C40" s="2" t="s">
        <v>10</v>
      </c>
      <c r="D40" s="2" t="s">
        <v>110</v>
      </c>
      <c r="F40" s="2" t="s">
        <v>253</v>
      </c>
      <c r="G40" s="2" t="s">
        <v>265</v>
      </c>
      <c r="H40" s="2" t="s">
        <v>266</v>
      </c>
      <c r="I40" s="2" t="s">
        <v>267</v>
      </c>
      <c r="J40" s="2" t="s">
        <v>268</v>
      </c>
      <c r="K40" s="2" t="s">
        <v>269</v>
      </c>
      <c r="S40" s="1"/>
    </row>
    <row r="41" spans="2:19" s="2" customFormat="1" x14ac:dyDescent="0.2">
      <c r="B41" s="1" t="s">
        <v>270</v>
      </c>
      <c r="C41" s="2" t="s">
        <v>10</v>
      </c>
      <c r="D41" s="2" t="s">
        <v>271</v>
      </c>
      <c r="F41" s="2" t="s">
        <v>272</v>
      </c>
      <c r="G41" s="2" t="s">
        <v>273</v>
      </c>
      <c r="H41" s="2" t="s">
        <v>274</v>
      </c>
      <c r="I41" s="2" t="s">
        <v>275</v>
      </c>
      <c r="J41" s="2" t="s">
        <v>276</v>
      </c>
      <c r="K41" s="2" t="s">
        <v>277</v>
      </c>
      <c r="S41" s="1"/>
    </row>
    <row r="42" spans="2:19" s="2" customFormat="1" x14ac:dyDescent="0.2">
      <c r="B42" s="1" t="s">
        <v>278</v>
      </c>
      <c r="C42" s="2" t="s">
        <v>10</v>
      </c>
      <c r="D42" s="2" t="s">
        <v>26</v>
      </c>
      <c r="F42" s="2" t="s">
        <v>272</v>
      </c>
      <c r="G42" s="2" t="s">
        <v>279</v>
      </c>
      <c r="H42" s="2" t="s">
        <v>280</v>
      </c>
      <c r="I42" s="2" t="s">
        <v>281</v>
      </c>
      <c r="J42" s="2" t="s">
        <v>282</v>
      </c>
      <c r="K42" s="2" t="s">
        <v>283</v>
      </c>
      <c r="S42" s="1"/>
    </row>
    <row r="43" spans="2:19" s="2" customFormat="1" x14ac:dyDescent="0.2">
      <c r="B43" s="1" t="s">
        <v>284</v>
      </c>
      <c r="C43" s="2" t="s">
        <v>10</v>
      </c>
      <c r="D43" s="2" t="s">
        <v>110</v>
      </c>
      <c r="F43" s="2" t="s">
        <v>285</v>
      </c>
      <c r="G43" s="2" t="s">
        <v>286</v>
      </c>
      <c r="H43" s="2" t="s">
        <v>287</v>
      </c>
      <c r="I43" s="2" t="s">
        <v>288</v>
      </c>
      <c r="J43" s="2" t="s">
        <v>289</v>
      </c>
      <c r="K43" s="2" t="s">
        <v>290</v>
      </c>
      <c r="S43" s="1"/>
    </row>
    <row r="44" spans="2:19" s="2" customFormat="1" x14ac:dyDescent="0.2">
      <c r="B44" s="1" t="s">
        <v>291</v>
      </c>
      <c r="C44" s="2" t="s">
        <v>10</v>
      </c>
      <c r="D44" s="2" t="s">
        <v>26</v>
      </c>
      <c r="F44" s="2" t="s">
        <v>292</v>
      </c>
      <c r="G44" s="2" t="s">
        <v>253</v>
      </c>
      <c r="H44" s="2" t="s">
        <v>293</v>
      </c>
      <c r="I44" s="2" t="s">
        <v>294</v>
      </c>
      <c r="J44" s="2" t="s">
        <v>295</v>
      </c>
      <c r="K44" s="2" t="s">
        <v>296</v>
      </c>
      <c r="S44" s="1"/>
    </row>
    <row r="45" spans="2:19" s="2" customFormat="1" x14ac:dyDescent="0.2">
      <c r="B45" s="1" t="s">
        <v>297</v>
      </c>
      <c r="C45" s="2" t="s">
        <v>10</v>
      </c>
      <c r="D45" s="2" t="s">
        <v>298</v>
      </c>
      <c r="F45" s="2" t="s">
        <v>272</v>
      </c>
      <c r="G45" s="2" t="s">
        <v>299</v>
      </c>
      <c r="H45" s="2" t="s">
        <v>300</v>
      </c>
      <c r="I45" s="2" t="s">
        <v>301</v>
      </c>
      <c r="J45" s="2" t="s">
        <v>302</v>
      </c>
      <c r="K45" s="2" t="s">
        <v>303</v>
      </c>
      <c r="S45" s="1"/>
    </row>
    <row r="46" spans="2:19" s="2" customFormat="1" x14ac:dyDescent="0.2">
      <c r="B46" s="1" t="s">
        <v>304</v>
      </c>
      <c r="C46" s="2" t="s">
        <v>10</v>
      </c>
      <c r="D46" s="2" t="s">
        <v>305</v>
      </c>
      <c r="F46" s="2" t="s">
        <v>306</v>
      </c>
      <c r="G46" s="2" t="s">
        <v>307</v>
      </c>
      <c r="H46" s="2" t="s">
        <v>308</v>
      </c>
      <c r="I46" s="2" t="s">
        <v>309</v>
      </c>
      <c r="J46" s="2" t="s">
        <v>310</v>
      </c>
      <c r="K46" s="2" t="s">
        <v>311</v>
      </c>
      <c r="S46" s="1"/>
    </row>
    <row r="47" spans="2:19" s="2" customFormat="1" x14ac:dyDescent="0.2">
      <c r="B47" s="1" t="s">
        <v>312</v>
      </c>
      <c r="C47" s="2" t="s">
        <v>10</v>
      </c>
      <c r="D47" s="2" t="s">
        <v>313</v>
      </c>
      <c r="F47" s="2" t="s">
        <v>292</v>
      </c>
      <c r="G47" s="2" t="s">
        <v>314</v>
      </c>
      <c r="H47" s="2" t="s">
        <v>315</v>
      </c>
      <c r="I47" s="2" t="s">
        <v>316</v>
      </c>
      <c r="J47" s="2" t="s">
        <v>317</v>
      </c>
      <c r="K47" s="2" t="s">
        <v>318</v>
      </c>
      <c r="S47" s="1"/>
    </row>
    <row r="48" spans="2:19" s="2" customFormat="1" x14ac:dyDescent="0.2">
      <c r="B48" s="30" t="s">
        <v>319</v>
      </c>
      <c r="C48" s="29" t="s">
        <v>10</v>
      </c>
      <c r="D48" s="2" t="s">
        <v>110</v>
      </c>
      <c r="F48" s="2" t="s">
        <v>292</v>
      </c>
      <c r="G48" s="2" t="s">
        <v>320</v>
      </c>
      <c r="H48" s="2" t="s">
        <v>321</v>
      </c>
      <c r="I48" s="2" t="s">
        <v>322</v>
      </c>
      <c r="J48" s="2" t="s">
        <v>323</v>
      </c>
      <c r="K48" s="2" t="s">
        <v>324</v>
      </c>
      <c r="S48" s="1"/>
    </row>
    <row r="49" spans="2:19" s="2" customFormat="1" x14ac:dyDescent="0.2">
      <c r="B49" s="30" t="s">
        <v>319</v>
      </c>
      <c r="C49" s="29" t="s">
        <v>325</v>
      </c>
      <c r="D49" s="2" t="s">
        <v>326</v>
      </c>
      <c r="F49" s="2" t="s">
        <v>285</v>
      </c>
      <c r="G49" s="2" t="s">
        <v>327</v>
      </c>
      <c r="H49" s="2" t="s">
        <v>328</v>
      </c>
      <c r="I49" s="2" t="s">
        <v>329</v>
      </c>
      <c r="J49" s="2" t="s">
        <v>330</v>
      </c>
      <c r="K49" s="2" t="s">
        <v>331</v>
      </c>
      <c r="S49" s="1"/>
    </row>
    <row r="50" spans="2:19" s="2" customFormat="1" x14ac:dyDescent="0.2">
      <c r="B50" s="1" t="s">
        <v>332</v>
      </c>
      <c r="C50" s="2" t="s">
        <v>10</v>
      </c>
      <c r="D50" s="2" t="s">
        <v>11</v>
      </c>
      <c r="F50" s="2" t="s">
        <v>333</v>
      </c>
      <c r="G50" s="2" t="s">
        <v>334</v>
      </c>
      <c r="H50" s="2" t="s">
        <v>335</v>
      </c>
      <c r="I50" s="2" t="s">
        <v>336</v>
      </c>
      <c r="J50" s="2" t="s">
        <v>337</v>
      </c>
      <c r="K50" s="2" t="s">
        <v>338</v>
      </c>
      <c r="S50" s="1"/>
    </row>
    <row r="51" spans="2:19" s="2" customFormat="1" x14ac:dyDescent="0.2">
      <c r="B51" s="1" t="s">
        <v>332</v>
      </c>
      <c r="C51" s="2" t="s">
        <v>325</v>
      </c>
      <c r="D51" s="2" t="s">
        <v>339</v>
      </c>
      <c r="F51" s="2" t="s">
        <v>340</v>
      </c>
      <c r="G51" s="2" t="s">
        <v>341</v>
      </c>
      <c r="H51" s="2" t="s">
        <v>342</v>
      </c>
      <c r="I51" s="2" t="s">
        <v>343</v>
      </c>
      <c r="J51" s="2" t="s">
        <v>344</v>
      </c>
      <c r="K51" s="2" t="s">
        <v>345</v>
      </c>
      <c r="S51" s="1"/>
    </row>
    <row r="52" spans="2:19" s="2" customFormat="1" x14ac:dyDescent="0.2">
      <c r="B52" s="1" t="s">
        <v>346</v>
      </c>
      <c r="C52" s="2" t="s">
        <v>10</v>
      </c>
      <c r="D52" s="2" t="s">
        <v>110</v>
      </c>
      <c r="F52" s="2" t="s">
        <v>292</v>
      </c>
      <c r="G52" s="2" t="s">
        <v>347</v>
      </c>
      <c r="H52" s="2" t="s">
        <v>348</v>
      </c>
      <c r="I52" s="2" t="s">
        <v>349</v>
      </c>
      <c r="J52" s="2" t="s">
        <v>350</v>
      </c>
      <c r="K52" s="2" t="s">
        <v>351</v>
      </c>
      <c r="S52" s="1"/>
    </row>
    <row r="53" spans="2:19" s="2" customFormat="1" x14ac:dyDescent="0.2">
      <c r="B53" s="1" t="s">
        <v>346</v>
      </c>
      <c r="C53" s="2" t="s">
        <v>325</v>
      </c>
      <c r="D53" s="2" t="s">
        <v>326</v>
      </c>
      <c r="F53" s="2" t="s">
        <v>285</v>
      </c>
      <c r="G53" s="2" t="s">
        <v>352</v>
      </c>
      <c r="H53" s="2" t="s">
        <v>353</v>
      </c>
      <c r="I53" s="2" t="s">
        <v>354</v>
      </c>
      <c r="J53" s="2" t="s">
        <v>355</v>
      </c>
      <c r="K53" s="2" t="s">
        <v>356</v>
      </c>
      <c r="S53" s="1"/>
    </row>
    <row r="54" spans="2:19" s="2" customFormat="1" x14ac:dyDescent="0.2">
      <c r="B54" s="1" t="s">
        <v>357</v>
      </c>
      <c r="C54" s="2" t="s">
        <v>10</v>
      </c>
      <c r="D54" s="2" t="s">
        <v>358</v>
      </c>
      <c r="F54" s="2" t="s">
        <v>359</v>
      </c>
      <c r="G54" s="2" t="s">
        <v>333</v>
      </c>
      <c r="H54" s="2" t="s">
        <v>360</v>
      </c>
      <c r="I54" s="2" t="s">
        <v>361</v>
      </c>
      <c r="J54" s="2" t="s">
        <v>362</v>
      </c>
      <c r="K54" s="2" t="s">
        <v>363</v>
      </c>
      <c r="S54" s="1"/>
    </row>
    <row r="55" spans="2:19" s="2" customFormat="1" x14ac:dyDescent="0.2">
      <c r="B55" s="1" t="s">
        <v>357</v>
      </c>
      <c r="C55" s="2" t="s">
        <v>325</v>
      </c>
      <c r="D55" s="2" t="s">
        <v>364</v>
      </c>
      <c r="F55" s="2" t="s">
        <v>365</v>
      </c>
      <c r="G55" s="2" t="s">
        <v>366</v>
      </c>
      <c r="H55" s="2" t="s">
        <v>367</v>
      </c>
      <c r="I55" s="2" t="s">
        <v>368</v>
      </c>
      <c r="J55" s="2" t="s">
        <v>369</v>
      </c>
      <c r="K55" s="2" t="s">
        <v>370</v>
      </c>
      <c r="S55" s="1"/>
    </row>
    <row r="56" spans="2:19" s="2" customFormat="1" x14ac:dyDescent="0.2">
      <c r="B56" s="1" t="s">
        <v>371</v>
      </c>
      <c r="C56" s="2" t="s">
        <v>10</v>
      </c>
      <c r="D56" s="2" t="s">
        <v>26</v>
      </c>
      <c r="F56" s="2" t="s">
        <v>292</v>
      </c>
      <c r="G56" s="2" t="s">
        <v>372</v>
      </c>
      <c r="H56" s="2" t="s">
        <v>373</v>
      </c>
      <c r="I56" s="2" t="s">
        <v>374</v>
      </c>
      <c r="J56" s="2" t="s">
        <v>375</v>
      </c>
      <c r="K56" s="2" t="s">
        <v>376</v>
      </c>
      <c r="S56" s="1"/>
    </row>
    <row r="57" spans="2:19" s="2" customFormat="1" x14ac:dyDescent="0.2">
      <c r="B57" s="1" t="s">
        <v>371</v>
      </c>
      <c r="C57" s="2" t="s">
        <v>325</v>
      </c>
      <c r="D57" s="2" t="s">
        <v>364</v>
      </c>
      <c r="F57" s="2" t="s">
        <v>377</v>
      </c>
      <c r="G57" s="2" t="s">
        <v>377</v>
      </c>
      <c r="H57" s="2" t="s">
        <v>378</v>
      </c>
      <c r="I57" s="2" t="s">
        <v>379</v>
      </c>
      <c r="J57" s="2" t="s">
        <v>380</v>
      </c>
      <c r="K57" s="2" t="s">
        <v>381</v>
      </c>
      <c r="S57" s="1"/>
    </row>
    <row r="58" spans="2:19" s="2" customFormat="1" x14ac:dyDescent="0.2">
      <c r="B58" s="1" t="s">
        <v>382</v>
      </c>
      <c r="C58" s="2" t="s">
        <v>10</v>
      </c>
      <c r="D58" s="2" t="s">
        <v>19</v>
      </c>
      <c r="F58" s="2" t="s">
        <v>292</v>
      </c>
      <c r="G58" s="2" t="s">
        <v>383</v>
      </c>
      <c r="H58" s="2" t="s">
        <v>384</v>
      </c>
      <c r="I58" s="2" t="s">
        <v>385</v>
      </c>
      <c r="J58" s="2" t="s">
        <v>386</v>
      </c>
      <c r="K58" s="2" t="s">
        <v>387</v>
      </c>
      <c r="S58" s="1"/>
    </row>
    <row r="59" spans="2:19" s="2" customFormat="1" x14ac:dyDescent="0.2">
      <c r="B59" s="1" t="s">
        <v>382</v>
      </c>
      <c r="C59" s="2" t="s">
        <v>325</v>
      </c>
      <c r="D59" s="2" t="s">
        <v>388</v>
      </c>
      <c r="F59" s="2" t="s">
        <v>389</v>
      </c>
      <c r="G59" s="2" t="s">
        <v>390</v>
      </c>
      <c r="H59" s="2" t="s">
        <v>391</v>
      </c>
      <c r="I59" s="2" t="s">
        <v>392</v>
      </c>
      <c r="J59" s="2" t="s">
        <v>393</v>
      </c>
      <c r="K59" s="2" t="s">
        <v>394</v>
      </c>
      <c r="S59" s="1"/>
    </row>
    <row r="60" spans="2:19" s="2" customFormat="1" x14ac:dyDescent="0.2">
      <c r="B60" s="1" t="s">
        <v>395</v>
      </c>
      <c r="C60" s="2" t="s">
        <v>10</v>
      </c>
      <c r="D60" s="2" t="s">
        <v>358</v>
      </c>
      <c r="F60" s="2" t="s">
        <v>396</v>
      </c>
      <c r="G60" s="2" t="s">
        <v>292</v>
      </c>
      <c r="H60" s="2" t="s">
        <v>397</v>
      </c>
      <c r="I60" s="2" t="s">
        <v>398</v>
      </c>
      <c r="J60" s="2" t="s">
        <v>399</v>
      </c>
      <c r="K60" s="2" t="s">
        <v>400</v>
      </c>
      <c r="S60" s="1"/>
    </row>
    <row r="61" spans="2:19" s="2" customFormat="1" x14ac:dyDescent="0.2">
      <c r="B61" s="1" t="s">
        <v>395</v>
      </c>
      <c r="C61" s="2" t="s">
        <v>325</v>
      </c>
      <c r="D61" s="2" t="s">
        <v>364</v>
      </c>
      <c r="F61" s="2" t="s">
        <v>401</v>
      </c>
      <c r="G61" s="2" t="s">
        <v>401</v>
      </c>
      <c r="H61" s="2" t="s">
        <v>402</v>
      </c>
      <c r="I61" s="2" t="s">
        <v>403</v>
      </c>
      <c r="J61" s="2" t="s">
        <v>404</v>
      </c>
      <c r="K61" s="2" t="s">
        <v>405</v>
      </c>
      <c r="S61" s="1"/>
    </row>
    <row r="62" spans="2:19" s="2" customFormat="1" x14ac:dyDescent="0.2">
      <c r="B62" s="1" t="s">
        <v>406</v>
      </c>
      <c r="C62" s="2" t="s">
        <v>10</v>
      </c>
      <c r="D62" s="2" t="s">
        <v>110</v>
      </c>
      <c r="F62" s="2" t="s">
        <v>407</v>
      </c>
      <c r="G62" s="2" t="s">
        <v>407</v>
      </c>
      <c r="H62" s="2" t="s">
        <v>408</v>
      </c>
      <c r="I62" s="2" t="s">
        <v>409</v>
      </c>
      <c r="J62" s="2" t="s">
        <v>410</v>
      </c>
      <c r="K62" s="2" t="s">
        <v>411</v>
      </c>
      <c r="S62" s="1"/>
    </row>
    <row r="63" spans="2:19" s="2" customFormat="1" x14ac:dyDescent="0.2">
      <c r="B63" s="1" t="s">
        <v>406</v>
      </c>
      <c r="C63" s="2" t="s">
        <v>325</v>
      </c>
      <c r="D63" s="2" t="s">
        <v>412</v>
      </c>
      <c r="F63" s="2" t="s">
        <v>389</v>
      </c>
      <c r="G63" s="2" t="s">
        <v>413</v>
      </c>
      <c r="H63" s="2" t="s">
        <v>414</v>
      </c>
      <c r="I63" s="2" t="s">
        <v>415</v>
      </c>
      <c r="J63" s="2" t="s">
        <v>416</v>
      </c>
      <c r="K63" s="2" t="s">
        <v>417</v>
      </c>
      <c r="S63" s="1"/>
    </row>
    <row r="64" spans="2:19" s="2" customFormat="1" x14ac:dyDescent="0.2">
      <c r="B64" s="1" t="s">
        <v>418</v>
      </c>
      <c r="C64" s="2" t="s">
        <v>10</v>
      </c>
      <c r="D64" s="2" t="s">
        <v>110</v>
      </c>
      <c r="F64" s="2" t="s">
        <v>419</v>
      </c>
      <c r="G64" s="2" t="s">
        <v>420</v>
      </c>
      <c r="H64" s="2" t="s">
        <v>421</v>
      </c>
      <c r="I64" s="2" t="s">
        <v>422</v>
      </c>
      <c r="J64" s="2" t="s">
        <v>423</v>
      </c>
      <c r="K64" s="2" t="s">
        <v>424</v>
      </c>
      <c r="S64" s="1"/>
    </row>
    <row r="65" spans="2:19" s="2" customFormat="1" x14ac:dyDescent="0.2">
      <c r="B65" s="1" t="s">
        <v>418</v>
      </c>
      <c r="C65" s="2" t="s">
        <v>325</v>
      </c>
      <c r="D65" s="2" t="s">
        <v>425</v>
      </c>
      <c r="F65" s="2" t="s">
        <v>426</v>
      </c>
      <c r="G65" s="2" t="s">
        <v>389</v>
      </c>
      <c r="H65" s="2" t="s">
        <v>427</v>
      </c>
      <c r="I65" s="2" t="s">
        <v>428</v>
      </c>
      <c r="J65" s="2" t="s">
        <v>429</v>
      </c>
      <c r="K65" s="2" t="s">
        <v>430</v>
      </c>
      <c r="S65" s="1"/>
    </row>
    <row r="66" spans="2:19" s="2" customFormat="1" x14ac:dyDescent="0.2">
      <c r="B66" s="1" t="s">
        <v>431</v>
      </c>
      <c r="C66" s="2" t="s">
        <v>10</v>
      </c>
      <c r="D66" s="2" t="s">
        <v>271</v>
      </c>
      <c r="F66" s="2" t="s">
        <v>419</v>
      </c>
      <c r="G66" s="2" t="s">
        <v>432</v>
      </c>
      <c r="H66" s="2" t="s">
        <v>433</v>
      </c>
      <c r="I66" s="2" t="s">
        <v>434</v>
      </c>
      <c r="J66" s="2" t="s">
        <v>435</v>
      </c>
      <c r="K66" s="2" t="s">
        <v>436</v>
      </c>
      <c r="S66" s="1"/>
    </row>
    <row r="67" spans="2:19" s="2" customFormat="1" x14ac:dyDescent="0.2">
      <c r="B67" s="1" t="s">
        <v>437</v>
      </c>
      <c r="C67" s="2" t="s">
        <v>10</v>
      </c>
      <c r="D67" s="2" t="s">
        <v>110</v>
      </c>
      <c r="F67" s="2" t="s">
        <v>419</v>
      </c>
      <c r="G67" s="2" t="s">
        <v>438</v>
      </c>
      <c r="H67" s="2" t="s">
        <v>439</v>
      </c>
      <c r="I67" s="2" t="s">
        <v>440</v>
      </c>
      <c r="J67" s="2" t="s">
        <v>441</v>
      </c>
      <c r="K67" s="2" t="s">
        <v>442</v>
      </c>
      <c r="S67" s="1"/>
    </row>
    <row r="68" spans="2:19" s="2" customFormat="1" x14ac:dyDescent="0.2">
      <c r="B68" s="1" t="s">
        <v>443</v>
      </c>
      <c r="C68" s="2" t="s">
        <v>10</v>
      </c>
      <c r="D68" s="2" t="s">
        <v>110</v>
      </c>
      <c r="F68" s="2" t="s">
        <v>444</v>
      </c>
      <c r="G68" s="2" t="s">
        <v>396</v>
      </c>
      <c r="H68" s="2" t="s">
        <v>445</v>
      </c>
      <c r="I68" s="2" t="s">
        <v>446</v>
      </c>
      <c r="J68" s="2" t="s">
        <v>447</v>
      </c>
      <c r="K68" s="2" t="s">
        <v>448</v>
      </c>
      <c r="S68" s="1"/>
    </row>
    <row r="69" spans="2:19" s="2" customFormat="1" x14ac:dyDescent="0.2">
      <c r="B69" s="1" t="s">
        <v>449</v>
      </c>
      <c r="C69" s="2" t="s">
        <v>10</v>
      </c>
      <c r="D69" s="2" t="s">
        <v>110</v>
      </c>
      <c r="F69" s="2" t="s">
        <v>450</v>
      </c>
      <c r="G69" s="2" t="s">
        <v>451</v>
      </c>
      <c r="H69" s="2" t="s">
        <v>452</v>
      </c>
      <c r="I69" s="2" t="s">
        <v>453</v>
      </c>
      <c r="J69" s="2" t="s">
        <v>454</v>
      </c>
      <c r="K69" s="2" t="s">
        <v>455</v>
      </c>
      <c r="S69" s="1"/>
    </row>
    <row r="70" spans="2:19" s="2" customFormat="1" x14ac:dyDescent="0.2">
      <c r="B70" s="1" t="s">
        <v>456</v>
      </c>
      <c r="C70" s="2" t="s">
        <v>10</v>
      </c>
      <c r="D70" s="2" t="s">
        <v>110</v>
      </c>
      <c r="F70" s="2" t="s">
        <v>444</v>
      </c>
      <c r="G70" s="2" t="s">
        <v>457</v>
      </c>
      <c r="H70" s="2" t="s">
        <v>458</v>
      </c>
      <c r="I70" s="2" t="s">
        <v>459</v>
      </c>
      <c r="J70" s="2" t="s">
        <v>460</v>
      </c>
      <c r="K70" s="2" t="s">
        <v>461</v>
      </c>
      <c r="S70" s="1"/>
    </row>
    <row r="71" spans="2:19" s="2" customFormat="1" x14ac:dyDescent="0.2">
      <c r="B71" s="1" t="s">
        <v>462</v>
      </c>
      <c r="C71" s="2" t="s">
        <v>10</v>
      </c>
      <c r="D71" s="2" t="s">
        <v>110</v>
      </c>
      <c r="F71" s="2" t="s">
        <v>444</v>
      </c>
      <c r="G71" s="2" t="s">
        <v>463</v>
      </c>
      <c r="H71" s="2" t="s">
        <v>464</v>
      </c>
      <c r="I71" s="2" t="s">
        <v>465</v>
      </c>
      <c r="J71" s="2" t="s">
        <v>466</v>
      </c>
      <c r="K71" s="2" t="s">
        <v>467</v>
      </c>
      <c r="S71" s="1"/>
    </row>
    <row r="72" spans="2:19" s="2" customFormat="1" x14ac:dyDescent="0.2">
      <c r="B72" s="1" t="s">
        <v>468</v>
      </c>
      <c r="C72" s="2" t="s">
        <v>10</v>
      </c>
      <c r="D72" s="2" t="s">
        <v>110</v>
      </c>
      <c r="F72" s="2" t="s">
        <v>444</v>
      </c>
      <c r="G72" s="2" t="s">
        <v>450</v>
      </c>
      <c r="H72" s="2" t="s">
        <v>469</v>
      </c>
      <c r="I72" s="2" t="s">
        <v>470</v>
      </c>
      <c r="J72" s="2" t="s">
        <v>471</v>
      </c>
      <c r="K72" s="2" t="s">
        <v>472</v>
      </c>
      <c r="S72" s="1"/>
    </row>
    <row r="73" spans="2:19" s="2" customFormat="1" x14ac:dyDescent="0.2">
      <c r="B73" s="1" t="s">
        <v>473</v>
      </c>
      <c r="C73" s="2" t="s">
        <v>10</v>
      </c>
      <c r="D73" s="2" t="s">
        <v>110</v>
      </c>
      <c r="F73" s="2" t="s">
        <v>419</v>
      </c>
      <c r="G73" s="2" t="s">
        <v>419</v>
      </c>
      <c r="H73" s="2" t="s">
        <v>474</v>
      </c>
      <c r="I73" s="2" t="s">
        <v>475</v>
      </c>
      <c r="J73" s="2" t="s">
        <v>476</v>
      </c>
      <c r="K73" s="2" t="s">
        <v>477</v>
      </c>
      <c r="S73" s="1"/>
    </row>
    <row r="74" spans="2:19" s="2" customFormat="1" x14ac:dyDescent="0.2">
      <c r="B74" s="1" t="s">
        <v>478</v>
      </c>
      <c r="C74" s="2" t="s">
        <v>10</v>
      </c>
      <c r="D74" s="2" t="s">
        <v>110</v>
      </c>
      <c r="F74" s="2" t="s">
        <v>479</v>
      </c>
      <c r="G74" s="2" t="s">
        <v>480</v>
      </c>
      <c r="H74" s="2" t="s">
        <v>481</v>
      </c>
      <c r="I74" s="2" t="s">
        <v>482</v>
      </c>
      <c r="J74" s="2" t="s">
        <v>483</v>
      </c>
      <c r="K74" s="2" t="s">
        <v>484</v>
      </c>
      <c r="S74" s="1"/>
    </row>
    <row r="75" spans="2:19" s="2" customFormat="1" x14ac:dyDescent="0.2">
      <c r="B75" s="1" t="s">
        <v>485</v>
      </c>
      <c r="C75" s="2" t="s">
        <v>10</v>
      </c>
      <c r="D75" s="2" t="s">
        <v>486</v>
      </c>
      <c r="F75" s="2" t="s">
        <v>444</v>
      </c>
      <c r="G75" s="2" t="s">
        <v>487</v>
      </c>
      <c r="H75" s="2" t="s">
        <v>488</v>
      </c>
      <c r="I75" s="2" t="s">
        <v>489</v>
      </c>
      <c r="J75" s="2" t="s">
        <v>490</v>
      </c>
      <c r="K75" s="2" t="s">
        <v>491</v>
      </c>
      <c r="S75" s="1"/>
    </row>
    <row r="76" spans="2:19" s="2" customFormat="1" x14ac:dyDescent="0.2">
      <c r="B76" s="1" t="s">
        <v>492</v>
      </c>
      <c r="C76" s="2" t="s">
        <v>10</v>
      </c>
      <c r="D76" s="2" t="s">
        <v>110</v>
      </c>
      <c r="F76" s="2" t="s">
        <v>493</v>
      </c>
      <c r="G76" s="2" t="s">
        <v>494</v>
      </c>
      <c r="H76" s="2" t="s">
        <v>495</v>
      </c>
      <c r="I76" s="2" t="s">
        <v>496</v>
      </c>
      <c r="J76" s="2" t="s">
        <v>497</v>
      </c>
      <c r="K76" s="2" t="s">
        <v>498</v>
      </c>
      <c r="S76" s="1"/>
    </row>
    <row r="77" spans="2:19" s="2" customFormat="1" x14ac:dyDescent="0.2">
      <c r="B77" s="1" t="s">
        <v>499</v>
      </c>
      <c r="C77" s="2" t="s">
        <v>10</v>
      </c>
      <c r="D77" s="2" t="s">
        <v>500</v>
      </c>
      <c r="F77" s="2" t="s">
        <v>479</v>
      </c>
      <c r="G77" s="2" t="s">
        <v>501</v>
      </c>
      <c r="H77" s="2" t="s">
        <v>502</v>
      </c>
      <c r="I77" s="2" t="s">
        <v>503</v>
      </c>
      <c r="J77" s="2" t="s">
        <v>504</v>
      </c>
      <c r="K77" s="2" t="s">
        <v>505</v>
      </c>
      <c r="S77" s="1"/>
    </row>
    <row r="78" spans="2:19" s="2" customFormat="1" x14ac:dyDescent="0.2">
      <c r="B78" s="1" t="s">
        <v>506</v>
      </c>
      <c r="C78" s="2" t="s">
        <v>10</v>
      </c>
      <c r="D78" s="2" t="s">
        <v>507</v>
      </c>
      <c r="G78" s="2" t="s">
        <v>479</v>
      </c>
      <c r="H78" s="2" t="s">
        <v>508</v>
      </c>
      <c r="I78" s="2" t="s">
        <v>509</v>
      </c>
      <c r="J78" s="2" t="s">
        <v>483</v>
      </c>
      <c r="K78" s="2" t="s">
        <v>510</v>
      </c>
      <c r="S78" s="1"/>
    </row>
    <row r="79" spans="2:19" s="2" customFormat="1" x14ac:dyDescent="0.2">
      <c r="B79" s="1" t="s">
        <v>511</v>
      </c>
      <c r="C79" s="2" t="s">
        <v>10</v>
      </c>
      <c r="D79" s="2" t="s">
        <v>512</v>
      </c>
      <c r="G79" s="2" t="s">
        <v>513</v>
      </c>
      <c r="H79" s="2" t="s">
        <v>514</v>
      </c>
      <c r="I79" s="2" t="s">
        <v>515</v>
      </c>
      <c r="J79" s="2" t="s">
        <v>516</v>
      </c>
      <c r="K79" s="2" t="s">
        <v>517</v>
      </c>
      <c r="S79" s="1"/>
    </row>
    <row r="80" spans="2:19" s="2" customFormat="1" x14ac:dyDescent="0.2">
      <c r="B80" s="1" t="s">
        <v>518</v>
      </c>
      <c r="C80" s="2" t="s">
        <v>10</v>
      </c>
      <c r="D80" s="2" t="s">
        <v>512</v>
      </c>
      <c r="G80" s="2" t="s">
        <v>519</v>
      </c>
      <c r="H80" s="2" t="s">
        <v>520</v>
      </c>
      <c r="I80" s="2" t="s">
        <v>521</v>
      </c>
      <c r="J80" s="2" t="s">
        <v>522</v>
      </c>
      <c r="K80" s="2" t="s">
        <v>523</v>
      </c>
      <c r="S80" s="1"/>
    </row>
    <row r="81" spans="2:19" s="2" customFormat="1" x14ac:dyDescent="0.2">
      <c r="B81" s="1" t="s">
        <v>524</v>
      </c>
      <c r="C81" s="2" t="s">
        <v>10</v>
      </c>
      <c r="D81" s="2" t="s">
        <v>512</v>
      </c>
      <c r="G81" s="2" t="s">
        <v>525</v>
      </c>
      <c r="H81" s="2" t="s">
        <v>526</v>
      </c>
      <c r="I81" s="2" t="s">
        <v>527</v>
      </c>
      <c r="J81" s="2" t="s">
        <v>528</v>
      </c>
      <c r="K81" s="2" t="s">
        <v>529</v>
      </c>
      <c r="S81" s="1"/>
    </row>
    <row r="82" spans="2:19" s="2" customFormat="1" x14ac:dyDescent="0.2">
      <c r="B82" s="1" t="s">
        <v>530</v>
      </c>
      <c r="C82" s="2" t="s">
        <v>10</v>
      </c>
      <c r="D82" s="2" t="s">
        <v>531</v>
      </c>
      <c r="G82" s="2" t="s">
        <v>532</v>
      </c>
      <c r="H82" s="2" t="s">
        <v>533</v>
      </c>
      <c r="I82" s="2" t="s">
        <v>534</v>
      </c>
      <c r="J82" s="2" t="s">
        <v>535</v>
      </c>
      <c r="K82" s="2" t="s">
        <v>536</v>
      </c>
      <c r="S82" s="1"/>
    </row>
    <row r="83" spans="2:19" s="2" customFormat="1" x14ac:dyDescent="0.2">
      <c r="B83" s="1" t="s">
        <v>537</v>
      </c>
      <c r="C83" s="2" t="s">
        <v>10</v>
      </c>
      <c r="D83" s="2" t="s">
        <v>512</v>
      </c>
      <c r="G83" s="2" t="s">
        <v>538</v>
      </c>
      <c r="H83" s="2" t="s">
        <v>539</v>
      </c>
      <c r="J83" s="2" t="s">
        <v>540</v>
      </c>
      <c r="K83" s="2" t="s">
        <v>541</v>
      </c>
      <c r="S83" s="1"/>
    </row>
    <row r="84" spans="2:19" s="2" customFormat="1" x14ac:dyDescent="0.2">
      <c r="B84" s="1"/>
      <c r="S84" s="1"/>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C2F62-56F5-4648-A73F-F55CD0769982}">
  <sheetPr>
    <tabColor rgb="FFC00000"/>
  </sheetPr>
  <dimension ref="A1"/>
  <sheetViews>
    <sheetView workbookViewId="0"/>
  </sheetViews>
  <sheetFormatPr baseColWidth="10" defaultRowHeight="16" x14ac:dyDescent="0.2"/>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ROLLUP</vt:lpstr>
      <vt:lpstr>TEAMS</vt:lpstr>
      <vt:lpstr>PLAYERS</vt:lpstr>
      <vt:lpstr>DASHBOARD</vt:lpstr>
      <vt:lpstr>INDEX</vt:lpstr>
      <vt:lpstr>GAME LOGS</vt:lpstr>
      <vt:lpstr>ROLLUP!Print_Area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c:creator>
  <cp:lastModifiedBy>NE</cp:lastModifiedBy>
  <cp:lastPrinted>2022-09-22T22:46:55Z</cp:lastPrinted>
  <dcterms:created xsi:type="dcterms:W3CDTF">2022-09-13T01:06:54Z</dcterms:created>
  <dcterms:modified xsi:type="dcterms:W3CDTF">2022-09-24T18:18:46Z</dcterms:modified>
</cp:coreProperties>
</file>