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xr:revisionPtr revIDLastSave="0" documentId="13_ncr:1_{B51E22DD-B113-4A01-A20A-CBDF4562F8A4}" xr6:coauthVersionLast="47" xr6:coauthVersionMax="47" xr10:uidLastSave="{00000000-0000-0000-0000-000000000000}"/>
  <bookViews>
    <workbookView xWindow="11424" yWindow="0" windowWidth="11712" windowHeight="12336" firstSheet="4" activeTab="6" xr2:uid="{00000000-000D-0000-FFFF-FFFF00000000}"/>
  </bookViews>
  <sheets>
    <sheet name="Sheet7" sheetId="8" r:id="rId1"/>
    <sheet name="Sheet1" sheetId="1" r:id="rId2"/>
    <sheet name="Sheet2" sheetId="3" r:id="rId3"/>
    <sheet name="0.5-2" sheetId="2" r:id="rId4"/>
    <sheet name="proton" sheetId="9" r:id="rId5"/>
    <sheet name="kaon" sheetId="10" r:id="rId6"/>
    <sheet name="pion" sheetId="11" r:id="rId7"/>
    <sheet name="Sheet3" sheetId="4" r:id="rId8"/>
    <sheet name="Sheet4" sheetId="5" r:id="rId9"/>
    <sheet name="Sheet5" sheetId="6" r:id="rId10"/>
    <sheet name="Sheet6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1" l="1"/>
  <c r="I23" i="11"/>
  <c r="I24" i="11"/>
  <c r="I25" i="11"/>
  <c r="I26" i="11"/>
  <c r="I27" i="11"/>
  <c r="I28" i="11"/>
  <c r="I29" i="11"/>
  <c r="I30" i="11"/>
  <c r="I31" i="11"/>
  <c r="I32" i="11"/>
  <c r="I33" i="11"/>
  <c r="I21" i="11"/>
  <c r="R16" i="11"/>
  <c r="I16" i="11"/>
  <c r="BB7" i="11"/>
  <c r="BB6" i="11"/>
  <c r="BB5" i="11"/>
  <c r="BB4" i="11"/>
  <c r="AS8" i="11"/>
  <c r="AS7" i="11"/>
  <c r="AS6" i="11"/>
  <c r="AS5" i="11"/>
  <c r="AS4" i="11"/>
  <c r="AJ8" i="11"/>
  <c r="AJ7" i="11"/>
  <c r="AJ6" i="11"/>
  <c r="AJ5" i="11"/>
  <c r="AJ4" i="11"/>
  <c r="AA9" i="11"/>
  <c r="AA8" i="11"/>
  <c r="AA7" i="11"/>
  <c r="AA6" i="11"/>
  <c r="AA5" i="11"/>
  <c r="AA4" i="11"/>
  <c r="R8" i="11"/>
  <c r="R7" i="11"/>
  <c r="R6" i="11"/>
  <c r="R5" i="11"/>
  <c r="R4" i="11"/>
  <c r="I5" i="11"/>
  <c r="I6" i="11"/>
  <c r="I7" i="11"/>
  <c r="I8" i="11"/>
  <c r="I4" i="11"/>
  <c r="BB7" i="10"/>
  <c r="BB6" i="10"/>
  <c r="BB5" i="10"/>
  <c r="BB4" i="10"/>
  <c r="AS8" i="10"/>
  <c r="AS7" i="10"/>
  <c r="AS6" i="10"/>
  <c r="AS5" i="10"/>
  <c r="AS4" i="10"/>
  <c r="AJ8" i="10"/>
  <c r="AJ7" i="10"/>
  <c r="AJ6" i="10"/>
  <c r="AJ5" i="10"/>
  <c r="AJ4" i="10"/>
  <c r="R5" i="10"/>
  <c r="R6" i="10"/>
  <c r="R7" i="10"/>
  <c r="R8" i="10"/>
  <c r="R4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22" i="10"/>
  <c r="R17" i="10"/>
  <c r="I17" i="10"/>
  <c r="I5" i="10"/>
  <c r="I6" i="10"/>
  <c r="I7" i="10"/>
  <c r="I8" i="10"/>
  <c r="I4" i="10"/>
  <c r="R5" i="9"/>
  <c r="R6" i="9"/>
  <c r="R7" i="9"/>
  <c r="R8" i="9"/>
  <c r="AA9" i="9"/>
  <c r="AA5" i="9"/>
  <c r="AA6" i="9"/>
  <c r="AA7" i="9"/>
  <c r="AA8" i="9"/>
  <c r="AJ5" i="9"/>
  <c r="AJ6" i="9"/>
  <c r="AJ7" i="9"/>
  <c r="AJ8" i="9"/>
  <c r="BB5" i="9"/>
  <c r="BB6" i="9"/>
  <c r="BB7" i="9"/>
  <c r="AS5" i="9"/>
  <c r="AS6" i="9"/>
  <c r="AS7" i="9"/>
  <c r="AS8" i="9"/>
  <c r="BB4" i="9"/>
  <c r="AS4" i="9"/>
  <c r="AJ4" i="9"/>
  <c r="AA4" i="9"/>
  <c r="R14" i="9"/>
  <c r="I14" i="9"/>
  <c r="R4" i="9"/>
  <c r="I5" i="9"/>
  <c r="I6" i="9"/>
  <c r="I7" i="9"/>
  <c r="I8" i="9"/>
  <c r="I4" i="9"/>
  <c r="I20" i="9"/>
  <c r="I21" i="9"/>
  <c r="I22" i="9"/>
  <c r="I23" i="9"/>
  <c r="I24" i="9"/>
  <c r="I25" i="9"/>
  <c r="I26" i="9"/>
  <c r="I27" i="9"/>
  <c r="I28" i="9"/>
  <c r="I29" i="9"/>
  <c r="I30" i="9"/>
  <c r="I31" i="9"/>
  <c r="I19" i="9"/>
  <c r="F2" i="7"/>
  <c r="F3" i="7"/>
  <c r="F4" i="7"/>
  <c r="F5" i="7"/>
  <c r="F6" i="7"/>
  <c r="F7" i="7"/>
  <c r="E3" i="7"/>
  <c r="E4" i="7"/>
  <c r="E5" i="7"/>
  <c r="E6" i="7"/>
  <c r="E7" i="7"/>
  <c r="E2" i="7"/>
  <c r="D3" i="7"/>
  <c r="D4" i="7"/>
  <c r="D5" i="7"/>
  <c r="D6" i="7"/>
  <c r="D7" i="7"/>
  <c r="D2" i="7"/>
  <c r="O48" i="5"/>
  <c r="O47" i="5"/>
  <c r="O46" i="5"/>
  <c r="O45" i="5"/>
  <c r="O44" i="5"/>
  <c r="O41" i="5"/>
  <c r="O40" i="5"/>
  <c r="O39" i="5"/>
  <c r="O35" i="5"/>
  <c r="O34" i="5"/>
  <c r="O33" i="5"/>
  <c r="O30" i="5"/>
  <c r="O29" i="5"/>
  <c r="O28" i="5"/>
  <c r="O27" i="5"/>
  <c r="O24" i="5"/>
  <c r="O23" i="5"/>
  <c r="O22" i="5"/>
  <c r="O21" i="5"/>
  <c r="O11" i="5"/>
  <c r="O12" i="5"/>
  <c r="O10" i="5"/>
  <c r="O9" i="5"/>
  <c r="O8" i="5"/>
  <c r="O7" i="5"/>
  <c r="O6" i="5"/>
  <c r="O5" i="5"/>
  <c r="O4" i="5"/>
  <c r="O3" i="5"/>
  <c r="O2" i="5"/>
  <c r="F45" i="6"/>
  <c r="U41" i="6"/>
  <c r="N41" i="6"/>
  <c r="N35" i="6"/>
  <c r="F35" i="6"/>
  <c r="N27" i="6"/>
  <c r="N22" i="6"/>
  <c r="F22" i="6"/>
  <c r="U7" i="6"/>
  <c r="U6" i="6"/>
  <c r="U5" i="6"/>
  <c r="N9" i="6"/>
  <c r="N8" i="6"/>
  <c r="N5" i="6"/>
  <c r="N7" i="6"/>
  <c r="N6" i="6"/>
  <c r="F8" i="6"/>
  <c r="F6" i="6"/>
  <c r="F5" i="6"/>
  <c r="U48" i="6"/>
  <c r="N48" i="6"/>
  <c r="F48" i="6"/>
  <c r="U47" i="6"/>
  <c r="N47" i="6"/>
  <c r="F47" i="6"/>
  <c r="U46" i="6"/>
  <c r="N46" i="6"/>
  <c r="F46" i="6"/>
  <c r="U45" i="6"/>
  <c r="N45" i="6"/>
  <c r="U44" i="6"/>
  <c r="N44" i="6"/>
  <c r="F44" i="6"/>
  <c r="F41" i="6"/>
  <c r="U40" i="6"/>
  <c r="N40" i="6"/>
  <c r="F40" i="6"/>
  <c r="U39" i="6"/>
  <c r="N39" i="6"/>
  <c r="F39" i="6"/>
  <c r="U35" i="6"/>
  <c r="U34" i="6"/>
  <c r="N34" i="6"/>
  <c r="F34" i="6"/>
  <c r="U33" i="6"/>
  <c r="N33" i="6"/>
  <c r="F33" i="6"/>
  <c r="U30" i="6"/>
  <c r="N30" i="6"/>
  <c r="F30" i="6"/>
  <c r="U29" i="6"/>
  <c r="N29" i="6"/>
  <c r="F29" i="6"/>
  <c r="U28" i="6"/>
  <c r="N28" i="6"/>
  <c r="F28" i="6"/>
  <c r="U27" i="6"/>
  <c r="F27" i="6"/>
  <c r="U24" i="6"/>
  <c r="N24" i="6"/>
  <c r="F24" i="6"/>
  <c r="U23" i="6"/>
  <c r="N23" i="6"/>
  <c r="F23" i="6"/>
  <c r="U22" i="6"/>
  <c r="U21" i="6"/>
  <c r="N21" i="6"/>
  <c r="F21" i="6"/>
  <c r="U12" i="6"/>
  <c r="N12" i="6"/>
  <c r="F12" i="6"/>
  <c r="U11" i="6"/>
  <c r="N11" i="6"/>
  <c r="F11" i="6"/>
  <c r="U10" i="6"/>
  <c r="N10" i="6"/>
  <c r="F10" i="6"/>
  <c r="U9" i="6"/>
  <c r="F9" i="6"/>
  <c r="U8" i="6"/>
  <c r="F7" i="6"/>
  <c r="U4" i="6"/>
  <c r="N4" i="6"/>
  <c r="F4" i="6"/>
  <c r="U3" i="6"/>
  <c r="N3" i="6"/>
  <c r="F3" i="6"/>
  <c r="U2" i="6"/>
  <c r="N2" i="6"/>
  <c r="F2" i="6"/>
  <c r="U48" i="5"/>
  <c r="U47" i="5"/>
  <c r="U46" i="5"/>
  <c r="U45" i="5"/>
  <c r="U44" i="5"/>
  <c r="U41" i="5"/>
  <c r="U40" i="5"/>
  <c r="U39" i="5"/>
  <c r="U35" i="5"/>
  <c r="U34" i="5"/>
  <c r="U33" i="5"/>
  <c r="U30" i="5"/>
  <c r="U29" i="5"/>
  <c r="U28" i="5"/>
  <c r="U27" i="5"/>
  <c r="U24" i="5"/>
  <c r="U23" i="5"/>
  <c r="U22" i="5"/>
  <c r="U21" i="5"/>
  <c r="U12" i="5"/>
  <c r="U11" i="5"/>
  <c r="U10" i="5"/>
  <c r="U9" i="5"/>
  <c r="U8" i="5"/>
  <c r="U7" i="5"/>
  <c r="U6" i="5"/>
  <c r="U5" i="5"/>
  <c r="U4" i="5"/>
  <c r="U3" i="5"/>
  <c r="U2" i="5"/>
  <c r="N48" i="5"/>
  <c r="N47" i="5"/>
  <c r="N46" i="5"/>
  <c r="N45" i="5"/>
  <c r="N44" i="5"/>
  <c r="N41" i="5"/>
  <c r="N40" i="5"/>
  <c r="N39" i="5"/>
  <c r="N35" i="5"/>
  <c r="N34" i="5"/>
  <c r="N33" i="5"/>
  <c r="N30" i="5"/>
  <c r="N29" i="5"/>
  <c r="N28" i="5"/>
  <c r="N27" i="5"/>
  <c r="N24" i="5"/>
  <c r="N23" i="5"/>
  <c r="N22" i="5"/>
  <c r="N21" i="5"/>
  <c r="N12" i="5"/>
  <c r="N11" i="5"/>
  <c r="N10" i="5"/>
  <c r="N9" i="5"/>
  <c r="N8" i="5"/>
  <c r="N7" i="5"/>
  <c r="N6" i="5"/>
  <c r="N5" i="5"/>
  <c r="N4" i="5"/>
  <c r="N3" i="5"/>
  <c r="N2" i="5"/>
  <c r="F48" i="5"/>
  <c r="F47" i="5"/>
  <c r="F46" i="5"/>
  <c r="F45" i="5"/>
  <c r="F44" i="5"/>
  <c r="F41" i="5"/>
  <c r="F40" i="5"/>
  <c r="F39" i="5"/>
  <c r="F35" i="5"/>
  <c r="F34" i="5"/>
  <c r="F33" i="5"/>
  <c r="F30" i="5"/>
  <c r="F29" i="5"/>
  <c r="F28" i="5"/>
  <c r="F27" i="5"/>
  <c r="F24" i="5"/>
  <c r="F23" i="5"/>
  <c r="F22" i="5"/>
  <c r="F21" i="5"/>
  <c r="F12" i="5"/>
  <c r="F11" i="5"/>
  <c r="F10" i="5"/>
  <c r="F9" i="5"/>
  <c r="F8" i="5"/>
  <c r="F7" i="5"/>
  <c r="F6" i="5"/>
  <c r="F5" i="5"/>
  <c r="F4" i="5"/>
  <c r="F3" i="5"/>
  <c r="F2" i="5"/>
  <c r="Q61" i="4"/>
  <c r="Q60" i="4"/>
  <c r="Q59" i="4"/>
  <c r="Q58" i="4"/>
  <c r="Q57" i="4"/>
  <c r="Q53" i="4"/>
  <c r="Q52" i="4"/>
  <c r="Q51" i="4"/>
  <c r="Q50" i="4"/>
  <c r="Q49" i="4"/>
  <c r="Q44" i="4"/>
  <c r="Q43" i="4"/>
  <c r="Q42" i="4"/>
  <c r="Q41" i="4"/>
  <c r="Q40" i="4"/>
  <c r="R29" i="3"/>
  <c r="R30" i="3" s="1"/>
  <c r="P36" i="3"/>
  <c r="P34" i="3"/>
  <c r="P32" i="3"/>
  <c r="R32" i="3"/>
  <c r="R34" i="3"/>
  <c r="R36" i="3"/>
  <c r="P29" i="3"/>
  <c r="P30" i="3" s="1"/>
  <c r="BR5" i="1"/>
  <c r="BR6" i="1"/>
  <c r="BR7" i="1"/>
  <c r="BR8" i="1"/>
  <c r="BR9" i="1"/>
  <c r="BR10" i="1"/>
  <c r="BC5" i="1"/>
  <c r="BC6" i="1"/>
  <c r="BC7" i="1"/>
  <c r="BC8" i="1"/>
  <c r="AN5" i="1"/>
  <c r="AN6" i="1"/>
  <c r="AN7" i="1"/>
  <c r="AN8" i="1"/>
  <c r="AN9" i="1"/>
  <c r="AN4" i="1"/>
  <c r="BC4" i="1"/>
  <c r="BR4" i="1"/>
  <c r="CG5" i="1"/>
  <c r="CG6" i="1"/>
  <c r="CG7" i="1"/>
  <c r="CG4" i="1"/>
  <c r="BN30" i="1"/>
  <c r="W7" i="1"/>
  <c r="W8" i="1"/>
  <c r="W9" i="1"/>
  <c r="CB5" i="1"/>
  <c r="CE5" i="1" s="1"/>
  <c r="CC5" i="1"/>
  <c r="CD5" i="1" s="1"/>
  <c r="CB6" i="1"/>
  <c r="CE6" i="1" s="1"/>
  <c r="CC6" i="1"/>
  <c r="CD6" i="1" s="1"/>
  <c r="CB7" i="1"/>
  <c r="CE7" i="1" s="1"/>
  <c r="CC7" i="1"/>
  <c r="CD7" i="1" s="1"/>
  <c r="BN4" i="1"/>
  <c r="BO4" i="1" s="1"/>
  <c r="CC4" i="1"/>
  <c r="CD4" i="1" s="1"/>
  <c r="CB4" i="1"/>
  <c r="CE4" i="1" s="1"/>
  <c r="U7" i="1"/>
  <c r="V7" i="1" s="1"/>
  <c r="T5" i="1"/>
  <c r="W5" i="1" s="1"/>
  <c r="U5" i="1"/>
  <c r="V5" i="1" s="1"/>
  <c r="T6" i="1"/>
  <c r="W6" i="1" s="1"/>
  <c r="U6" i="1"/>
  <c r="V6" i="1" s="1"/>
  <c r="AI5" i="1"/>
  <c r="AL5" i="1" s="1"/>
  <c r="AJ5" i="1"/>
  <c r="AK5" i="1" s="1"/>
  <c r="AI6" i="1"/>
  <c r="AL6" i="1" s="1"/>
  <c r="AJ6" i="1"/>
  <c r="AK6" i="1" s="1"/>
  <c r="AI7" i="1"/>
  <c r="AL7" i="1" s="1"/>
  <c r="AJ7" i="1"/>
  <c r="AK7" i="1" s="1"/>
  <c r="AI8" i="1"/>
  <c r="AL8" i="1" s="1"/>
  <c r="AJ8" i="1"/>
  <c r="AK8" i="1" s="1"/>
  <c r="AI9" i="1"/>
  <c r="AL9" i="1" s="1"/>
  <c r="AJ9" i="1"/>
  <c r="AK9" i="1" s="1"/>
  <c r="AX5" i="1"/>
  <c r="BA5" i="1" s="1"/>
  <c r="AY5" i="1"/>
  <c r="AZ5" i="1" s="1"/>
  <c r="AX6" i="1"/>
  <c r="BA6" i="1" s="1"/>
  <c r="AY6" i="1"/>
  <c r="AZ6" i="1" s="1"/>
  <c r="AX7" i="1"/>
  <c r="BA7" i="1" s="1"/>
  <c r="AY7" i="1"/>
  <c r="AZ7" i="1" s="1"/>
  <c r="AX8" i="1"/>
  <c r="BA8" i="1" s="1"/>
  <c r="AY8" i="1"/>
  <c r="AZ8" i="1" s="1"/>
  <c r="BM5" i="1"/>
  <c r="BP5" i="1" s="1"/>
  <c r="BN5" i="1"/>
  <c r="BO5" i="1" s="1"/>
  <c r="BM6" i="1"/>
  <c r="BP6" i="1" s="1"/>
  <c r="BN6" i="1"/>
  <c r="BO6" i="1" s="1"/>
  <c r="BM7" i="1"/>
  <c r="BP7" i="1" s="1"/>
  <c r="BN7" i="1"/>
  <c r="BO7" i="1" s="1"/>
  <c r="BM8" i="1"/>
  <c r="BP8" i="1" s="1"/>
  <c r="BN8" i="1"/>
  <c r="BO8" i="1" s="1"/>
  <c r="AY4" i="1"/>
  <c r="AZ4" i="1" s="1"/>
  <c r="AX4" i="1"/>
  <c r="BA4" i="1" s="1"/>
  <c r="AJ4" i="1"/>
  <c r="AK4" i="1" s="1"/>
  <c r="AI4" i="1"/>
  <c r="AL4" i="1" s="1"/>
  <c r="U4" i="1"/>
  <c r="V4" i="1" s="1"/>
  <c r="T4" i="1"/>
  <c r="W4" i="1" s="1"/>
  <c r="F51" i="1"/>
  <c r="G51" i="1" s="1"/>
  <c r="E51" i="1"/>
  <c r="H51" i="1" s="1"/>
  <c r="E41" i="1"/>
  <c r="H41" i="1" s="1"/>
  <c r="F41" i="1"/>
  <c r="G41" i="1" s="1"/>
  <c r="E42" i="1"/>
  <c r="H42" i="1" s="1"/>
  <c r="F42" i="1"/>
  <c r="G42" i="1" s="1"/>
  <c r="E43" i="1"/>
  <c r="H43" i="1" s="1"/>
  <c r="F43" i="1"/>
  <c r="G43" i="1" s="1"/>
  <c r="E44" i="1"/>
  <c r="H44" i="1" s="1"/>
  <c r="F44" i="1"/>
  <c r="G44" i="1" s="1"/>
  <c r="E45" i="1"/>
  <c r="H45" i="1" s="1"/>
  <c r="F45" i="1"/>
  <c r="G45" i="1" s="1"/>
  <c r="E46" i="1"/>
  <c r="H46" i="1" s="1"/>
  <c r="F46" i="1"/>
  <c r="G46" i="1" s="1"/>
  <c r="E47" i="1"/>
  <c r="H47" i="1" s="1"/>
  <c r="F47" i="1"/>
  <c r="G47" i="1" s="1"/>
  <c r="E48" i="1"/>
  <c r="H48" i="1" s="1"/>
  <c r="F48" i="1"/>
  <c r="G48" i="1" s="1"/>
  <c r="E49" i="1"/>
  <c r="H49" i="1" s="1"/>
  <c r="F49" i="1"/>
  <c r="G49" i="1" s="1"/>
  <c r="E50" i="1"/>
  <c r="H50" i="1" s="1"/>
  <c r="F50" i="1"/>
  <c r="G50" i="1" s="1"/>
  <c r="E56" i="1"/>
  <c r="H56" i="1" s="1"/>
  <c r="F56" i="1"/>
  <c r="G56" i="1" s="1"/>
  <c r="E57" i="1"/>
  <c r="H57" i="1" s="1"/>
  <c r="F57" i="1"/>
  <c r="G57" i="1" s="1"/>
  <c r="E58" i="1"/>
  <c r="H58" i="1" s="1"/>
  <c r="F58" i="1"/>
  <c r="G58" i="1" s="1"/>
  <c r="E59" i="1"/>
  <c r="H59" i="1" s="1"/>
  <c r="F59" i="1"/>
  <c r="G59" i="1" s="1"/>
  <c r="E60" i="1"/>
  <c r="H60" i="1" s="1"/>
  <c r="F60" i="1"/>
  <c r="G60" i="1" s="1"/>
  <c r="E61" i="1"/>
  <c r="H61" i="1" s="1"/>
  <c r="F61" i="1"/>
  <c r="G61" i="1" s="1"/>
  <c r="E62" i="1"/>
  <c r="H62" i="1" s="1"/>
  <c r="F62" i="1"/>
  <c r="G62" i="1" s="1"/>
  <c r="E63" i="1"/>
  <c r="H63" i="1" s="1"/>
  <c r="F63" i="1"/>
  <c r="G63" i="1" s="1"/>
  <c r="E64" i="1"/>
  <c r="H64" i="1" s="1"/>
  <c r="F64" i="1"/>
  <c r="G64" i="1" s="1"/>
  <c r="E65" i="1"/>
  <c r="H65" i="1" s="1"/>
  <c r="F65" i="1"/>
  <c r="G65" i="1" s="1"/>
  <c r="E66" i="1"/>
  <c r="H66" i="1" s="1"/>
  <c r="F66" i="1"/>
  <c r="G66" i="1" s="1"/>
  <c r="E67" i="1"/>
  <c r="H67" i="1" s="1"/>
  <c r="F67" i="1"/>
  <c r="G67" i="1" s="1"/>
  <c r="F40" i="1"/>
  <c r="G40" i="1" s="1"/>
  <c r="E40" i="1"/>
  <c r="H40" i="1" s="1"/>
  <c r="F5" i="1"/>
  <c r="G5" i="1" s="1"/>
  <c r="F6" i="1"/>
  <c r="G6" i="1" s="1"/>
  <c r="F7" i="1"/>
  <c r="G7" i="1" s="1"/>
  <c r="F8" i="1"/>
  <c r="G8" i="1" s="1"/>
  <c r="F4" i="1"/>
  <c r="G4" i="1" s="1"/>
  <c r="E5" i="1"/>
  <c r="H5" i="1" s="1"/>
  <c r="E6" i="1"/>
  <c r="H6" i="1" s="1"/>
  <c r="E7" i="1"/>
  <c r="H7" i="1" s="1"/>
  <c r="E8" i="1"/>
  <c r="H8" i="1" s="1"/>
  <c r="E4" i="1"/>
  <c r="H4" i="1" s="1"/>
  <c r="BS30" i="1"/>
  <c r="BL30" i="1"/>
  <c r="BJ30" i="1"/>
  <c r="BG30" i="1"/>
  <c r="BH30" i="1" s="1"/>
  <c r="R9" i="1"/>
  <c r="Q61" i="2"/>
  <c r="Q60" i="2"/>
  <c r="Q59" i="2"/>
  <c r="Q58" i="2"/>
  <c r="Q57" i="2"/>
  <c r="Q53" i="2"/>
  <c r="Q52" i="2"/>
  <c r="Q51" i="2"/>
  <c r="Q50" i="2"/>
  <c r="Q49" i="2"/>
  <c r="Q44" i="2"/>
  <c r="Q43" i="2"/>
  <c r="Q42" i="2"/>
  <c r="Q41" i="2"/>
  <c r="Q40" i="2"/>
  <c r="AC61" i="1"/>
  <c r="AC60" i="1"/>
  <c r="AC59" i="1"/>
  <c r="AC58" i="1"/>
  <c r="AC57" i="1"/>
  <c r="AC53" i="1"/>
  <c r="AC52" i="1"/>
  <c r="AC51" i="1"/>
  <c r="AC50" i="1"/>
  <c r="AC49" i="1"/>
  <c r="AC44" i="1"/>
  <c r="AC43" i="1"/>
  <c r="AC42" i="1"/>
  <c r="AC41" i="1"/>
  <c r="AC40" i="1"/>
  <c r="BM4" i="1" l="1"/>
  <c r="BP4" i="1" s="1"/>
</calcChain>
</file>

<file path=xl/sharedStrings.xml><?xml version="1.0" encoding="utf-8"?>
<sst xmlns="http://schemas.openxmlformats.org/spreadsheetml/2006/main" count="1271" uniqueCount="85">
  <si>
    <t>cent</t>
  </si>
  <si>
    <t>pt</t>
  </si>
  <si>
    <t>stat</t>
  </si>
  <si>
    <t>sys</t>
  </si>
  <si>
    <t>AuAu</t>
  </si>
  <si>
    <t>CuAu</t>
  </si>
  <si>
    <t>pAu</t>
  </si>
  <si>
    <t>dAu</t>
  </si>
  <si>
    <t>3HeAu</t>
  </si>
  <si>
    <t>pAl</t>
  </si>
  <si>
    <t>pi</t>
  </si>
  <si>
    <t>0.55-3</t>
  </si>
  <si>
    <t>0.55-1.95</t>
  </si>
  <si>
    <t>0-10</t>
  </si>
  <si>
    <t>0-20</t>
  </si>
  <si>
    <t>0-5</t>
  </si>
  <si>
    <t>10-20</t>
  </si>
  <si>
    <t>20-40</t>
  </si>
  <si>
    <t>40-60</t>
  </si>
  <si>
    <t>40-72</t>
  </si>
  <si>
    <t>60-93</t>
  </si>
  <si>
    <t>60-88</t>
  </si>
  <si>
    <t>60-80</t>
  </si>
  <si>
    <t>0-72</t>
  </si>
  <si>
    <t>60-92</t>
  </si>
  <si>
    <t>0-93</t>
  </si>
  <si>
    <t>60-84</t>
  </si>
  <si>
    <t>0-100</t>
  </si>
  <si>
    <t>0-80</t>
  </si>
  <si>
    <t>k</t>
  </si>
  <si>
    <t>0.55-1.7</t>
  </si>
  <si>
    <t>0.55-2</t>
  </si>
  <si>
    <t>pbar</t>
  </si>
  <si>
    <t>0.55-2.7</t>
  </si>
  <si>
    <t>p</t>
  </si>
  <si>
    <t>pp</t>
  </si>
  <si>
    <t>0.35-2.95</t>
  </si>
  <si>
    <t>0.45-2</t>
  </si>
  <si>
    <t>0.45-1.8</t>
  </si>
  <si>
    <t>0.25-3</t>
  </si>
  <si>
    <t>5-10</t>
  </si>
  <si>
    <t>10-15</t>
  </si>
  <si>
    <t>15-20</t>
  </si>
  <si>
    <t>20-30</t>
  </si>
  <si>
    <t>30-40</t>
  </si>
  <si>
    <t>40-50</t>
  </si>
  <si>
    <t>50-60</t>
  </si>
  <si>
    <t>60-70</t>
  </si>
  <si>
    <t>70-80</t>
  </si>
  <si>
    <t>80-92</t>
  </si>
  <si>
    <t>0.65-3</t>
  </si>
  <si>
    <t>ncoll</t>
  </si>
  <si>
    <t>r</t>
  </si>
  <si>
    <t>m/r</t>
  </si>
  <si>
    <t>n/r</t>
  </si>
  <si>
    <t>n/r2</t>
  </si>
  <si>
    <t>m/r2</t>
  </si>
  <si>
    <t>s</t>
  </si>
  <si>
    <t>dn/deta</t>
  </si>
  <si>
    <t>R</t>
  </si>
  <si>
    <t>S</t>
  </si>
  <si>
    <t>Ncoll</t>
  </si>
  <si>
    <t>Npart</t>
  </si>
  <si>
    <t>NpartAu</t>
  </si>
  <si>
    <t>centrality</t>
  </si>
  <si>
    <t>AuAu2013</t>
  </si>
  <si>
    <t>AuAu2004</t>
  </si>
  <si>
    <t>S-gauss</t>
  </si>
  <si>
    <t>S-disk like</t>
  </si>
  <si>
    <t>S-disk nbd</t>
  </si>
  <si>
    <t>R-gauss</t>
  </si>
  <si>
    <t>R-disk nbd</t>
  </si>
  <si>
    <t>R-disk like</t>
  </si>
  <si>
    <t>dndeta</t>
  </si>
  <si>
    <t>intyield</t>
  </si>
  <si>
    <t>/mb</t>
  </si>
  <si>
    <t>dau</t>
  </si>
  <si>
    <t>3heau</t>
  </si>
  <si>
    <t>pal</t>
  </si>
  <si>
    <t>pau</t>
  </si>
  <si>
    <t>cuau</t>
  </si>
  <si>
    <t>npart</t>
  </si>
  <si>
    <t>auau</t>
  </si>
  <si>
    <t>flat</t>
  </si>
  <si>
    <t>steeper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</si>
</sst>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49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AuAu2013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Sheet2!$B$3:$B$7</c:f>
              <c:numCache>
                <c:formatCode>General</c:formatCode>
                <c:ptCount val="5"/>
                <c:pt idx="0">
                  <c:v>623</c:v>
                </c:pt>
                <c:pt idx="1">
                  <c:v>414.2</c:v>
                </c:pt>
                <c:pt idx="2">
                  <c:v>225.4</c:v>
                </c:pt>
                <c:pt idx="3">
                  <c:v>85.5</c:v>
                </c:pt>
                <c:pt idx="4">
                  <c:v>18.3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1.984</c:v>
                </c:pt>
                <c:pt idx="1">
                  <c:v>1.762</c:v>
                </c:pt>
                <c:pt idx="2">
                  <c:v>1.4730000000000001</c:v>
                </c:pt>
                <c:pt idx="3">
                  <c:v>1.139</c:v>
                </c:pt>
                <c:pt idx="4">
                  <c:v>0.67806666666666671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5-435B-9B4F-70FC10DBD2D9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AuAu2004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Sheet2!$B$11:$B$22</c:f>
              <c:numCache>
                <c:formatCode>General</c:formatCode>
                <c:ptCount val="12"/>
                <c:pt idx="0">
                  <c:v>687.4</c:v>
                </c:pt>
                <c:pt idx="1">
                  <c:v>560.4</c:v>
                </c:pt>
                <c:pt idx="2">
                  <c:v>456.8</c:v>
                </c:pt>
                <c:pt idx="3">
                  <c:v>371.5</c:v>
                </c:pt>
                <c:pt idx="4">
                  <c:v>274</c:v>
                </c:pt>
                <c:pt idx="5">
                  <c:v>176.8</c:v>
                </c:pt>
                <c:pt idx="6">
                  <c:v>109.4</c:v>
                </c:pt>
                <c:pt idx="7">
                  <c:v>61.6</c:v>
                </c:pt>
                <c:pt idx="8">
                  <c:v>32</c:v>
                </c:pt>
                <c:pt idx="9">
                  <c:v>16</c:v>
                </c:pt>
                <c:pt idx="10">
                  <c:v>7</c:v>
                </c:pt>
                <c:pt idx="11">
                  <c:v>18.3</c:v>
                </c:pt>
              </c:numCache>
            </c:numRef>
          </c:xVal>
          <c:yVal>
            <c:numRef>
              <c:f>Sheet2!$C$11:$C$22</c:f>
              <c:numCache>
                <c:formatCode>General</c:formatCode>
                <c:ptCount val="12"/>
                <c:pt idx="0">
                  <c:v>2.0409999999999999</c:v>
                </c:pt>
                <c:pt idx="1">
                  <c:v>1.929</c:v>
                </c:pt>
                <c:pt idx="2">
                  <c:v>1.8149999999999999</c:v>
                </c:pt>
                <c:pt idx="3">
                  <c:v>1.7090000000000001</c:v>
                </c:pt>
                <c:pt idx="4">
                  <c:v>1.5629999999999999</c:v>
                </c:pt>
                <c:pt idx="5">
                  <c:v>1.383</c:v>
                </c:pt>
                <c:pt idx="6">
                  <c:v>1.218</c:v>
                </c:pt>
                <c:pt idx="7">
                  <c:v>1.06</c:v>
                </c:pt>
                <c:pt idx="8">
                  <c:v>0.89749999999999996</c:v>
                </c:pt>
                <c:pt idx="9">
                  <c:v>0.69910000000000005</c:v>
                </c:pt>
                <c:pt idx="10">
                  <c:v>0.43759999999999999</c:v>
                </c:pt>
                <c:pt idx="11">
                  <c:v>0.67806666666666671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5-435B-9B4F-70FC10DBD2D9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CuAu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Sheet2!$B$26:$B$28</c:f>
              <c:numCache>
                <c:formatCode>General</c:formatCode>
                <c:ptCount val="3"/>
                <c:pt idx="0">
                  <c:v>267.85000000000002</c:v>
                </c:pt>
                <c:pt idx="1">
                  <c:v>130.65</c:v>
                </c:pt>
                <c:pt idx="2">
                  <c:v>54.1</c:v>
                </c:pt>
              </c:numCache>
            </c:numRef>
          </c:xVal>
          <c:yVal>
            <c:numRef>
              <c:f>Sheet2!$C$26:$C$28</c:f>
              <c:numCache>
                <c:formatCode>General</c:formatCode>
                <c:ptCount val="3"/>
                <c:pt idx="0">
                  <c:v>1.6080000000000001</c:v>
                </c:pt>
                <c:pt idx="1">
                  <c:v>1.3009999999999999</c:v>
                </c:pt>
                <c:pt idx="2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5-435B-9B4F-70FC10DBD2D9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Sheet2!$B$32:$B$36</c:f>
              <c:numCache>
                <c:formatCode>General</c:formatCode>
                <c:ptCount val="5"/>
                <c:pt idx="0">
                  <c:v>21.4</c:v>
                </c:pt>
                <c:pt idx="1">
                  <c:v>16.100000000000001</c:v>
                </c:pt>
                <c:pt idx="2">
                  <c:v>10.3</c:v>
                </c:pt>
                <c:pt idx="3">
                  <c:v>4.4000000000000004</c:v>
                </c:pt>
                <c:pt idx="4">
                  <c:v>12.2</c:v>
                </c:pt>
              </c:numCache>
            </c:numRef>
          </c:xVal>
          <c:yVal>
            <c:numRef>
              <c:f>Sheet2!$C$32:$C$36</c:f>
              <c:numCache>
                <c:formatCode>General</c:formatCode>
                <c:ptCount val="5"/>
                <c:pt idx="0">
                  <c:v>0.58850000000000002</c:v>
                </c:pt>
                <c:pt idx="1">
                  <c:v>0.52</c:v>
                </c:pt>
                <c:pt idx="2">
                  <c:v>0.39900000000000002</c:v>
                </c:pt>
                <c:pt idx="3">
                  <c:v>0.21899999999999997</c:v>
                </c:pt>
                <c:pt idx="4">
                  <c:v>0.374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5-435B-9B4F-70FC10DBD2D9}"/>
            </c:ext>
          </c:extLst>
        </c:ser>
        <c:ser>
          <c:idx val="4"/>
          <c:order val="4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Sheet2!$B$40:$B$44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12.2</c:v>
                </c:pt>
                <c:pt idx="2">
                  <c:v>8.6999999999999993</c:v>
                </c:pt>
                <c:pt idx="3">
                  <c:v>4.0999999999999996</c:v>
                </c:pt>
                <c:pt idx="4">
                  <c:v>9.5</c:v>
                </c:pt>
              </c:numCache>
            </c:numRef>
          </c:xVal>
          <c:yVal>
            <c:numRef>
              <c:f>Sheet2!$C$40:$C$44</c:f>
              <c:numCache>
                <c:formatCode>General</c:formatCode>
                <c:ptCount val="5"/>
                <c:pt idx="0">
                  <c:v>0.43</c:v>
                </c:pt>
                <c:pt idx="1">
                  <c:v>0.38500000000000001</c:v>
                </c:pt>
                <c:pt idx="2">
                  <c:v>0.31</c:v>
                </c:pt>
                <c:pt idx="3">
                  <c:v>0.185</c:v>
                </c:pt>
                <c:pt idx="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5-435B-9B4F-70FC10DBD2D9}"/>
            </c:ext>
          </c:extLst>
        </c:ser>
        <c:ser>
          <c:idx val="5"/>
          <c:order val="5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Sheet2!$B$48:$B$53</c:f>
              <c:numCache>
                <c:formatCode>General</c:formatCode>
                <c:ptCount val="6"/>
                <c:pt idx="0">
                  <c:v>12.3</c:v>
                </c:pt>
                <c:pt idx="1">
                  <c:v>10.4</c:v>
                </c:pt>
                <c:pt idx="2">
                  <c:v>7.7</c:v>
                </c:pt>
                <c:pt idx="3">
                  <c:v>5.7</c:v>
                </c:pt>
                <c:pt idx="4">
                  <c:v>3.5</c:v>
                </c:pt>
                <c:pt idx="5">
                  <c:v>6.7</c:v>
                </c:pt>
              </c:numCache>
            </c:numRef>
          </c:xVal>
          <c:yVal>
            <c:numRef>
              <c:f>Sheet2!$C$48:$C$53</c:f>
              <c:numCache>
                <c:formatCode>General</c:formatCode>
                <c:ptCount val="6"/>
                <c:pt idx="0">
                  <c:v>0.33</c:v>
                </c:pt>
                <c:pt idx="1">
                  <c:v>0.31</c:v>
                </c:pt>
                <c:pt idx="2">
                  <c:v>0.27</c:v>
                </c:pt>
                <c:pt idx="3">
                  <c:v>0.22</c:v>
                </c:pt>
                <c:pt idx="4">
                  <c:v>0.13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75-435B-9B4F-70FC10DBD2D9}"/>
            </c:ext>
          </c:extLst>
        </c:ser>
        <c:ser>
          <c:idx val="6"/>
          <c:order val="6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Sheet2!$B$57:$B$60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Sheet2!$C$57:$C$60</c:f>
              <c:numCache>
                <c:formatCode>General</c:formatCode>
                <c:ptCount val="4"/>
                <c:pt idx="0">
                  <c:v>0.185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75-435B-9B4F-70FC10DB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Sheet2!$B$32:$B$36</c:f>
              <c:numCache>
                <c:formatCode>General</c:formatCode>
                <c:ptCount val="5"/>
                <c:pt idx="0">
                  <c:v>21.4</c:v>
                </c:pt>
                <c:pt idx="1">
                  <c:v>16.100000000000001</c:v>
                </c:pt>
                <c:pt idx="2">
                  <c:v>10.3</c:v>
                </c:pt>
                <c:pt idx="3">
                  <c:v>4.4000000000000004</c:v>
                </c:pt>
                <c:pt idx="4">
                  <c:v>12.2</c:v>
                </c:pt>
              </c:numCache>
            </c:numRef>
          </c:xVal>
          <c:yVal>
            <c:numRef>
              <c:f>Sheet2!$I$32:$I$36</c:f>
              <c:numCache>
                <c:formatCode>General</c:formatCode>
                <c:ptCount val="5"/>
                <c:pt idx="0">
                  <c:v>4.0307499999999994</c:v>
                </c:pt>
                <c:pt idx="1">
                  <c:v>3.5339999999999998</c:v>
                </c:pt>
                <c:pt idx="2">
                  <c:v>2.7160000000000002</c:v>
                </c:pt>
                <c:pt idx="3">
                  <c:v>1.794</c:v>
                </c:pt>
                <c:pt idx="4">
                  <c:v>2.718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A24-9F95-A1B6F50EA196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Sheet2!$B$40:$B$44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12.2</c:v>
                </c:pt>
                <c:pt idx="2">
                  <c:v>8.6999999999999993</c:v>
                </c:pt>
                <c:pt idx="3">
                  <c:v>4.0999999999999996</c:v>
                </c:pt>
                <c:pt idx="4">
                  <c:v>9.5</c:v>
                </c:pt>
              </c:numCache>
            </c:numRef>
          </c:xVal>
          <c:yVal>
            <c:numRef>
              <c:f>Sheet2!$I$40:$I$44</c:f>
              <c:numCache>
                <c:formatCode>General</c:formatCode>
                <c:ptCount val="5"/>
                <c:pt idx="0">
                  <c:v>11.8</c:v>
                </c:pt>
                <c:pt idx="1">
                  <c:v>10.6</c:v>
                </c:pt>
                <c:pt idx="2">
                  <c:v>8.66</c:v>
                </c:pt>
                <c:pt idx="3">
                  <c:v>6.46</c:v>
                </c:pt>
                <c:pt idx="4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9-4A24-9F95-A1B6F50EA196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Sheet2!$B$48:$B$53</c:f>
              <c:numCache>
                <c:formatCode>General</c:formatCode>
                <c:ptCount val="6"/>
                <c:pt idx="0">
                  <c:v>12.3</c:v>
                </c:pt>
                <c:pt idx="1">
                  <c:v>10.4</c:v>
                </c:pt>
                <c:pt idx="2">
                  <c:v>7.7</c:v>
                </c:pt>
                <c:pt idx="3">
                  <c:v>5.7</c:v>
                </c:pt>
                <c:pt idx="4">
                  <c:v>3.5</c:v>
                </c:pt>
                <c:pt idx="5">
                  <c:v>6.7</c:v>
                </c:pt>
              </c:numCache>
            </c:numRef>
          </c:xVal>
          <c:yVal>
            <c:numRef>
              <c:f>Sheet2!$I$48:$I$53</c:f>
              <c:numCache>
                <c:formatCode>General</c:formatCode>
                <c:ptCount val="6"/>
                <c:pt idx="0">
                  <c:v>1.58</c:v>
                </c:pt>
                <c:pt idx="1">
                  <c:v>1.54</c:v>
                </c:pt>
                <c:pt idx="2">
                  <c:v>1.45</c:v>
                </c:pt>
                <c:pt idx="3">
                  <c:v>1.35</c:v>
                </c:pt>
                <c:pt idx="4">
                  <c:v>1.2</c:v>
                </c:pt>
                <c:pt idx="5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D9-4A24-9F95-A1B6F50EA196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Sheet2!$B$57:$B$60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Sheet2!$I$57:$I$60</c:f>
              <c:numCache>
                <c:formatCode>General</c:formatCode>
                <c:ptCount val="4"/>
                <c:pt idx="0">
                  <c:v>1.3025000000000002</c:v>
                </c:pt>
                <c:pt idx="1">
                  <c:v>1.18</c:v>
                </c:pt>
                <c:pt idx="2">
                  <c:v>1.1000000000000001</c:v>
                </c:pt>
                <c:pt idx="3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D9-4A24-9F95-A1B6F50E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disk-like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Sheet2!$B$32:$B$36</c:f>
              <c:numCache>
                <c:formatCode>General</c:formatCode>
                <c:ptCount val="5"/>
                <c:pt idx="0">
                  <c:v>21.4</c:v>
                </c:pt>
                <c:pt idx="1">
                  <c:v>16.100000000000001</c:v>
                </c:pt>
                <c:pt idx="2">
                  <c:v>10.3</c:v>
                </c:pt>
                <c:pt idx="3">
                  <c:v>4.4000000000000004</c:v>
                </c:pt>
                <c:pt idx="4">
                  <c:v>12.2</c:v>
                </c:pt>
              </c:numCache>
            </c:numRef>
          </c:xVal>
          <c:yVal>
            <c:numRef>
              <c:f>Sheet2!$J$32:$J$36</c:f>
              <c:numCache>
                <c:formatCode>General</c:formatCode>
                <c:ptCount val="5"/>
                <c:pt idx="0">
                  <c:v>3.5217499999999999</c:v>
                </c:pt>
                <c:pt idx="1">
                  <c:v>2.9785000000000004</c:v>
                </c:pt>
                <c:pt idx="2">
                  <c:v>2.194</c:v>
                </c:pt>
                <c:pt idx="3">
                  <c:v>1.3774999999999999</c:v>
                </c:pt>
                <c:pt idx="4">
                  <c:v>2.2440000000000002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3-428C-9C15-7AA7BD224D46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Sheet2!$B$40:$B$44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12.2</c:v>
                </c:pt>
                <c:pt idx="2">
                  <c:v>8.6999999999999993</c:v>
                </c:pt>
                <c:pt idx="3">
                  <c:v>4.0999999999999996</c:v>
                </c:pt>
                <c:pt idx="4">
                  <c:v>9.5</c:v>
                </c:pt>
              </c:numCache>
            </c:numRef>
          </c:xVal>
          <c:yVal>
            <c:numRef>
              <c:f>Sheet2!$J$40:$J$44</c:f>
              <c:numCache>
                <c:formatCode>General</c:formatCode>
                <c:ptCount val="5"/>
                <c:pt idx="0">
                  <c:v>10.3</c:v>
                </c:pt>
                <c:pt idx="1">
                  <c:v>8.82</c:v>
                </c:pt>
                <c:pt idx="2">
                  <c:v>6.8000000000000007</c:v>
                </c:pt>
                <c:pt idx="3">
                  <c:v>4.8800000000000008</c:v>
                </c:pt>
                <c:pt idx="4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3-428C-9C15-7AA7BD224D46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Sheet2!$B$48:$B$53</c:f>
              <c:numCache>
                <c:formatCode>General</c:formatCode>
                <c:ptCount val="6"/>
                <c:pt idx="0">
                  <c:v>12.3</c:v>
                </c:pt>
                <c:pt idx="1">
                  <c:v>10.4</c:v>
                </c:pt>
                <c:pt idx="2">
                  <c:v>7.7</c:v>
                </c:pt>
                <c:pt idx="3">
                  <c:v>5.7</c:v>
                </c:pt>
                <c:pt idx="4">
                  <c:v>3.5</c:v>
                </c:pt>
                <c:pt idx="5">
                  <c:v>6.7</c:v>
                </c:pt>
              </c:numCache>
            </c:numRef>
          </c:xVal>
          <c:yVal>
            <c:numRef>
              <c:f>Sheet2!$J$48:$J$53</c:f>
              <c:numCache>
                <c:formatCode>General</c:formatCode>
                <c:ptCount val="6"/>
                <c:pt idx="0">
                  <c:v>1.37</c:v>
                </c:pt>
                <c:pt idx="1">
                  <c:v>1.31</c:v>
                </c:pt>
                <c:pt idx="2">
                  <c:v>1.21</c:v>
                </c:pt>
                <c:pt idx="3">
                  <c:v>1.1000000000000001</c:v>
                </c:pt>
                <c:pt idx="4">
                  <c:v>0.93</c:v>
                </c:pt>
                <c:pt idx="5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3-428C-9C15-7AA7BD224D46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Sheet2!$B$57:$B$60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Sheet2!$J$57:$J$60</c:f>
              <c:numCache>
                <c:formatCode>General</c:formatCode>
                <c:ptCount val="4"/>
                <c:pt idx="0">
                  <c:v>1.0249999999999999</c:v>
                </c:pt>
                <c:pt idx="1">
                  <c:v>0.91</c:v>
                </c:pt>
                <c:pt idx="2">
                  <c:v>0.82</c:v>
                </c:pt>
                <c:pt idx="3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3-428C-9C15-7AA7BD224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disk-nbd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Sheet2!$B$32:$B$36</c:f>
              <c:numCache>
                <c:formatCode>General</c:formatCode>
                <c:ptCount val="5"/>
                <c:pt idx="0">
                  <c:v>21.4</c:v>
                </c:pt>
                <c:pt idx="1">
                  <c:v>16.100000000000001</c:v>
                </c:pt>
                <c:pt idx="2">
                  <c:v>10.3</c:v>
                </c:pt>
                <c:pt idx="3">
                  <c:v>4.4000000000000004</c:v>
                </c:pt>
                <c:pt idx="4">
                  <c:v>12.2</c:v>
                </c:pt>
              </c:numCache>
            </c:numRef>
          </c:xVal>
          <c:yVal>
            <c:numRef>
              <c:f>Sheet2!$K$32:$K$36</c:f>
              <c:numCache>
                <c:formatCode>General</c:formatCode>
                <c:ptCount val="5"/>
                <c:pt idx="0">
                  <c:v>0.67399999999999993</c:v>
                </c:pt>
                <c:pt idx="1">
                  <c:v>0.61799999999999999</c:v>
                </c:pt>
                <c:pt idx="2">
                  <c:v>0.52449999999999997</c:v>
                </c:pt>
                <c:pt idx="3">
                  <c:v>0.41500000000000004</c:v>
                </c:pt>
                <c:pt idx="4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F-4114-AC28-6ABEF92E9F78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Sheet2!$B$40:$B$44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12.2</c:v>
                </c:pt>
                <c:pt idx="2">
                  <c:v>8.6999999999999993</c:v>
                </c:pt>
                <c:pt idx="3">
                  <c:v>4.0999999999999996</c:v>
                </c:pt>
                <c:pt idx="4">
                  <c:v>9.5</c:v>
                </c:pt>
              </c:numCache>
            </c:numRef>
          </c:xVal>
          <c:yVal>
            <c:numRef>
              <c:f>Sheet2!$K$40:$K$44</c:f>
              <c:numCache>
                <c:formatCode>General</c:formatCode>
                <c:ptCount val="5"/>
                <c:pt idx="0">
                  <c:v>0.54</c:v>
                </c:pt>
                <c:pt idx="1">
                  <c:v>0.51</c:v>
                </c:pt>
                <c:pt idx="2">
                  <c:v>0.45499999999999996</c:v>
                </c:pt>
                <c:pt idx="3">
                  <c:v>0.39</c:v>
                </c:pt>
                <c:pt idx="4">
                  <c:v>0.44900000000000001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F-4114-AC28-6ABEF92E9F78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Sheet2!$B$48:$B$53</c:f>
              <c:numCache>
                <c:formatCode>General</c:formatCode>
                <c:ptCount val="6"/>
                <c:pt idx="0">
                  <c:v>12.3</c:v>
                </c:pt>
                <c:pt idx="1">
                  <c:v>10.4</c:v>
                </c:pt>
                <c:pt idx="2">
                  <c:v>7.7</c:v>
                </c:pt>
                <c:pt idx="3">
                  <c:v>5.7</c:v>
                </c:pt>
                <c:pt idx="4">
                  <c:v>3.5</c:v>
                </c:pt>
                <c:pt idx="5">
                  <c:v>6.7</c:v>
                </c:pt>
              </c:numCache>
            </c:numRef>
          </c:xVal>
          <c:yVal>
            <c:numRef>
              <c:f>Sheet2!$K$48:$K$53</c:f>
              <c:numCache>
                <c:formatCode>General</c:formatCode>
                <c:ptCount val="6"/>
                <c:pt idx="0">
                  <c:v>0.44</c:v>
                </c:pt>
                <c:pt idx="1">
                  <c:v>0.43</c:v>
                </c:pt>
                <c:pt idx="2">
                  <c:v>0.41</c:v>
                </c:pt>
                <c:pt idx="3">
                  <c:v>0.39</c:v>
                </c:pt>
                <c:pt idx="4">
                  <c:v>0.36</c:v>
                </c:pt>
                <c:pt idx="5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F-4114-AC28-6ABEF92E9F78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Sheet2!$B$57:$B$60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Sheet2!$K$57:$K$60</c:f>
              <c:numCache>
                <c:formatCode>General</c:formatCode>
                <c:ptCount val="4"/>
                <c:pt idx="0">
                  <c:v>0.38250000000000001</c:v>
                </c:pt>
                <c:pt idx="1">
                  <c:v>0.35</c:v>
                </c:pt>
                <c:pt idx="2">
                  <c:v>0.34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F-4114-AC28-6ABEF92E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Sheet2!$B$32:$B$36</c:f>
              <c:numCache>
                <c:formatCode>General</c:formatCode>
                <c:ptCount val="5"/>
                <c:pt idx="0">
                  <c:v>21.4</c:v>
                </c:pt>
                <c:pt idx="1">
                  <c:v>16.100000000000001</c:v>
                </c:pt>
                <c:pt idx="2">
                  <c:v>10.3</c:v>
                </c:pt>
                <c:pt idx="3">
                  <c:v>4.4000000000000004</c:v>
                </c:pt>
                <c:pt idx="4">
                  <c:v>12.2</c:v>
                </c:pt>
              </c:numCache>
            </c:numRef>
          </c:xVal>
          <c:yVal>
            <c:numRef>
              <c:f>Sheet2!$L$32:$L$36</c:f>
              <c:numCache>
                <c:formatCode>General</c:formatCode>
                <c:ptCount val="5"/>
                <c:pt idx="0">
                  <c:v>0.72</c:v>
                </c:pt>
                <c:pt idx="1">
                  <c:v>0.66850000000000009</c:v>
                </c:pt>
                <c:pt idx="2">
                  <c:v>0.58250000000000002</c:v>
                </c:pt>
                <c:pt idx="3">
                  <c:v>0.48199999999999998</c:v>
                </c:pt>
                <c:pt idx="4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1-408C-9CBF-33CE707F877F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Sheet2!$B$40:$B$44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12.2</c:v>
                </c:pt>
                <c:pt idx="2">
                  <c:v>8.6999999999999993</c:v>
                </c:pt>
                <c:pt idx="3">
                  <c:v>4.0999999999999996</c:v>
                </c:pt>
                <c:pt idx="4">
                  <c:v>9.5</c:v>
                </c:pt>
              </c:numCache>
            </c:numRef>
          </c:xVal>
          <c:yVal>
            <c:numRef>
              <c:f>Sheet2!$L$40:$L$44</c:f>
              <c:numCache>
                <c:formatCode>General</c:formatCode>
                <c:ptCount val="5"/>
                <c:pt idx="0">
                  <c:v>0.59749999999999992</c:v>
                </c:pt>
                <c:pt idx="1">
                  <c:v>0.57000000000000006</c:v>
                </c:pt>
                <c:pt idx="2">
                  <c:v>0.51500000000000001</c:v>
                </c:pt>
                <c:pt idx="3">
                  <c:v>0.45999999999999996</c:v>
                </c:pt>
                <c:pt idx="4">
                  <c:v>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1-408C-9CBF-33CE707F877F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Sheet2!$B$48:$B$53</c:f>
              <c:numCache>
                <c:formatCode>General</c:formatCode>
                <c:ptCount val="6"/>
                <c:pt idx="0">
                  <c:v>12.3</c:v>
                </c:pt>
                <c:pt idx="1">
                  <c:v>10.4</c:v>
                </c:pt>
                <c:pt idx="2">
                  <c:v>7.7</c:v>
                </c:pt>
                <c:pt idx="3">
                  <c:v>5.7</c:v>
                </c:pt>
                <c:pt idx="4">
                  <c:v>3.5</c:v>
                </c:pt>
                <c:pt idx="5">
                  <c:v>6.7</c:v>
                </c:pt>
              </c:numCache>
            </c:numRef>
          </c:xVal>
          <c:yVal>
            <c:numRef>
              <c:f>Sheet2!$L$48:$L$53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1-408C-9CBF-33CE707F877F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Sheet2!$B$57:$B$60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Sheet2!$L$57:$L$60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0.42</c:v>
                </c:pt>
                <c:pt idx="2">
                  <c:v>0.36</c:v>
                </c:pt>
                <c:pt idx="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1-408C-9CBF-33CE707F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disk-like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Sheet2!$B$32:$B$36</c:f>
              <c:numCache>
                <c:formatCode>General</c:formatCode>
                <c:ptCount val="5"/>
                <c:pt idx="0">
                  <c:v>21.4</c:v>
                </c:pt>
                <c:pt idx="1">
                  <c:v>16.100000000000001</c:v>
                </c:pt>
                <c:pt idx="2">
                  <c:v>10.3</c:v>
                </c:pt>
                <c:pt idx="3">
                  <c:v>4.4000000000000004</c:v>
                </c:pt>
                <c:pt idx="4">
                  <c:v>12.2</c:v>
                </c:pt>
              </c:numCache>
            </c:numRef>
          </c:xVal>
          <c:yVal>
            <c:numRef>
              <c:f>Sheet2!$M$32:$M$36</c:f>
              <c:numCache>
                <c:formatCode>General</c:formatCode>
                <c:ptCount val="5"/>
                <c:pt idx="0">
                  <c:v>0.66725000000000001</c:v>
                </c:pt>
                <c:pt idx="1">
                  <c:v>0.60799999999999998</c:v>
                </c:pt>
                <c:pt idx="2">
                  <c:v>0.51849999999999996</c:v>
                </c:pt>
                <c:pt idx="3">
                  <c:v>0.41500000000000004</c:v>
                </c:pt>
                <c:pt idx="4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3-40D7-9574-1E8B286BE868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Sheet2!$B$40:$B$44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12.2</c:v>
                </c:pt>
                <c:pt idx="2">
                  <c:v>8.6999999999999993</c:v>
                </c:pt>
                <c:pt idx="3">
                  <c:v>4.0999999999999996</c:v>
                </c:pt>
                <c:pt idx="4">
                  <c:v>9.5</c:v>
                </c:pt>
              </c:numCache>
            </c:numRef>
          </c:xVal>
          <c:yVal>
            <c:numRef>
              <c:f>Sheet2!$M$40:$M$44</c:f>
              <c:numCache>
                <c:formatCode>General</c:formatCode>
                <c:ptCount val="5"/>
                <c:pt idx="0">
                  <c:v>0.55249999999999999</c:v>
                </c:pt>
                <c:pt idx="1">
                  <c:v>0.51500000000000001</c:v>
                </c:pt>
                <c:pt idx="2">
                  <c:v>0.45999999999999996</c:v>
                </c:pt>
                <c:pt idx="3">
                  <c:v>0.39549999999999996</c:v>
                </c:pt>
                <c:pt idx="4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3-40D7-9574-1E8B286BE868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Sheet2!$B$48:$B$53</c:f>
              <c:numCache>
                <c:formatCode>General</c:formatCode>
                <c:ptCount val="6"/>
                <c:pt idx="0">
                  <c:v>12.3</c:v>
                </c:pt>
                <c:pt idx="1">
                  <c:v>10.4</c:v>
                </c:pt>
                <c:pt idx="2">
                  <c:v>7.7</c:v>
                </c:pt>
                <c:pt idx="3">
                  <c:v>5.7</c:v>
                </c:pt>
                <c:pt idx="4">
                  <c:v>3.5</c:v>
                </c:pt>
                <c:pt idx="5">
                  <c:v>6.7</c:v>
                </c:pt>
              </c:numCache>
            </c:numRef>
          </c:xVal>
          <c:yVal>
            <c:numRef>
              <c:f>Sheet2!$M$48:$M$53</c:f>
              <c:numCache>
                <c:formatCode>General</c:formatCode>
                <c:ptCount val="6"/>
                <c:pt idx="0">
                  <c:v>0.46</c:v>
                </c:pt>
                <c:pt idx="1">
                  <c:v>0.45</c:v>
                </c:pt>
                <c:pt idx="2">
                  <c:v>0.43</c:v>
                </c:pt>
                <c:pt idx="3">
                  <c:v>0.4</c:v>
                </c:pt>
                <c:pt idx="4">
                  <c:v>0.36</c:v>
                </c:pt>
                <c:pt idx="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3-40D7-9574-1E8B286BE868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Sheet2!$B$57:$B$60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Sheet2!$M$57:$M$60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0.41</c:v>
                </c:pt>
                <c:pt idx="2">
                  <c:v>0.33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3-40D7-9574-1E8B286B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disk-nbd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Sheet2!$E$32:$E$36</c:f>
              <c:numCache>
                <c:formatCode>General</c:formatCode>
                <c:ptCount val="5"/>
                <c:pt idx="0">
                  <c:v>22.3</c:v>
                </c:pt>
                <c:pt idx="1">
                  <c:v>14.8</c:v>
                </c:pt>
                <c:pt idx="2">
                  <c:v>8.4</c:v>
                </c:pt>
                <c:pt idx="3">
                  <c:v>3.4</c:v>
                </c:pt>
                <c:pt idx="4">
                  <c:v>10.446</c:v>
                </c:pt>
              </c:numCache>
            </c:numRef>
          </c:xVal>
          <c:yVal>
            <c:numRef>
              <c:f>Sheet2!$H$32:$H$36</c:f>
              <c:numCache>
                <c:formatCode>General</c:formatCode>
                <c:ptCount val="5"/>
                <c:pt idx="0">
                  <c:v>3.6539999999999999</c:v>
                </c:pt>
                <c:pt idx="1">
                  <c:v>3.1535000000000002</c:v>
                </c:pt>
                <c:pt idx="2">
                  <c:v>2.3374999999999999</c:v>
                </c:pt>
                <c:pt idx="3">
                  <c:v>1.4365000000000001</c:v>
                </c:pt>
                <c:pt idx="4">
                  <c:v>2.351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0-4B0C-B49B-6068ACEB472F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Sheet2!$E$40:$E$44</c:f>
              <c:numCache>
                <c:formatCode>General</c:formatCode>
                <c:ptCount val="5"/>
                <c:pt idx="0">
                  <c:v>15.1</c:v>
                </c:pt>
                <c:pt idx="1">
                  <c:v>10.199999999999999</c:v>
                </c:pt>
                <c:pt idx="2">
                  <c:v>6.6</c:v>
                </c:pt>
                <c:pt idx="3">
                  <c:v>3.2</c:v>
                </c:pt>
                <c:pt idx="4">
                  <c:v>7.6</c:v>
                </c:pt>
              </c:numCache>
            </c:numRef>
          </c:xVal>
          <c:yVal>
            <c:numRef>
              <c:f>Sheet2!$H$40:$H$44</c:f>
              <c:numCache>
                <c:formatCode>General</c:formatCode>
                <c:ptCount val="5"/>
                <c:pt idx="0">
                  <c:v>10.3</c:v>
                </c:pt>
                <c:pt idx="1">
                  <c:v>9.1999999999999993</c:v>
                </c:pt>
                <c:pt idx="2">
                  <c:v>7.1199999999999992</c:v>
                </c:pt>
                <c:pt idx="3">
                  <c:v>4.96</c:v>
                </c:pt>
                <c:pt idx="4">
                  <c:v>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0-4B0C-B49B-6068ACEB472F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Sheet2!$E$48:$E$53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Sheet2!$H$48:$H$53</c:f>
              <c:numCache>
                <c:formatCode>General</c:formatCode>
                <c:ptCount val="6"/>
                <c:pt idx="0">
                  <c:v>1.26</c:v>
                </c:pt>
                <c:pt idx="1">
                  <c:v>1.22</c:v>
                </c:pt>
                <c:pt idx="2">
                  <c:v>1.1299999999999999</c:v>
                </c:pt>
                <c:pt idx="3">
                  <c:v>1.03</c:v>
                </c:pt>
                <c:pt idx="4">
                  <c:v>0.87</c:v>
                </c:pt>
                <c:pt idx="5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0-4B0C-B49B-6068ACEB472F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Sheet2!$E$57:$E$60</c:f>
              <c:numCache>
                <c:formatCode>General</c:formatCode>
                <c:ptCount val="4"/>
                <c:pt idx="0">
                  <c:v>3.35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Sheet2!$H$57:$H$60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0.86</c:v>
                </c:pt>
                <c:pt idx="2">
                  <c:v>0.78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0-4B0C-B49B-6068ACEB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Sheet2!$E$32:$E$36</c:f>
              <c:numCache>
                <c:formatCode>General</c:formatCode>
                <c:ptCount val="5"/>
                <c:pt idx="0">
                  <c:v>22.3</c:v>
                </c:pt>
                <c:pt idx="1">
                  <c:v>14.8</c:v>
                </c:pt>
                <c:pt idx="2">
                  <c:v>8.4</c:v>
                </c:pt>
                <c:pt idx="3">
                  <c:v>3.4</c:v>
                </c:pt>
                <c:pt idx="4">
                  <c:v>10.446</c:v>
                </c:pt>
              </c:numCache>
            </c:numRef>
          </c:xVal>
          <c:yVal>
            <c:numRef>
              <c:f>Sheet2!$I$32:$I$36</c:f>
              <c:numCache>
                <c:formatCode>General</c:formatCode>
                <c:ptCount val="5"/>
                <c:pt idx="0">
                  <c:v>4.0307499999999994</c:v>
                </c:pt>
                <c:pt idx="1">
                  <c:v>3.5339999999999998</c:v>
                </c:pt>
                <c:pt idx="2">
                  <c:v>2.7160000000000002</c:v>
                </c:pt>
                <c:pt idx="3">
                  <c:v>1.794</c:v>
                </c:pt>
                <c:pt idx="4">
                  <c:v>2.718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7-47F8-9A09-5833503BB7B4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Sheet2!$E$40:$E$44</c:f>
              <c:numCache>
                <c:formatCode>General</c:formatCode>
                <c:ptCount val="5"/>
                <c:pt idx="0">
                  <c:v>15.1</c:v>
                </c:pt>
                <c:pt idx="1">
                  <c:v>10.199999999999999</c:v>
                </c:pt>
                <c:pt idx="2">
                  <c:v>6.6</c:v>
                </c:pt>
                <c:pt idx="3">
                  <c:v>3.2</c:v>
                </c:pt>
                <c:pt idx="4">
                  <c:v>7.6</c:v>
                </c:pt>
              </c:numCache>
            </c:numRef>
          </c:xVal>
          <c:yVal>
            <c:numRef>
              <c:f>Sheet2!$I$40:$I$44</c:f>
              <c:numCache>
                <c:formatCode>General</c:formatCode>
                <c:ptCount val="5"/>
                <c:pt idx="0">
                  <c:v>11.8</c:v>
                </c:pt>
                <c:pt idx="1">
                  <c:v>10.6</c:v>
                </c:pt>
                <c:pt idx="2">
                  <c:v>8.66</c:v>
                </c:pt>
                <c:pt idx="3">
                  <c:v>6.46</c:v>
                </c:pt>
                <c:pt idx="4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7-47F8-9A09-5833503BB7B4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Sheet2!$E$48:$E$53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Sheet2!$I$48:$I$53</c:f>
              <c:numCache>
                <c:formatCode>General</c:formatCode>
                <c:ptCount val="6"/>
                <c:pt idx="0">
                  <c:v>1.58</c:v>
                </c:pt>
                <c:pt idx="1">
                  <c:v>1.54</c:v>
                </c:pt>
                <c:pt idx="2">
                  <c:v>1.45</c:v>
                </c:pt>
                <c:pt idx="3">
                  <c:v>1.35</c:v>
                </c:pt>
                <c:pt idx="4">
                  <c:v>1.2</c:v>
                </c:pt>
                <c:pt idx="5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7-47F8-9A09-5833503BB7B4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Sheet2!$E$57:$E$60</c:f>
              <c:numCache>
                <c:formatCode>General</c:formatCode>
                <c:ptCount val="4"/>
                <c:pt idx="0">
                  <c:v>3.35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Sheet2!$I$57:$I$60</c:f>
              <c:numCache>
                <c:formatCode>General</c:formatCode>
                <c:ptCount val="4"/>
                <c:pt idx="0">
                  <c:v>1.3025000000000002</c:v>
                </c:pt>
                <c:pt idx="1">
                  <c:v>1.18</c:v>
                </c:pt>
                <c:pt idx="2">
                  <c:v>1.1000000000000001</c:v>
                </c:pt>
                <c:pt idx="3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67-47F8-9A09-5833503B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disk-like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Sheet2!$E$32:$E$36</c:f>
              <c:numCache>
                <c:formatCode>General</c:formatCode>
                <c:ptCount val="5"/>
                <c:pt idx="0">
                  <c:v>22.3</c:v>
                </c:pt>
                <c:pt idx="1">
                  <c:v>14.8</c:v>
                </c:pt>
                <c:pt idx="2">
                  <c:v>8.4</c:v>
                </c:pt>
                <c:pt idx="3">
                  <c:v>3.4</c:v>
                </c:pt>
                <c:pt idx="4">
                  <c:v>10.446</c:v>
                </c:pt>
              </c:numCache>
            </c:numRef>
          </c:xVal>
          <c:yVal>
            <c:numRef>
              <c:f>Sheet2!$J$32:$J$36</c:f>
              <c:numCache>
                <c:formatCode>General</c:formatCode>
                <c:ptCount val="5"/>
                <c:pt idx="0">
                  <c:v>3.5217499999999999</c:v>
                </c:pt>
                <c:pt idx="1">
                  <c:v>2.9785000000000004</c:v>
                </c:pt>
                <c:pt idx="2">
                  <c:v>2.194</c:v>
                </c:pt>
                <c:pt idx="3">
                  <c:v>1.3774999999999999</c:v>
                </c:pt>
                <c:pt idx="4">
                  <c:v>2.2440000000000002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6-42CD-A127-D744CEF49E74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Sheet2!$E$40:$E$44</c:f>
              <c:numCache>
                <c:formatCode>General</c:formatCode>
                <c:ptCount val="5"/>
                <c:pt idx="0">
                  <c:v>15.1</c:v>
                </c:pt>
                <c:pt idx="1">
                  <c:v>10.199999999999999</c:v>
                </c:pt>
                <c:pt idx="2">
                  <c:v>6.6</c:v>
                </c:pt>
                <c:pt idx="3">
                  <c:v>3.2</c:v>
                </c:pt>
                <c:pt idx="4">
                  <c:v>7.6</c:v>
                </c:pt>
              </c:numCache>
            </c:numRef>
          </c:xVal>
          <c:yVal>
            <c:numRef>
              <c:f>Sheet2!$J$40:$J$44</c:f>
              <c:numCache>
                <c:formatCode>General</c:formatCode>
                <c:ptCount val="5"/>
                <c:pt idx="0">
                  <c:v>10.3</c:v>
                </c:pt>
                <c:pt idx="1">
                  <c:v>8.82</c:v>
                </c:pt>
                <c:pt idx="2">
                  <c:v>6.8000000000000007</c:v>
                </c:pt>
                <c:pt idx="3">
                  <c:v>4.8800000000000008</c:v>
                </c:pt>
                <c:pt idx="4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6-42CD-A127-D744CEF49E74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Sheet2!$E$48:$E$53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Sheet2!$J$48:$J$53</c:f>
              <c:numCache>
                <c:formatCode>General</c:formatCode>
                <c:ptCount val="6"/>
                <c:pt idx="0">
                  <c:v>1.37</c:v>
                </c:pt>
                <c:pt idx="1">
                  <c:v>1.31</c:v>
                </c:pt>
                <c:pt idx="2">
                  <c:v>1.21</c:v>
                </c:pt>
                <c:pt idx="3">
                  <c:v>1.1000000000000001</c:v>
                </c:pt>
                <c:pt idx="4">
                  <c:v>0.93</c:v>
                </c:pt>
                <c:pt idx="5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6-42CD-A127-D744CEF49E74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Sheet2!$E$57:$E$60</c:f>
              <c:numCache>
                <c:formatCode>General</c:formatCode>
                <c:ptCount val="4"/>
                <c:pt idx="0">
                  <c:v>3.35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Sheet2!$J$57:$J$60</c:f>
              <c:numCache>
                <c:formatCode>General</c:formatCode>
                <c:ptCount val="4"/>
                <c:pt idx="0">
                  <c:v>1.0249999999999999</c:v>
                </c:pt>
                <c:pt idx="1">
                  <c:v>0.91</c:v>
                </c:pt>
                <c:pt idx="2">
                  <c:v>0.82</c:v>
                </c:pt>
                <c:pt idx="3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76-42CD-A127-D744CEF4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disk-nbd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Sheet2!$E$32:$E$36</c:f>
              <c:numCache>
                <c:formatCode>General</c:formatCode>
                <c:ptCount val="5"/>
                <c:pt idx="0">
                  <c:v>22.3</c:v>
                </c:pt>
                <c:pt idx="1">
                  <c:v>14.8</c:v>
                </c:pt>
                <c:pt idx="2">
                  <c:v>8.4</c:v>
                </c:pt>
                <c:pt idx="3">
                  <c:v>3.4</c:v>
                </c:pt>
                <c:pt idx="4">
                  <c:v>10.446</c:v>
                </c:pt>
              </c:numCache>
            </c:numRef>
          </c:xVal>
          <c:yVal>
            <c:numRef>
              <c:f>Sheet2!$K$32:$K$36</c:f>
              <c:numCache>
                <c:formatCode>General</c:formatCode>
                <c:ptCount val="5"/>
                <c:pt idx="0">
                  <c:v>0.67399999999999993</c:v>
                </c:pt>
                <c:pt idx="1">
                  <c:v>0.61799999999999999</c:v>
                </c:pt>
                <c:pt idx="2">
                  <c:v>0.52449999999999997</c:v>
                </c:pt>
                <c:pt idx="3">
                  <c:v>0.41500000000000004</c:v>
                </c:pt>
                <c:pt idx="4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F-4B08-9A9A-0027646C1BD3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Sheet2!$E$40:$E$44</c:f>
              <c:numCache>
                <c:formatCode>General</c:formatCode>
                <c:ptCount val="5"/>
                <c:pt idx="0">
                  <c:v>15.1</c:v>
                </c:pt>
                <c:pt idx="1">
                  <c:v>10.199999999999999</c:v>
                </c:pt>
                <c:pt idx="2">
                  <c:v>6.6</c:v>
                </c:pt>
                <c:pt idx="3">
                  <c:v>3.2</c:v>
                </c:pt>
                <c:pt idx="4">
                  <c:v>7.6</c:v>
                </c:pt>
              </c:numCache>
            </c:numRef>
          </c:xVal>
          <c:yVal>
            <c:numRef>
              <c:f>Sheet2!$K$40:$K$44</c:f>
              <c:numCache>
                <c:formatCode>General</c:formatCode>
                <c:ptCount val="5"/>
                <c:pt idx="0">
                  <c:v>0.54</c:v>
                </c:pt>
                <c:pt idx="1">
                  <c:v>0.51</c:v>
                </c:pt>
                <c:pt idx="2">
                  <c:v>0.45499999999999996</c:v>
                </c:pt>
                <c:pt idx="3">
                  <c:v>0.39</c:v>
                </c:pt>
                <c:pt idx="4">
                  <c:v>0.44900000000000001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F-4B08-9A9A-0027646C1BD3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Sheet2!$E$48:$E$53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Sheet2!$K$48:$K$53</c:f>
              <c:numCache>
                <c:formatCode>General</c:formatCode>
                <c:ptCount val="6"/>
                <c:pt idx="0">
                  <c:v>0.44</c:v>
                </c:pt>
                <c:pt idx="1">
                  <c:v>0.43</c:v>
                </c:pt>
                <c:pt idx="2">
                  <c:v>0.41</c:v>
                </c:pt>
                <c:pt idx="3">
                  <c:v>0.39</c:v>
                </c:pt>
                <c:pt idx="4">
                  <c:v>0.36</c:v>
                </c:pt>
                <c:pt idx="5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F-4B08-9A9A-0027646C1BD3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Sheet2!$E$57:$E$60</c:f>
              <c:numCache>
                <c:formatCode>General</c:formatCode>
                <c:ptCount val="4"/>
                <c:pt idx="0">
                  <c:v>3.35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Sheet2!$K$57:$K$60</c:f>
              <c:numCache>
                <c:formatCode>General</c:formatCode>
                <c:ptCount val="4"/>
                <c:pt idx="0">
                  <c:v>0.38250000000000001</c:v>
                </c:pt>
                <c:pt idx="1">
                  <c:v>0.35</c:v>
                </c:pt>
                <c:pt idx="2">
                  <c:v>0.34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F-4B08-9A9A-0027646C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Sheet2!$E$32:$E$36</c:f>
              <c:numCache>
                <c:formatCode>General</c:formatCode>
                <c:ptCount val="5"/>
                <c:pt idx="0">
                  <c:v>22.3</c:v>
                </c:pt>
                <c:pt idx="1">
                  <c:v>14.8</c:v>
                </c:pt>
                <c:pt idx="2">
                  <c:v>8.4</c:v>
                </c:pt>
                <c:pt idx="3">
                  <c:v>3.4</c:v>
                </c:pt>
                <c:pt idx="4">
                  <c:v>10.446</c:v>
                </c:pt>
              </c:numCache>
            </c:numRef>
          </c:xVal>
          <c:yVal>
            <c:numRef>
              <c:f>Sheet2!$L$32:$L$36</c:f>
              <c:numCache>
                <c:formatCode>General</c:formatCode>
                <c:ptCount val="5"/>
                <c:pt idx="0">
                  <c:v>0.72</c:v>
                </c:pt>
                <c:pt idx="1">
                  <c:v>0.66850000000000009</c:v>
                </c:pt>
                <c:pt idx="2">
                  <c:v>0.58250000000000002</c:v>
                </c:pt>
                <c:pt idx="3">
                  <c:v>0.48199999999999998</c:v>
                </c:pt>
                <c:pt idx="4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B-47CF-AA1D-B2CB3375F7DA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Sheet2!$E$40:$E$44</c:f>
              <c:numCache>
                <c:formatCode>General</c:formatCode>
                <c:ptCount val="5"/>
                <c:pt idx="0">
                  <c:v>15.1</c:v>
                </c:pt>
                <c:pt idx="1">
                  <c:v>10.199999999999999</c:v>
                </c:pt>
                <c:pt idx="2">
                  <c:v>6.6</c:v>
                </c:pt>
                <c:pt idx="3">
                  <c:v>3.2</c:v>
                </c:pt>
                <c:pt idx="4">
                  <c:v>7.6</c:v>
                </c:pt>
              </c:numCache>
            </c:numRef>
          </c:xVal>
          <c:yVal>
            <c:numRef>
              <c:f>Sheet2!$L$40:$L$44</c:f>
              <c:numCache>
                <c:formatCode>General</c:formatCode>
                <c:ptCount val="5"/>
                <c:pt idx="0">
                  <c:v>0.59749999999999992</c:v>
                </c:pt>
                <c:pt idx="1">
                  <c:v>0.57000000000000006</c:v>
                </c:pt>
                <c:pt idx="2">
                  <c:v>0.51500000000000001</c:v>
                </c:pt>
                <c:pt idx="3">
                  <c:v>0.45999999999999996</c:v>
                </c:pt>
                <c:pt idx="4">
                  <c:v>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B-47CF-AA1D-B2CB3375F7DA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Sheet2!$E$48:$E$53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Sheet2!$L$48:$L$53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B-47CF-AA1D-B2CB3375F7DA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Sheet2!$E$57:$E$60</c:f>
              <c:numCache>
                <c:formatCode>General</c:formatCode>
                <c:ptCount val="4"/>
                <c:pt idx="0">
                  <c:v>3.35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Sheet2!$L$57:$L$60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0.42</c:v>
                </c:pt>
                <c:pt idx="2">
                  <c:v>0.36</c:v>
                </c:pt>
                <c:pt idx="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B-47CF-AA1D-B2CB3375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disk-like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Sheet2!$B$32:$B$36</c:f>
              <c:numCache>
                <c:formatCode>General</c:formatCode>
                <c:ptCount val="5"/>
                <c:pt idx="0">
                  <c:v>21.4</c:v>
                </c:pt>
                <c:pt idx="1">
                  <c:v>16.100000000000001</c:v>
                </c:pt>
                <c:pt idx="2">
                  <c:v>10.3</c:v>
                </c:pt>
                <c:pt idx="3">
                  <c:v>4.4000000000000004</c:v>
                </c:pt>
                <c:pt idx="4">
                  <c:v>12.2</c:v>
                </c:pt>
              </c:numCache>
            </c:numRef>
          </c:xVal>
          <c:yVal>
            <c:numRef>
              <c:f>Sheet2!$D$32:$D$36</c:f>
              <c:numCache>
                <c:formatCode>General</c:formatCode>
                <c:ptCount val="5"/>
                <c:pt idx="0">
                  <c:v>3.0302499999999997</c:v>
                </c:pt>
                <c:pt idx="1">
                  <c:v>2.5175000000000001</c:v>
                </c:pt>
                <c:pt idx="2">
                  <c:v>1.6825000000000001</c:v>
                </c:pt>
                <c:pt idx="3">
                  <c:v>0.76800000000000002</c:v>
                </c:pt>
                <c:pt idx="4">
                  <c:v>1.6990000000000001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4-42B0-B12D-7EE05695B003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Sheet2!$B$40:$B$44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12.2</c:v>
                </c:pt>
                <c:pt idx="2">
                  <c:v>8.6999999999999993</c:v>
                </c:pt>
                <c:pt idx="3">
                  <c:v>4.0999999999999996</c:v>
                </c:pt>
                <c:pt idx="4">
                  <c:v>9.5</c:v>
                </c:pt>
              </c:numCache>
            </c:numRef>
          </c:xVal>
          <c:yVal>
            <c:numRef>
              <c:f>Sheet2!$D$40:$D$44</c:f>
              <c:numCache>
                <c:formatCode>General</c:formatCode>
                <c:ptCount val="5"/>
                <c:pt idx="0">
                  <c:v>7.5</c:v>
                </c:pt>
                <c:pt idx="1">
                  <c:v>6.4</c:v>
                </c:pt>
                <c:pt idx="2">
                  <c:v>4.4000000000000004</c:v>
                </c:pt>
                <c:pt idx="3">
                  <c:v>2.2200000000000002</c:v>
                </c:pt>
                <c:pt idx="4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4-42B0-B12D-7EE05695B003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Sheet2!$B$48:$B$53</c:f>
              <c:numCache>
                <c:formatCode>General</c:formatCode>
                <c:ptCount val="6"/>
                <c:pt idx="0">
                  <c:v>12.3</c:v>
                </c:pt>
                <c:pt idx="1">
                  <c:v>10.4</c:v>
                </c:pt>
                <c:pt idx="2">
                  <c:v>7.7</c:v>
                </c:pt>
                <c:pt idx="3">
                  <c:v>5.7</c:v>
                </c:pt>
                <c:pt idx="4">
                  <c:v>3.5</c:v>
                </c:pt>
                <c:pt idx="5">
                  <c:v>6.7</c:v>
                </c:pt>
              </c:numCache>
            </c:numRef>
          </c:xVal>
          <c:yVal>
            <c:numRef>
              <c:f>Sheet2!$D$48:$D$53</c:f>
              <c:numCache>
                <c:formatCode>General</c:formatCode>
                <c:ptCount val="6"/>
                <c:pt idx="0">
                  <c:v>0.75</c:v>
                </c:pt>
                <c:pt idx="1">
                  <c:v>0.7</c:v>
                </c:pt>
                <c:pt idx="2">
                  <c:v>0.59</c:v>
                </c:pt>
                <c:pt idx="3">
                  <c:v>0.46</c:v>
                </c:pt>
                <c:pt idx="4">
                  <c:v>0.26</c:v>
                </c:pt>
                <c:pt idx="5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04-42B0-B12D-7EE05695B003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Sheet2!$B$57:$B$60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Sheet2!$D$57:$D$60</c:f>
              <c:numCache>
                <c:formatCode>General</c:formatCode>
                <c:ptCount val="4"/>
                <c:pt idx="0">
                  <c:v>0.38</c:v>
                </c:pt>
                <c:pt idx="1">
                  <c:v>0.24</c:v>
                </c:pt>
                <c:pt idx="2">
                  <c:v>0.13</c:v>
                </c:pt>
                <c:pt idx="3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04-42B0-B12D-7EE05695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Sheet2!$E$32:$E$36</c:f>
              <c:numCache>
                <c:formatCode>General</c:formatCode>
                <c:ptCount val="5"/>
                <c:pt idx="0">
                  <c:v>22.3</c:v>
                </c:pt>
                <c:pt idx="1">
                  <c:v>14.8</c:v>
                </c:pt>
                <c:pt idx="2">
                  <c:v>8.4</c:v>
                </c:pt>
                <c:pt idx="3">
                  <c:v>3.4</c:v>
                </c:pt>
                <c:pt idx="4">
                  <c:v>10.446</c:v>
                </c:pt>
              </c:numCache>
            </c:numRef>
          </c:xVal>
          <c:yVal>
            <c:numRef>
              <c:f>Sheet2!$M$32:$M$36</c:f>
              <c:numCache>
                <c:formatCode>General</c:formatCode>
                <c:ptCount val="5"/>
                <c:pt idx="0">
                  <c:v>0.66725000000000001</c:v>
                </c:pt>
                <c:pt idx="1">
                  <c:v>0.60799999999999998</c:v>
                </c:pt>
                <c:pt idx="2">
                  <c:v>0.51849999999999996</c:v>
                </c:pt>
                <c:pt idx="3">
                  <c:v>0.41500000000000004</c:v>
                </c:pt>
                <c:pt idx="4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3-4EAB-8FC3-C883D0F8DD77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Sheet2!$E$40:$E$44</c:f>
              <c:numCache>
                <c:formatCode>General</c:formatCode>
                <c:ptCount val="5"/>
                <c:pt idx="0">
                  <c:v>15.1</c:v>
                </c:pt>
                <c:pt idx="1">
                  <c:v>10.199999999999999</c:v>
                </c:pt>
                <c:pt idx="2">
                  <c:v>6.6</c:v>
                </c:pt>
                <c:pt idx="3">
                  <c:v>3.2</c:v>
                </c:pt>
                <c:pt idx="4">
                  <c:v>7.6</c:v>
                </c:pt>
              </c:numCache>
            </c:numRef>
          </c:xVal>
          <c:yVal>
            <c:numRef>
              <c:f>Sheet2!$M$40:$M$44</c:f>
              <c:numCache>
                <c:formatCode>General</c:formatCode>
                <c:ptCount val="5"/>
                <c:pt idx="0">
                  <c:v>0.55249999999999999</c:v>
                </c:pt>
                <c:pt idx="1">
                  <c:v>0.51500000000000001</c:v>
                </c:pt>
                <c:pt idx="2">
                  <c:v>0.45999999999999996</c:v>
                </c:pt>
                <c:pt idx="3">
                  <c:v>0.39549999999999996</c:v>
                </c:pt>
                <c:pt idx="4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3-4EAB-8FC3-C883D0F8DD77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Sheet2!$E$48:$E$53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Sheet2!$M$48:$M$53</c:f>
              <c:numCache>
                <c:formatCode>General</c:formatCode>
                <c:ptCount val="6"/>
                <c:pt idx="0">
                  <c:v>0.46</c:v>
                </c:pt>
                <c:pt idx="1">
                  <c:v>0.45</c:v>
                </c:pt>
                <c:pt idx="2">
                  <c:v>0.43</c:v>
                </c:pt>
                <c:pt idx="3">
                  <c:v>0.4</c:v>
                </c:pt>
                <c:pt idx="4">
                  <c:v>0.36</c:v>
                </c:pt>
                <c:pt idx="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3-4EAB-8FC3-C883D0F8DD77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Sheet2!$E$57:$E$60</c:f>
              <c:numCache>
                <c:formatCode>General</c:formatCode>
                <c:ptCount val="4"/>
                <c:pt idx="0">
                  <c:v>3.35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Sheet2!$M$57:$M$60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0.41</c:v>
                </c:pt>
                <c:pt idx="2">
                  <c:v>0.33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3-4EAB-8FC3-C883D0F8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disk-nbd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Sheet2!$F$32:$F$36</c:f>
              <c:numCache>
                <c:formatCode>General</c:formatCode>
                <c:ptCount val="5"/>
                <c:pt idx="0">
                  <c:v>21.841250000000002</c:v>
                </c:pt>
                <c:pt idx="1">
                  <c:v>15.381499999999999</c:v>
                </c:pt>
                <c:pt idx="2">
                  <c:v>9.5060000000000002</c:v>
                </c:pt>
                <c:pt idx="3">
                  <c:v>4.8709999999999996</c:v>
                </c:pt>
                <c:pt idx="4">
                  <c:v>11.34</c:v>
                </c:pt>
              </c:numCache>
            </c:numRef>
          </c:xVal>
          <c:yVal>
            <c:numRef>
              <c:f>Sheet2!$H$32:$H$36</c:f>
              <c:numCache>
                <c:formatCode>General</c:formatCode>
                <c:ptCount val="5"/>
                <c:pt idx="0">
                  <c:v>3.6539999999999999</c:v>
                </c:pt>
                <c:pt idx="1">
                  <c:v>3.1535000000000002</c:v>
                </c:pt>
                <c:pt idx="2">
                  <c:v>2.3374999999999999</c:v>
                </c:pt>
                <c:pt idx="3">
                  <c:v>1.4365000000000001</c:v>
                </c:pt>
                <c:pt idx="4">
                  <c:v>2.351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6-47C8-B2D0-4D4F20831EA4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Sheet2!$F$40:$F$44</c:f>
              <c:numCache>
                <c:formatCode>General</c:formatCode>
                <c:ptCount val="5"/>
                <c:pt idx="0">
                  <c:v>15.2</c:v>
                </c:pt>
                <c:pt idx="1">
                  <c:v>11.1</c:v>
                </c:pt>
                <c:pt idx="2">
                  <c:v>7.8</c:v>
                </c:pt>
                <c:pt idx="3">
                  <c:v>4.3</c:v>
                </c:pt>
                <c:pt idx="4">
                  <c:v>8.6</c:v>
                </c:pt>
              </c:numCache>
            </c:numRef>
          </c:xVal>
          <c:yVal>
            <c:numRef>
              <c:f>Sheet2!$H$40:$H$44</c:f>
              <c:numCache>
                <c:formatCode>General</c:formatCode>
                <c:ptCount val="5"/>
                <c:pt idx="0">
                  <c:v>10.3</c:v>
                </c:pt>
                <c:pt idx="1">
                  <c:v>9.1999999999999993</c:v>
                </c:pt>
                <c:pt idx="2">
                  <c:v>7.1199999999999992</c:v>
                </c:pt>
                <c:pt idx="3">
                  <c:v>4.96</c:v>
                </c:pt>
                <c:pt idx="4">
                  <c:v>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6-47C8-B2D0-4D4F20831EA4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Sheet2!$F$48:$F$53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7.1</c:v>
                </c:pt>
                <c:pt idx="3">
                  <c:v>5.4</c:v>
                </c:pt>
                <c:pt idx="4">
                  <c:v>3.6</c:v>
                </c:pt>
                <c:pt idx="5">
                  <c:v>5.7</c:v>
                </c:pt>
              </c:numCache>
            </c:numRef>
          </c:xVal>
          <c:yVal>
            <c:numRef>
              <c:f>Sheet2!$H$48:$H$53</c:f>
              <c:numCache>
                <c:formatCode>General</c:formatCode>
                <c:ptCount val="6"/>
                <c:pt idx="0">
                  <c:v>1.26</c:v>
                </c:pt>
                <c:pt idx="1">
                  <c:v>1.22</c:v>
                </c:pt>
                <c:pt idx="2">
                  <c:v>1.1299999999999999</c:v>
                </c:pt>
                <c:pt idx="3">
                  <c:v>1.03</c:v>
                </c:pt>
                <c:pt idx="4">
                  <c:v>0.87</c:v>
                </c:pt>
                <c:pt idx="5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6-47C8-B2D0-4D4F20831EA4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Sheet2!$F$57:$F$60</c:f>
              <c:numCache>
                <c:formatCode>General</c:formatCode>
                <c:ptCount val="4"/>
                <c:pt idx="0">
                  <c:v>4.3499999999999996</c:v>
                </c:pt>
                <c:pt idx="1">
                  <c:v>3.3</c:v>
                </c:pt>
                <c:pt idx="2">
                  <c:v>2.7</c:v>
                </c:pt>
                <c:pt idx="3">
                  <c:v>3.1</c:v>
                </c:pt>
              </c:numCache>
            </c:numRef>
          </c:xVal>
          <c:yVal>
            <c:numRef>
              <c:f>Sheet2!$H$57:$H$60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0.86</c:v>
                </c:pt>
                <c:pt idx="2">
                  <c:v>0.78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26-47C8-B2D0-4D4F2083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Sheet2!$F$32:$F$36</c:f>
              <c:numCache>
                <c:formatCode>General</c:formatCode>
                <c:ptCount val="5"/>
                <c:pt idx="0">
                  <c:v>21.841250000000002</c:v>
                </c:pt>
                <c:pt idx="1">
                  <c:v>15.381499999999999</c:v>
                </c:pt>
                <c:pt idx="2">
                  <c:v>9.5060000000000002</c:v>
                </c:pt>
                <c:pt idx="3">
                  <c:v>4.8709999999999996</c:v>
                </c:pt>
                <c:pt idx="4">
                  <c:v>11.34</c:v>
                </c:pt>
              </c:numCache>
            </c:numRef>
          </c:xVal>
          <c:yVal>
            <c:numRef>
              <c:f>Sheet2!$I$32:$I$36</c:f>
              <c:numCache>
                <c:formatCode>General</c:formatCode>
                <c:ptCount val="5"/>
                <c:pt idx="0">
                  <c:v>4.0307499999999994</c:v>
                </c:pt>
                <c:pt idx="1">
                  <c:v>3.5339999999999998</c:v>
                </c:pt>
                <c:pt idx="2">
                  <c:v>2.7160000000000002</c:v>
                </c:pt>
                <c:pt idx="3">
                  <c:v>1.794</c:v>
                </c:pt>
                <c:pt idx="4">
                  <c:v>2.718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C-4D69-A04A-F586D4221AD9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Sheet2!$F$40:$F$44</c:f>
              <c:numCache>
                <c:formatCode>General</c:formatCode>
                <c:ptCount val="5"/>
                <c:pt idx="0">
                  <c:v>15.2</c:v>
                </c:pt>
                <c:pt idx="1">
                  <c:v>11.1</c:v>
                </c:pt>
                <c:pt idx="2">
                  <c:v>7.8</c:v>
                </c:pt>
                <c:pt idx="3">
                  <c:v>4.3</c:v>
                </c:pt>
                <c:pt idx="4">
                  <c:v>8.6</c:v>
                </c:pt>
              </c:numCache>
            </c:numRef>
          </c:xVal>
          <c:yVal>
            <c:numRef>
              <c:f>Sheet2!$I$40:$I$44</c:f>
              <c:numCache>
                <c:formatCode>General</c:formatCode>
                <c:ptCount val="5"/>
                <c:pt idx="0">
                  <c:v>11.8</c:v>
                </c:pt>
                <c:pt idx="1">
                  <c:v>10.6</c:v>
                </c:pt>
                <c:pt idx="2">
                  <c:v>8.66</c:v>
                </c:pt>
                <c:pt idx="3">
                  <c:v>6.46</c:v>
                </c:pt>
                <c:pt idx="4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C-4D69-A04A-F586D4221AD9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Sheet2!$F$48:$F$53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7.1</c:v>
                </c:pt>
                <c:pt idx="3">
                  <c:v>5.4</c:v>
                </c:pt>
                <c:pt idx="4">
                  <c:v>3.6</c:v>
                </c:pt>
                <c:pt idx="5">
                  <c:v>5.7</c:v>
                </c:pt>
              </c:numCache>
            </c:numRef>
          </c:xVal>
          <c:yVal>
            <c:numRef>
              <c:f>Sheet2!$I$48:$I$53</c:f>
              <c:numCache>
                <c:formatCode>General</c:formatCode>
                <c:ptCount val="6"/>
                <c:pt idx="0">
                  <c:v>1.58</c:v>
                </c:pt>
                <c:pt idx="1">
                  <c:v>1.54</c:v>
                </c:pt>
                <c:pt idx="2">
                  <c:v>1.45</c:v>
                </c:pt>
                <c:pt idx="3">
                  <c:v>1.35</c:v>
                </c:pt>
                <c:pt idx="4">
                  <c:v>1.2</c:v>
                </c:pt>
                <c:pt idx="5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C-4D69-A04A-F586D4221AD9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Sheet2!$F$57:$F$60</c:f>
              <c:numCache>
                <c:formatCode>General</c:formatCode>
                <c:ptCount val="4"/>
                <c:pt idx="0">
                  <c:v>4.3499999999999996</c:v>
                </c:pt>
                <c:pt idx="1">
                  <c:v>3.3</c:v>
                </c:pt>
                <c:pt idx="2">
                  <c:v>2.7</c:v>
                </c:pt>
                <c:pt idx="3">
                  <c:v>3.1</c:v>
                </c:pt>
              </c:numCache>
            </c:numRef>
          </c:xVal>
          <c:yVal>
            <c:numRef>
              <c:f>Sheet2!$I$57:$I$60</c:f>
              <c:numCache>
                <c:formatCode>General</c:formatCode>
                <c:ptCount val="4"/>
                <c:pt idx="0">
                  <c:v>1.3025000000000002</c:v>
                </c:pt>
                <c:pt idx="1">
                  <c:v>1.18</c:v>
                </c:pt>
                <c:pt idx="2">
                  <c:v>1.1000000000000001</c:v>
                </c:pt>
                <c:pt idx="3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4C-4D69-A04A-F586D422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disk-like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Sheet2!$F$32:$F$36</c:f>
              <c:numCache>
                <c:formatCode>General</c:formatCode>
                <c:ptCount val="5"/>
                <c:pt idx="0">
                  <c:v>21.841250000000002</c:v>
                </c:pt>
                <c:pt idx="1">
                  <c:v>15.381499999999999</c:v>
                </c:pt>
                <c:pt idx="2">
                  <c:v>9.5060000000000002</c:v>
                </c:pt>
                <c:pt idx="3">
                  <c:v>4.8709999999999996</c:v>
                </c:pt>
                <c:pt idx="4">
                  <c:v>11.34</c:v>
                </c:pt>
              </c:numCache>
            </c:numRef>
          </c:xVal>
          <c:yVal>
            <c:numRef>
              <c:f>Sheet2!$J$32:$J$36</c:f>
              <c:numCache>
                <c:formatCode>General</c:formatCode>
                <c:ptCount val="5"/>
                <c:pt idx="0">
                  <c:v>3.5217499999999999</c:v>
                </c:pt>
                <c:pt idx="1">
                  <c:v>2.9785000000000004</c:v>
                </c:pt>
                <c:pt idx="2">
                  <c:v>2.194</c:v>
                </c:pt>
                <c:pt idx="3">
                  <c:v>1.3774999999999999</c:v>
                </c:pt>
                <c:pt idx="4">
                  <c:v>2.2440000000000002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3-41BF-9AE0-8FDBD4808397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Sheet2!$F$40:$F$44</c:f>
              <c:numCache>
                <c:formatCode>General</c:formatCode>
                <c:ptCount val="5"/>
                <c:pt idx="0">
                  <c:v>15.2</c:v>
                </c:pt>
                <c:pt idx="1">
                  <c:v>11.1</c:v>
                </c:pt>
                <c:pt idx="2">
                  <c:v>7.8</c:v>
                </c:pt>
                <c:pt idx="3">
                  <c:v>4.3</c:v>
                </c:pt>
                <c:pt idx="4">
                  <c:v>8.6</c:v>
                </c:pt>
              </c:numCache>
            </c:numRef>
          </c:xVal>
          <c:yVal>
            <c:numRef>
              <c:f>Sheet2!$J$40:$J$44</c:f>
              <c:numCache>
                <c:formatCode>General</c:formatCode>
                <c:ptCount val="5"/>
                <c:pt idx="0">
                  <c:v>10.3</c:v>
                </c:pt>
                <c:pt idx="1">
                  <c:v>8.82</c:v>
                </c:pt>
                <c:pt idx="2">
                  <c:v>6.8000000000000007</c:v>
                </c:pt>
                <c:pt idx="3">
                  <c:v>4.8800000000000008</c:v>
                </c:pt>
                <c:pt idx="4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3-41BF-9AE0-8FDBD4808397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Sheet2!$F$48:$F$53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7.1</c:v>
                </c:pt>
                <c:pt idx="3">
                  <c:v>5.4</c:v>
                </c:pt>
                <c:pt idx="4">
                  <c:v>3.6</c:v>
                </c:pt>
                <c:pt idx="5">
                  <c:v>5.7</c:v>
                </c:pt>
              </c:numCache>
            </c:numRef>
          </c:xVal>
          <c:yVal>
            <c:numRef>
              <c:f>Sheet2!$J$48:$J$53</c:f>
              <c:numCache>
                <c:formatCode>General</c:formatCode>
                <c:ptCount val="6"/>
                <c:pt idx="0">
                  <c:v>1.37</c:v>
                </c:pt>
                <c:pt idx="1">
                  <c:v>1.31</c:v>
                </c:pt>
                <c:pt idx="2">
                  <c:v>1.21</c:v>
                </c:pt>
                <c:pt idx="3">
                  <c:v>1.1000000000000001</c:v>
                </c:pt>
                <c:pt idx="4">
                  <c:v>0.93</c:v>
                </c:pt>
                <c:pt idx="5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3-41BF-9AE0-8FDBD4808397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Sheet2!$F$57:$F$60</c:f>
              <c:numCache>
                <c:formatCode>General</c:formatCode>
                <c:ptCount val="4"/>
                <c:pt idx="0">
                  <c:v>4.3499999999999996</c:v>
                </c:pt>
                <c:pt idx="1">
                  <c:v>3.3</c:v>
                </c:pt>
                <c:pt idx="2">
                  <c:v>2.7</c:v>
                </c:pt>
                <c:pt idx="3">
                  <c:v>3.1</c:v>
                </c:pt>
              </c:numCache>
            </c:numRef>
          </c:xVal>
          <c:yVal>
            <c:numRef>
              <c:f>Sheet2!$J$57:$J$60</c:f>
              <c:numCache>
                <c:formatCode>General</c:formatCode>
                <c:ptCount val="4"/>
                <c:pt idx="0">
                  <c:v>1.0249999999999999</c:v>
                </c:pt>
                <c:pt idx="1">
                  <c:v>0.91</c:v>
                </c:pt>
                <c:pt idx="2">
                  <c:v>0.82</c:v>
                </c:pt>
                <c:pt idx="3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3-41BF-9AE0-8FDBD480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disk-nbd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Sheet2!$G$32:$G$36</c:f>
              <c:numCache>
                <c:formatCode>General</c:formatCode>
                <c:ptCount val="5"/>
                <c:pt idx="0">
                  <c:v>18.893750000000001</c:v>
                </c:pt>
                <c:pt idx="1">
                  <c:v>12.6335</c:v>
                </c:pt>
                <c:pt idx="2">
                  <c:v>7.2144999999999992</c:v>
                </c:pt>
                <c:pt idx="3">
                  <c:v>3.2080000000000002</c:v>
                </c:pt>
                <c:pt idx="4">
                  <c:v>8.9160000000000004</c:v>
                </c:pt>
              </c:numCache>
            </c:numRef>
          </c:xVal>
          <c:yVal>
            <c:numRef>
              <c:f>Sheet2!$H$32:$H$36</c:f>
              <c:numCache>
                <c:formatCode>General</c:formatCode>
                <c:ptCount val="5"/>
                <c:pt idx="0">
                  <c:v>3.6539999999999999</c:v>
                </c:pt>
                <c:pt idx="1">
                  <c:v>3.1535000000000002</c:v>
                </c:pt>
                <c:pt idx="2">
                  <c:v>2.3374999999999999</c:v>
                </c:pt>
                <c:pt idx="3">
                  <c:v>1.4365000000000001</c:v>
                </c:pt>
                <c:pt idx="4">
                  <c:v>2.351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4-4D79-878E-AA856F7D83CE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Sheet2!$G$40:$G$44</c:f>
              <c:numCache>
                <c:formatCode>General</c:formatCode>
                <c:ptCount val="5"/>
                <c:pt idx="0">
                  <c:v>13.3</c:v>
                </c:pt>
                <c:pt idx="1">
                  <c:v>9.3000000000000007</c:v>
                </c:pt>
                <c:pt idx="2">
                  <c:v>6.2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Sheet2!$H$40:$H$44</c:f>
              <c:numCache>
                <c:formatCode>General</c:formatCode>
                <c:ptCount val="5"/>
                <c:pt idx="0">
                  <c:v>10.3</c:v>
                </c:pt>
                <c:pt idx="1">
                  <c:v>9.1999999999999993</c:v>
                </c:pt>
                <c:pt idx="2">
                  <c:v>7.1199999999999992</c:v>
                </c:pt>
                <c:pt idx="3">
                  <c:v>4.96</c:v>
                </c:pt>
                <c:pt idx="4">
                  <c:v>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4-4D79-878E-AA856F7D83CE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Sheet2!$G$48:$G$53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Sheet2!$H$48:$H$53</c:f>
              <c:numCache>
                <c:formatCode>General</c:formatCode>
                <c:ptCount val="6"/>
                <c:pt idx="0">
                  <c:v>1.26</c:v>
                </c:pt>
                <c:pt idx="1">
                  <c:v>1.22</c:v>
                </c:pt>
                <c:pt idx="2">
                  <c:v>1.1299999999999999</c:v>
                </c:pt>
                <c:pt idx="3">
                  <c:v>1.03</c:v>
                </c:pt>
                <c:pt idx="4">
                  <c:v>0.87</c:v>
                </c:pt>
                <c:pt idx="5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4-4D79-878E-AA856F7D83CE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Sheet2!$G$57:$G$60</c:f>
              <c:numCache>
                <c:formatCode>General</c:formatCode>
                <c:ptCount val="4"/>
                <c:pt idx="0">
                  <c:v>3.3499999999999996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Sheet2!$H$57:$H$60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0.86</c:v>
                </c:pt>
                <c:pt idx="2">
                  <c:v>0.78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4-4D79-878E-AA856F7D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Sheet2!$G$32:$G$36</c:f>
              <c:numCache>
                <c:formatCode>General</c:formatCode>
                <c:ptCount val="5"/>
                <c:pt idx="0">
                  <c:v>18.893750000000001</c:v>
                </c:pt>
                <c:pt idx="1">
                  <c:v>12.6335</c:v>
                </c:pt>
                <c:pt idx="2">
                  <c:v>7.2144999999999992</c:v>
                </c:pt>
                <c:pt idx="3">
                  <c:v>3.2080000000000002</c:v>
                </c:pt>
                <c:pt idx="4">
                  <c:v>8.9160000000000004</c:v>
                </c:pt>
              </c:numCache>
            </c:numRef>
          </c:xVal>
          <c:yVal>
            <c:numRef>
              <c:f>Sheet2!$I$32:$I$36</c:f>
              <c:numCache>
                <c:formatCode>General</c:formatCode>
                <c:ptCount val="5"/>
                <c:pt idx="0">
                  <c:v>4.0307499999999994</c:v>
                </c:pt>
                <c:pt idx="1">
                  <c:v>3.5339999999999998</c:v>
                </c:pt>
                <c:pt idx="2">
                  <c:v>2.7160000000000002</c:v>
                </c:pt>
                <c:pt idx="3">
                  <c:v>1.794</c:v>
                </c:pt>
                <c:pt idx="4">
                  <c:v>2.718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7-45A0-BF0E-9187C8D2C199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Sheet2!$G$40:$G$44</c:f>
              <c:numCache>
                <c:formatCode>General</c:formatCode>
                <c:ptCount val="5"/>
                <c:pt idx="0">
                  <c:v>13.3</c:v>
                </c:pt>
                <c:pt idx="1">
                  <c:v>9.3000000000000007</c:v>
                </c:pt>
                <c:pt idx="2">
                  <c:v>6.2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Sheet2!$I$40:$I$44</c:f>
              <c:numCache>
                <c:formatCode>General</c:formatCode>
                <c:ptCount val="5"/>
                <c:pt idx="0">
                  <c:v>11.8</c:v>
                </c:pt>
                <c:pt idx="1">
                  <c:v>10.6</c:v>
                </c:pt>
                <c:pt idx="2">
                  <c:v>8.66</c:v>
                </c:pt>
                <c:pt idx="3">
                  <c:v>6.46</c:v>
                </c:pt>
                <c:pt idx="4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7-45A0-BF0E-9187C8D2C199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Sheet2!$G$48:$G$53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Sheet2!$I$48:$I$53</c:f>
              <c:numCache>
                <c:formatCode>General</c:formatCode>
                <c:ptCount val="6"/>
                <c:pt idx="0">
                  <c:v>1.58</c:v>
                </c:pt>
                <c:pt idx="1">
                  <c:v>1.54</c:v>
                </c:pt>
                <c:pt idx="2">
                  <c:v>1.45</c:v>
                </c:pt>
                <c:pt idx="3">
                  <c:v>1.35</c:v>
                </c:pt>
                <c:pt idx="4">
                  <c:v>1.2</c:v>
                </c:pt>
                <c:pt idx="5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D7-45A0-BF0E-9187C8D2C199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Sheet2!$G$57:$G$60</c:f>
              <c:numCache>
                <c:formatCode>General</c:formatCode>
                <c:ptCount val="4"/>
                <c:pt idx="0">
                  <c:v>3.3499999999999996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Sheet2!$I$57:$I$60</c:f>
              <c:numCache>
                <c:formatCode>General</c:formatCode>
                <c:ptCount val="4"/>
                <c:pt idx="0">
                  <c:v>1.3025000000000002</c:v>
                </c:pt>
                <c:pt idx="1">
                  <c:v>1.18</c:v>
                </c:pt>
                <c:pt idx="2">
                  <c:v>1.1000000000000001</c:v>
                </c:pt>
                <c:pt idx="3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D7-45A0-BF0E-9187C8D2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NpartAu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disk-like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Sheet2!$G$32:$G$36</c:f>
              <c:numCache>
                <c:formatCode>General</c:formatCode>
                <c:ptCount val="5"/>
                <c:pt idx="0">
                  <c:v>18.893750000000001</c:v>
                </c:pt>
                <c:pt idx="1">
                  <c:v>12.6335</c:v>
                </c:pt>
                <c:pt idx="2">
                  <c:v>7.2144999999999992</c:v>
                </c:pt>
                <c:pt idx="3">
                  <c:v>3.2080000000000002</c:v>
                </c:pt>
                <c:pt idx="4">
                  <c:v>8.9160000000000004</c:v>
                </c:pt>
              </c:numCache>
            </c:numRef>
          </c:xVal>
          <c:yVal>
            <c:numRef>
              <c:f>Sheet2!$J$32:$J$36</c:f>
              <c:numCache>
                <c:formatCode>General</c:formatCode>
                <c:ptCount val="5"/>
                <c:pt idx="0">
                  <c:v>3.5217499999999999</c:v>
                </c:pt>
                <c:pt idx="1">
                  <c:v>2.9785000000000004</c:v>
                </c:pt>
                <c:pt idx="2">
                  <c:v>2.194</c:v>
                </c:pt>
                <c:pt idx="3">
                  <c:v>1.3774999999999999</c:v>
                </c:pt>
                <c:pt idx="4">
                  <c:v>2.2440000000000002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3-43CF-BFCE-1895912E44A8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Sheet2!$G$40:$G$44</c:f>
              <c:numCache>
                <c:formatCode>General</c:formatCode>
                <c:ptCount val="5"/>
                <c:pt idx="0">
                  <c:v>13.3</c:v>
                </c:pt>
                <c:pt idx="1">
                  <c:v>9.3000000000000007</c:v>
                </c:pt>
                <c:pt idx="2">
                  <c:v>6.2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Sheet2!$J$40:$J$44</c:f>
              <c:numCache>
                <c:formatCode>General</c:formatCode>
                <c:ptCount val="5"/>
                <c:pt idx="0">
                  <c:v>10.3</c:v>
                </c:pt>
                <c:pt idx="1">
                  <c:v>8.82</c:v>
                </c:pt>
                <c:pt idx="2">
                  <c:v>6.8000000000000007</c:v>
                </c:pt>
                <c:pt idx="3">
                  <c:v>4.8800000000000008</c:v>
                </c:pt>
                <c:pt idx="4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3-43CF-BFCE-1895912E44A8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Sheet2!$G$48:$G$53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Sheet2!$J$48:$J$53</c:f>
              <c:numCache>
                <c:formatCode>General</c:formatCode>
                <c:ptCount val="6"/>
                <c:pt idx="0">
                  <c:v>1.37</c:v>
                </c:pt>
                <c:pt idx="1">
                  <c:v>1.31</c:v>
                </c:pt>
                <c:pt idx="2">
                  <c:v>1.21</c:v>
                </c:pt>
                <c:pt idx="3">
                  <c:v>1.1000000000000001</c:v>
                </c:pt>
                <c:pt idx="4">
                  <c:v>0.93</c:v>
                </c:pt>
                <c:pt idx="5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3-43CF-BFCE-1895912E44A8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Sheet2!$G$57:$G$60</c:f>
              <c:numCache>
                <c:formatCode>General</c:formatCode>
                <c:ptCount val="4"/>
                <c:pt idx="0">
                  <c:v>3.3499999999999996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Sheet2!$J$57:$J$60</c:f>
              <c:numCache>
                <c:formatCode>General</c:formatCode>
                <c:ptCount val="4"/>
                <c:pt idx="0">
                  <c:v>1.0249999999999999</c:v>
                </c:pt>
                <c:pt idx="1">
                  <c:v>0.91</c:v>
                </c:pt>
                <c:pt idx="2">
                  <c:v>0.82</c:v>
                </c:pt>
                <c:pt idx="3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63-43CF-BFCE-1895912E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NpartAu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disk-nbd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Sheet2!$F$32:$F$36</c:f>
              <c:numCache>
                <c:formatCode>General</c:formatCode>
                <c:ptCount val="5"/>
                <c:pt idx="0">
                  <c:v>21.841250000000002</c:v>
                </c:pt>
                <c:pt idx="1">
                  <c:v>15.381499999999999</c:v>
                </c:pt>
                <c:pt idx="2">
                  <c:v>9.5060000000000002</c:v>
                </c:pt>
                <c:pt idx="3">
                  <c:v>4.8709999999999996</c:v>
                </c:pt>
                <c:pt idx="4">
                  <c:v>11.34</c:v>
                </c:pt>
              </c:numCache>
            </c:numRef>
          </c:xVal>
          <c:yVal>
            <c:numRef>
              <c:f>Sheet2!$K$32:$K$36</c:f>
              <c:numCache>
                <c:formatCode>General</c:formatCode>
                <c:ptCount val="5"/>
                <c:pt idx="0">
                  <c:v>0.67399999999999993</c:v>
                </c:pt>
                <c:pt idx="1">
                  <c:v>0.61799999999999999</c:v>
                </c:pt>
                <c:pt idx="2">
                  <c:v>0.52449999999999997</c:v>
                </c:pt>
                <c:pt idx="3">
                  <c:v>0.41500000000000004</c:v>
                </c:pt>
                <c:pt idx="4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0-49B4-95DA-610E820B1271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Sheet2!$F$40:$F$44</c:f>
              <c:numCache>
                <c:formatCode>General</c:formatCode>
                <c:ptCount val="5"/>
                <c:pt idx="0">
                  <c:v>15.2</c:v>
                </c:pt>
                <c:pt idx="1">
                  <c:v>11.1</c:v>
                </c:pt>
                <c:pt idx="2">
                  <c:v>7.8</c:v>
                </c:pt>
                <c:pt idx="3">
                  <c:v>4.3</c:v>
                </c:pt>
                <c:pt idx="4">
                  <c:v>8.6</c:v>
                </c:pt>
              </c:numCache>
            </c:numRef>
          </c:xVal>
          <c:yVal>
            <c:numRef>
              <c:f>Sheet2!$K$40:$K$44</c:f>
              <c:numCache>
                <c:formatCode>General</c:formatCode>
                <c:ptCount val="5"/>
                <c:pt idx="0">
                  <c:v>0.54</c:v>
                </c:pt>
                <c:pt idx="1">
                  <c:v>0.51</c:v>
                </c:pt>
                <c:pt idx="2">
                  <c:v>0.45499999999999996</c:v>
                </c:pt>
                <c:pt idx="3">
                  <c:v>0.39</c:v>
                </c:pt>
                <c:pt idx="4">
                  <c:v>0.44900000000000001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0-49B4-95DA-610E820B1271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Sheet2!$F$48:$F$53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7.1</c:v>
                </c:pt>
                <c:pt idx="3">
                  <c:v>5.4</c:v>
                </c:pt>
                <c:pt idx="4">
                  <c:v>3.6</c:v>
                </c:pt>
                <c:pt idx="5">
                  <c:v>5.7</c:v>
                </c:pt>
              </c:numCache>
            </c:numRef>
          </c:xVal>
          <c:yVal>
            <c:numRef>
              <c:f>Sheet2!$K$48:$K$53</c:f>
              <c:numCache>
                <c:formatCode>General</c:formatCode>
                <c:ptCount val="6"/>
                <c:pt idx="0">
                  <c:v>0.44</c:v>
                </c:pt>
                <c:pt idx="1">
                  <c:v>0.43</c:v>
                </c:pt>
                <c:pt idx="2">
                  <c:v>0.41</c:v>
                </c:pt>
                <c:pt idx="3">
                  <c:v>0.39</c:v>
                </c:pt>
                <c:pt idx="4">
                  <c:v>0.36</c:v>
                </c:pt>
                <c:pt idx="5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0-49B4-95DA-610E820B1271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Sheet2!$F$57:$F$60</c:f>
              <c:numCache>
                <c:formatCode>General</c:formatCode>
                <c:ptCount val="4"/>
                <c:pt idx="0">
                  <c:v>4.3499999999999996</c:v>
                </c:pt>
                <c:pt idx="1">
                  <c:v>3.3</c:v>
                </c:pt>
                <c:pt idx="2">
                  <c:v>2.7</c:v>
                </c:pt>
                <c:pt idx="3">
                  <c:v>3.1</c:v>
                </c:pt>
              </c:numCache>
            </c:numRef>
          </c:xVal>
          <c:yVal>
            <c:numRef>
              <c:f>Sheet2!$K$57:$K$60</c:f>
              <c:numCache>
                <c:formatCode>General</c:formatCode>
                <c:ptCount val="4"/>
                <c:pt idx="0">
                  <c:v>0.38250000000000001</c:v>
                </c:pt>
                <c:pt idx="1">
                  <c:v>0.35</c:v>
                </c:pt>
                <c:pt idx="2">
                  <c:v>0.34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20-49B4-95DA-610E820B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Sheet2!$F$32:$F$36</c:f>
              <c:numCache>
                <c:formatCode>General</c:formatCode>
                <c:ptCount val="5"/>
                <c:pt idx="0">
                  <c:v>21.841250000000002</c:v>
                </c:pt>
                <c:pt idx="1">
                  <c:v>15.381499999999999</c:v>
                </c:pt>
                <c:pt idx="2">
                  <c:v>9.5060000000000002</c:v>
                </c:pt>
                <c:pt idx="3">
                  <c:v>4.8709999999999996</c:v>
                </c:pt>
                <c:pt idx="4">
                  <c:v>11.34</c:v>
                </c:pt>
              </c:numCache>
            </c:numRef>
          </c:xVal>
          <c:yVal>
            <c:numRef>
              <c:f>Sheet2!$L$32:$L$36</c:f>
              <c:numCache>
                <c:formatCode>General</c:formatCode>
                <c:ptCount val="5"/>
                <c:pt idx="0">
                  <c:v>0.72</c:v>
                </c:pt>
                <c:pt idx="1">
                  <c:v>0.66850000000000009</c:v>
                </c:pt>
                <c:pt idx="2">
                  <c:v>0.58250000000000002</c:v>
                </c:pt>
                <c:pt idx="3">
                  <c:v>0.48199999999999998</c:v>
                </c:pt>
                <c:pt idx="4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1-41E6-A6A2-7FEC280460D1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Sheet2!$F$40:$F$44</c:f>
              <c:numCache>
                <c:formatCode>General</c:formatCode>
                <c:ptCount val="5"/>
                <c:pt idx="0">
                  <c:v>15.2</c:v>
                </c:pt>
                <c:pt idx="1">
                  <c:v>11.1</c:v>
                </c:pt>
                <c:pt idx="2">
                  <c:v>7.8</c:v>
                </c:pt>
                <c:pt idx="3">
                  <c:v>4.3</c:v>
                </c:pt>
                <c:pt idx="4">
                  <c:v>8.6</c:v>
                </c:pt>
              </c:numCache>
            </c:numRef>
          </c:xVal>
          <c:yVal>
            <c:numRef>
              <c:f>Sheet2!$L$40:$L$44</c:f>
              <c:numCache>
                <c:formatCode>General</c:formatCode>
                <c:ptCount val="5"/>
                <c:pt idx="0">
                  <c:v>0.59749999999999992</c:v>
                </c:pt>
                <c:pt idx="1">
                  <c:v>0.57000000000000006</c:v>
                </c:pt>
                <c:pt idx="2">
                  <c:v>0.51500000000000001</c:v>
                </c:pt>
                <c:pt idx="3">
                  <c:v>0.45999999999999996</c:v>
                </c:pt>
                <c:pt idx="4">
                  <c:v>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1-41E6-A6A2-7FEC280460D1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Sheet2!$F$48:$F$53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7.1</c:v>
                </c:pt>
                <c:pt idx="3">
                  <c:v>5.4</c:v>
                </c:pt>
                <c:pt idx="4">
                  <c:v>3.6</c:v>
                </c:pt>
                <c:pt idx="5">
                  <c:v>5.7</c:v>
                </c:pt>
              </c:numCache>
            </c:numRef>
          </c:xVal>
          <c:yVal>
            <c:numRef>
              <c:f>Sheet2!$L$48:$L$53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1-41E6-A6A2-7FEC280460D1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Sheet2!$F$57:$F$60</c:f>
              <c:numCache>
                <c:formatCode>General</c:formatCode>
                <c:ptCount val="4"/>
                <c:pt idx="0">
                  <c:v>4.3499999999999996</c:v>
                </c:pt>
                <c:pt idx="1">
                  <c:v>3.3</c:v>
                </c:pt>
                <c:pt idx="2">
                  <c:v>2.7</c:v>
                </c:pt>
                <c:pt idx="3">
                  <c:v>3.1</c:v>
                </c:pt>
              </c:numCache>
            </c:numRef>
          </c:xVal>
          <c:yVal>
            <c:numRef>
              <c:f>Sheet2!$L$57:$L$60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0.42</c:v>
                </c:pt>
                <c:pt idx="2">
                  <c:v>0.36</c:v>
                </c:pt>
                <c:pt idx="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1-41E6-A6A2-7FEC2804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disk-like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Sheet2!$F$32:$F$36</c:f>
              <c:numCache>
                <c:formatCode>General</c:formatCode>
                <c:ptCount val="5"/>
                <c:pt idx="0">
                  <c:v>21.841250000000002</c:v>
                </c:pt>
                <c:pt idx="1">
                  <c:v>15.381499999999999</c:v>
                </c:pt>
                <c:pt idx="2">
                  <c:v>9.5060000000000002</c:v>
                </c:pt>
                <c:pt idx="3">
                  <c:v>4.8709999999999996</c:v>
                </c:pt>
                <c:pt idx="4">
                  <c:v>11.34</c:v>
                </c:pt>
              </c:numCache>
            </c:numRef>
          </c:xVal>
          <c:yVal>
            <c:numRef>
              <c:f>Sheet2!$M$32:$M$36</c:f>
              <c:numCache>
                <c:formatCode>General</c:formatCode>
                <c:ptCount val="5"/>
                <c:pt idx="0">
                  <c:v>0.66725000000000001</c:v>
                </c:pt>
                <c:pt idx="1">
                  <c:v>0.60799999999999998</c:v>
                </c:pt>
                <c:pt idx="2">
                  <c:v>0.51849999999999996</c:v>
                </c:pt>
                <c:pt idx="3">
                  <c:v>0.41500000000000004</c:v>
                </c:pt>
                <c:pt idx="4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4-4BF7-8387-33DCE84D0918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Sheet2!$F$40:$F$44</c:f>
              <c:numCache>
                <c:formatCode>General</c:formatCode>
                <c:ptCount val="5"/>
                <c:pt idx="0">
                  <c:v>15.2</c:v>
                </c:pt>
                <c:pt idx="1">
                  <c:v>11.1</c:v>
                </c:pt>
                <c:pt idx="2">
                  <c:v>7.8</c:v>
                </c:pt>
                <c:pt idx="3">
                  <c:v>4.3</c:v>
                </c:pt>
                <c:pt idx="4">
                  <c:v>8.6</c:v>
                </c:pt>
              </c:numCache>
            </c:numRef>
          </c:xVal>
          <c:yVal>
            <c:numRef>
              <c:f>Sheet2!$M$40:$M$44</c:f>
              <c:numCache>
                <c:formatCode>General</c:formatCode>
                <c:ptCount val="5"/>
                <c:pt idx="0">
                  <c:v>0.55249999999999999</c:v>
                </c:pt>
                <c:pt idx="1">
                  <c:v>0.51500000000000001</c:v>
                </c:pt>
                <c:pt idx="2">
                  <c:v>0.45999999999999996</c:v>
                </c:pt>
                <c:pt idx="3">
                  <c:v>0.39549999999999996</c:v>
                </c:pt>
                <c:pt idx="4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4-4BF7-8387-33DCE84D0918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Sheet2!$F$48:$F$53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7.1</c:v>
                </c:pt>
                <c:pt idx="3">
                  <c:v>5.4</c:v>
                </c:pt>
                <c:pt idx="4">
                  <c:v>3.6</c:v>
                </c:pt>
                <c:pt idx="5">
                  <c:v>5.7</c:v>
                </c:pt>
              </c:numCache>
            </c:numRef>
          </c:xVal>
          <c:yVal>
            <c:numRef>
              <c:f>Sheet2!$M$48:$M$53</c:f>
              <c:numCache>
                <c:formatCode>General</c:formatCode>
                <c:ptCount val="6"/>
                <c:pt idx="0">
                  <c:v>0.46</c:v>
                </c:pt>
                <c:pt idx="1">
                  <c:v>0.45</c:v>
                </c:pt>
                <c:pt idx="2">
                  <c:v>0.43</c:v>
                </c:pt>
                <c:pt idx="3">
                  <c:v>0.4</c:v>
                </c:pt>
                <c:pt idx="4">
                  <c:v>0.36</c:v>
                </c:pt>
                <c:pt idx="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4-4BF7-8387-33DCE84D0918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Sheet2!$F$57:$F$60</c:f>
              <c:numCache>
                <c:formatCode>General</c:formatCode>
                <c:ptCount val="4"/>
                <c:pt idx="0">
                  <c:v>4.3499999999999996</c:v>
                </c:pt>
                <c:pt idx="1">
                  <c:v>3.3</c:v>
                </c:pt>
                <c:pt idx="2">
                  <c:v>2.7</c:v>
                </c:pt>
                <c:pt idx="3">
                  <c:v>3.1</c:v>
                </c:pt>
              </c:numCache>
            </c:numRef>
          </c:xVal>
          <c:yVal>
            <c:numRef>
              <c:f>Sheet2!$M$57:$M$60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0.41</c:v>
                </c:pt>
                <c:pt idx="2">
                  <c:v>0.33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4-4BF7-8387-33DCE84D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disk-nbd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AuAu2013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Sheet2!$E$3:$E$7</c:f>
              <c:numCache>
                <c:formatCode>General</c:formatCode>
                <c:ptCount val="5"/>
                <c:pt idx="0">
                  <c:v>960.2</c:v>
                </c:pt>
                <c:pt idx="1">
                  <c:v>609.5</c:v>
                </c:pt>
                <c:pt idx="2">
                  <c:v>300.8</c:v>
                </c:pt>
                <c:pt idx="3">
                  <c:v>94.23</c:v>
                </c:pt>
                <c:pt idx="4">
                  <c:v>15.662666666666667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1.984</c:v>
                </c:pt>
                <c:pt idx="1">
                  <c:v>1.762</c:v>
                </c:pt>
                <c:pt idx="2">
                  <c:v>1.4730000000000001</c:v>
                </c:pt>
                <c:pt idx="3">
                  <c:v>1.139</c:v>
                </c:pt>
                <c:pt idx="4">
                  <c:v>0.67806666666666671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4272-97D2-D61ED1FA51EA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AuAu2004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Sheet2!$E$11:$E$22</c:f>
              <c:numCache>
                <c:formatCode>General</c:formatCode>
                <c:ptCount val="12"/>
                <c:pt idx="0">
                  <c:v>1067</c:v>
                </c:pt>
                <c:pt idx="1">
                  <c:v>857.8</c:v>
                </c:pt>
                <c:pt idx="2">
                  <c:v>680.2</c:v>
                </c:pt>
                <c:pt idx="3">
                  <c:v>538.70000000000005</c:v>
                </c:pt>
                <c:pt idx="4">
                  <c:v>377.6</c:v>
                </c:pt>
                <c:pt idx="5">
                  <c:v>223.9</c:v>
                </c:pt>
                <c:pt idx="6">
                  <c:v>124.6</c:v>
                </c:pt>
                <c:pt idx="7">
                  <c:v>63.9</c:v>
                </c:pt>
                <c:pt idx="8">
                  <c:v>29.75</c:v>
                </c:pt>
                <c:pt idx="9">
                  <c:v>12.55</c:v>
                </c:pt>
                <c:pt idx="10">
                  <c:v>4.6879999999999997</c:v>
                </c:pt>
                <c:pt idx="11">
                  <c:v>15.662666666666667</c:v>
                </c:pt>
              </c:numCache>
            </c:numRef>
          </c:xVal>
          <c:yVal>
            <c:numRef>
              <c:f>Sheet2!$C$11:$C$22</c:f>
              <c:numCache>
                <c:formatCode>General</c:formatCode>
                <c:ptCount val="12"/>
                <c:pt idx="0">
                  <c:v>2.0409999999999999</c:v>
                </c:pt>
                <c:pt idx="1">
                  <c:v>1.929</c:v>
                </c:pt>
                <c:pt idx="2">
                  <c:v>1.8149999999999999</c:v>
                </c:pt>
                <c:pt idx="3">
                  <c:v>1.7090000000000001</c:v>
                </c:pt>
                <c:pt idx="4">
                  <c:v>1.5629999999999999</c:v>
                </c:pt>
                <c:pt idx="5">
                  <c:v>1.383</c:v>
                </c:pt>
                <c:pt idx="6">
                  <c:v>1.218</c:v>
                </c:pt>
                <c:pt idx="7">
                  <c:v>1.06</c:v>
                </c:pt>
                <c:pt idx="8">
                  <c:v>0.89749999999999996</c:v>
                </c:pt>
                <c:pt idx="9">
                  <c:v>0.69910000000000005</c:v>
                </c:pt>
                <c:pt idx="10">
                  <c:v>0.43759999999999999</c:v>
                </c:pt>
                <c:pt idx="11">
                  <c:v>0.67806666666666671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C-4272-97D2-D61ED1FA51EA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CuAu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Sheet2!$E$26:$E$28</c:f>
              <c:numCache>
                <c:formatCode>General</c:formatCode>
                <c:ptCount val="3"/>
                <c:pt idx="0">
                  <c:v>313.8</c:v>
                </c:pt>
                <c:pt idx="1">
                  <c:v>129.30000000000001</c:v>
                </c:pt>
                <c:pt idx="2">
                  <c:v>41.84</c:v>
                </c:pt>
              </c:numCache>
            </c:numRef>
          </c:xVal>
          <c:yVal>
            <c:numRef>
              <c:f>Sheet2!$C$26:$C$28</c:f>
              <c:numCache>
                <c:formatCode>General</c:formatCode>
                <c:ptCount val="3"/>
                <c:pt idx="0">
                  <c:v>1.6080000000000001</c:v>
                </c:pt>
                <c:pt idx="1">
                  <c:v>1.3009999999999999</c:v>
                </c:pt>
                <c:pt idx="2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C-4272-97D2-D61ED1FA51EA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Sheet2!$E$32:$E$36</c:f>
              <c:numCache>
                <c:formatCode>General</c:formatCode>
                <c:ptCount val="5"/>
                <c:pt idx="0">
                  <c:v>22.3</c:v>
                </c:pt>
                <c:pt idx="1">
                  <c:v>14.8</c:v>
                </c:pt>
                <c:pt idx="2">
                  <c:v>8.4</c:v>
                </c:pt>
                <c:pt idx="3">
                  <c:v>3.4</c:v>
                </c:pt>
                <c:pt idx="4">
                  <c:v>10.446</c:v>
                </c:pt>
              </c:numCache>
            </c:numRef>
          </c:xVal>
          <c:yVal>
            <c:numRef>
              <c:f>Sheet2!$C$32:$C$36</c:f>
              <c:numCache>
                <c:formatCode>General</c:formatCode>
                <c:ptCount val="5"/>
                <c:pt idx="0">
                  <c:v>0.58850000000000002</c:v>
                </c:pt>
                <c:pt idx="1">
                  <c:v>0.52</c:v>
                </c:pt>
                <c:pt idx="2">
                  <c:v>0.39900000000000002</c:v>
                </c:pt>
                <c:pt idx="3">
                  <c:v>0.21899999999999997</c:v>
                </c:pt>
                <c:pt idx="4">
                  <c:v>0.374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C-4272-97D2-D61ED1FA51EA}"/>
            </c:ext>
          </c:extLst>
        </c:ser>
        <c:ser>
          <c:idx val="4"/>
          <c:order val="4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Sheet2!$E$40:$E$44</c:f>
              <c:numCache>
                <c:formatCode>General</c:formatCode>
                <c:ptCount val="5"/>
                <c:pt idx="0">
                  <c:v>15.1</c:v>
                </c:pt>
                <c:pt idx="1">
                  <c:v>10.199999999999999</c:v>
                </c:pt>
                <c:pt idx="2">
                  <c:v>6.6</c:v>
                </c:pt>
                <c:pt idx="3">
                  <c:v>3.2</c:v>
                </c:pt>
                <c:pt idx="4">
                  <c:v>7.6</c:v>
                </c:pt>
              </c:numCache>
            </c:numRef>
          </c:xVal>
          <c:yVal>
            <c:numRef>
              <c:f>Sheet2!$C$40:$C$44</c:f>
              <c:numCache>
                <c:formatCode>General</c:formatCode>
                <c:ptCount val="5"/>
                <c:pt idx="0">
                  <c:v>0.43</c:v>
                </c:pt>
                <c:pt idx="1">
                  <c:v>0.38500000000000001</c:v>
                </c:pt>
                <c:pt idx="2">
                  <c:v>0.31</c:v>
                </c:pt>
                <c:pt idx="3">
                  <c:v>0.185</c:v>
                </c:pt>
                <c:pt idx="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C-4272-97D2-D61ED1FA51EA}"/>
            </c:ext>
          </c:extLst>
        </c:ser>
        <c:ser>
          <c:idx val="5"/>
          <c:order val="5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Sheet2!$E$48:$E$53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Sheet2!$C$48:$C$53</c:f>
              <c:numCache>
                <c:formatCode>General</c:formatCode>
                <c:ptCount val="6"/>
                <c:pt idx="0">
                  <c:v>0.33</c:v>
                </c:pt>
                <c:pt idx="1">
                  <c:v>0.31</c:v>
                </c:pt>
                <c:pt idx="2">
                  <c:v>0.27</c:v>
                </c:pt>
                <c:pt idx="3">
                  <c:v>0.22</c:v>
                </c:pt>
                <c:pt idx="4">
                  <c:v>0.13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BC-4272-97D2-D61ED1FA51EA}"/>
            </c:ext>
          </c:extLst>
        </c:ser>
        <c:ser>
          <c:idx val="6"/>
          <c:order val="6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Sheet2!$E$57:$E$60</c:f>
              <c:numCache>
                <c:formatCode>General</c:formatCode>
                <c:ptCount val="4"/>
                <c:pt idx="0">
                  <c:v>3.35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Sheet2!$C$57:$C$60</c:f>
              <c:numCache>
                <c:formatCode>General</c:formatCode>
                <c:ptCount val="4"/>
                <c:pt idx="0">
                  <c:v>0.185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BC-4272-97D2-D61ED1FA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Sheet2!$G$32:$G$36</c:f>
              <c:numCache>
                <c:formatCode>General</c:formatCode>
                <c:ptCount val="5"/>
                <c:pt idx="0">
                  <c:v>18.893750000000001</c:v>
                </c:pt>
                <c:pt idx="1">
                  <c:v>12.6335</c:v>
                </c:pt>
                <c:pt idx="2">
                  <c:v>7.2144999999999992</c:v>
                </c:pt>
                <c:pt idx="3">
                  <c:v>3.2080000000000002</c:v>
                </c:pt>
                <c:pt idx="4">
                  <c:v>8.9160000000000004</c:v>
                </c:pt>
              </c:numCache>
            </c:numRef>
          </c:xVal>
          <c:yVal>
            <c:numRef>
              <c:f>Sheet2!$K$32:$K$36</c:f>
              <c:numCache>
                <c:formatCode>General</c:formatCode>
                <c:ptCount val="5"/>
                <c:pt idx="0">
                  <c:v>0.67399999999999993</c:v>
                </c:pt>
                <c:pt idx="1">
                  <c:v>0.61799999999999999</c:v>
                </c:pt>
                <c:pt idx="2">
                  <c:v>0.52449999999999997</c:v>
                </c:pt>
                <c:pt idx="3">
                  <c:v>0.41500000000000004</c:v>
                </c:pt>
                <c:pt idx="4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F-45D7-AA7A-2F717C7B0E1E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Sheet2!$G$40:$G$44</c:f>
              <c:numCache>
                <c:formatCode>General</c:formatCode>
                <c:ptCount val="5"/>
                <c:pt idx="0">
                  <c:v>13.3</c:v>
                </c:pt>
                <c:pt idx="1">
                  <c:v>9.3000000000000007</c:v>
                </c:pt>
                <c:pt idx="2">
                  <c:v>6.2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Sheet2!$K$40:$K$44</c:f>
              <c:numCache>
                <c:formatCode>General</c:formatCode>
                <c:ptCount val="5"/>
                <c:pt idx="0">
                  <c:v>0.54</c:v>
                </c:pt>
                <c:pt idx="1">
                  <c:v>0.51</c:v>
                </c:pt>
                <c:pt idx="2">
                  <c:v>0.45499999999999996</c:v>
                </c:pt>
                <c:pt idx="3">
                  <c:v>0.39</c:v>
                </c:pt>
                <c:pt idx="4">
                  <c:v>0.44900000000000001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F-45D7-AA7A-2F717C7B0E1E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Sheet2!$G$48:$G$53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Sheet2!$K$48:$K$53</c:f>
              <c:numCache>
                <c:formatCode>General</c:formatCode>
                <c:ptCount val="6"/>
                <c:pt idx="0">
                  <c:v>0.44</c:v>
                </c:pt>
                <c:pt idx="1">
                  <c:v>0.43</c:v>
                </c:pt>
                <c:pt idx="2">
                  <c:v>0.41</c:v>
                </c:pt>
                <c:pt idx="3">
                  <c:v>0.39</c:v>
                </c:pt>
                <c:pt idx="4">
                  <c:v>0.36</c:v>
                </c:pt>
                <c:pt idx="5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BF-45D7-AA7A-2F717C7B0E1E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Sheet2!$G$57:$G$60</c:f>
              <c:numCache>
                <c:formatCode>General</c:formatCode>
                <c:ptCount val="4"/>
                <c:pt idx="0">
                  <c:v>3.3499999999999996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Sheet2!$K$57:$K$60</c:f>
              <c:numCache>
                <c:formatCode>General</c:formatCode>
                <c:ptCount val="4"/>
                <c:pt idx="0">
                  <c:v>0.38250000000000001</c:v>
                </c:pt>
                <c:pt idx="1">
                  <c:v>0.35</c:v>
                </c:pt>
                <c:pt idx="2">
                  <c:v>0.34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BF-45D7-AA7A-2F717C7B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Sheet2!$G$32:$G$36</c:f>
              <c:numCache>
                <c:formatCode>General</c:formatCode>
                <c:ptCount val="5"/>
                <c:pt idx="0">
                  <c:v>18.893750000000001</c:v>
                </c:pt>
                <c:pt idx="1">
                  <c:v>12.6335</c:v>
                </c:pt>
                <c:pt idx="2">
                  <c:v>7.2144999999999992</c:v>
                </c:pt>
                <c:pt idx="3">
                  <c:v>3.2080000000000002</c:v>
                </c:pt>
                <c:pt idx="4">
                  <c:v>8.9160000000000004</c:v>
                </c:pt>
              </c:numCache>
            </c:numRef>
          </c:xVal>
          <c:yVal>
            <c:numRef>
              <c:f>Sheet2!$L$32:$L$36</c:f>
              <c:numCache>
                <c:formatCode>General</c:formatCode>
                <c:ptCount val="5"/>
                <c:pt idx="0">
                  <c:v>0.72</c:v>
                </c:pt>
                <c:pt idx="1">
                  <c:v>0.66850000000000009</c:v>
                </c:pt>
                <c:pt idx="2">
                  <c:v>0.58250000000000002</c:v>
                </c:pt>
                <c:pt idx="3">
                  <c:v>0.48199999999999998</c:v>
                </c:pt>
                <c:pt idx="4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3-457E-8847-522112A2878A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Sheet2!$G$40:$G$44</c:f>
              <c:numCache>
                <c:formatCode>General</c:formatCode>
                <c:ptCount val="5"/>
                <c:pt idx="0">
                  <c:v>13.3</c:v>
                </c:pt>
                <c:pt idx="1">
                  <c:v>9.3000000000000007</c:v>
                </c:pt>
                <c:pt idx="2">
                  <c:v>6.2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Sheet2!$L$40:$L$44</c:f>
              <c:numCache>
                <c:formatCode>General</c:formatCode>
                <c:ptCount val="5"/>
                <c:pt idx="0">
                  <c:v>0.59749999999999992</c:v>
                </c:pt>
                <c:pt idx="1">
                  <c:v>0.57000000000000006</c:v>
                </c:pt>
                <c:pt idx="2">
                  <c:v>0.51500000000000001</c:v>
                </c:pt>
                <c:pt idx="3">
                  <c:v>0.45999999999999996</c:v>
                </c:pt>
                <c:pt idx="4">
                  <c:v>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F3-457E-8847-522112A2878A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Sheet2!$G$48:$G$53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Sheet2!$L$48:$L$53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F3-457E-8847-522112A2878A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Sheet2!$G$57:$G$60</c:f>
              <c:numCache>
                <c:formatCode>General</c:formatCode>
                <c:ptCount val="4"/>
                <c:pt idx="0">
                  <c:v>3.3499999999999996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Sheet2!$L$57:$L$60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0.42</c:v>
                </c:pt>
                <c:pt idx="2">
                  <c:v>0.36</c:v>
                </c:pt>
                <c:pt idx="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F3-457E-8847-522112A2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disk-like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Sheet2!$G$32:$G$36</c:f>
              <c:numCache>
                <c:formatCode>General</c:formatCode>
                <c:ptCount val="5"/>
                <c:pt idx="0">
                  <c:v>18.893750000000001</c:v>
                </c:pt>
                <c:pt idx="1">
                  <c:v>12.6335</c:v>
                </c:pt>
                <c:pt idx="2">
                  <c:v>7.2144999999999992</c:v>
                </c:pt>
                <c:pt idx="3">
                  <c:v>3.2080000000000002</c:v>
                </c:pt>
                <c:pt idx="4">
                  <c:v>8.9160000000000004</c:v>
                </c:pt>
              </c:numCache>
            </c:numRef>
          </c:xVal>
          <c:yVal>
            <c:numRef>
              <c:f>Sheet2!$M$32:$M$36</c:f>
              <c:numCache>
                <c:formatCode>General</c:formatCode>
                <c:ptCount val="5"/>
                <c:pt idx="0">
                  <c:v>0.66725000000000001</c:v>
                </c:pt>
                <c:pt idx="1">
                  <c:v>0.60799999999999998</c:v>
                </c:pt>
                <c:pt idx="2">
                  <c:v>0.51849999999999996</c:v>
                </c:pt>
                <c:pt idx="3">
                  <c:v>0.41500000000000004</c:v>
                </c:pt>
                <c:pt idx="4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2-4073-8A90-2C76086B508D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Sheet2!$G$40:$G$44</c:f>
              <c:numCache>
                <c:formatCode>General</c:formatCode>
                <c:ptCount val="5"/>
                <c:pt idx="0">
                  <c:v>13.3</c:v>
                </c:pt>
                <c:pt idx="1">
                  <c:v>9.3000000000000007</c:v>
                </c:pt>
                <c:pt idx="2">
                  <c:v>6.2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Sheet2!$M$40:$M$44</c:f>
              <c:numCache>
                <c:formatCode>General</c:formatCode>
                <c:ptCount val="5"/>
                <c:pt idx="0">
                  <c:v>0.55249999999999999</c:v>
                </c:pt>
                <c:pt idx="1">
                  <c:v>0.51500000000000001</c:v>
                </c:pt>
                <c:pt idx="2">
                  <c:v>0.45999999999999996</c:v>
                </c:pt>
                <c:pt idx="3">
                  <c:v>0.39549999999999996</c:v>
                </c:pt>
                <c:pt idx="4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2-4073-8A90-2C76086B508D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Sheet2!$G$48:$G$53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Sheet2!$M$48:$M$53</c:f>
              <c:numCache>
                <c:formatCode>General</c:formatCode>
                <c:ptCount val="6"/>
                <c:pt idx="0">
                  <c:v>0.46</c:v>
                </c:pt>
                <c:pt idx="1">
                  <c:v>0.45</c:v>
                </c:pt>
                <c:pt idx="2">
                  <c:v>0.43</c:v>
                </c:pt>
                <c:pt idx="3">
                  <c:v>0.4</c:v>
                </c:pt>
                <c:pt idx="4">
                  <c:v>0.36</c:v>
                </c:pt>
                <c:pt idx="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12-4073-8A90-2C76086B508D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Sheet2!$G$57:$G$60</c:f>
              <c:numCache>
                <c:formatCode>General</c:formatCode>
                <c:ptCount val="4"/>
                <c:pt idx="0">
                  <c:v>3.3499999999999996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Sheet2!$M$57:$M$60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0.41</c:v>
                </c:pt>
                <c:pt idx="2">
                  <c:v>0.33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2-4073-8A90-2C76086B5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disk-nbd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Sheet6!$B$2:$B$7</c:f>
              <c:numCache>
                <c:formatCode>General</c:formatCode>
                <c:ptCount val="6"/>
                <c:pt idx="0">
                  <c:v>250.36254166666666</c:v>
                </c:pt>
                <c:pt idx="1">
                  <c:v>99.464000000000013</c:v>
                </c:pt>
                <c:pt idx="2">
                  <c:v>10.446</c:v>
                </c:pt>
                <c:pt idx="3">
                  <c:v>7.6</c:v>
                </c:pt>
                <c:pt idx="4">
                  <c:v>4.7</c:v>
                </c:pt>
                <c:pt idx="5">
                  <c:v>2.1</c:v>
                </c:pt>
              </c:numCache>
            </c:numRef>
          </c:xVal>
          <c:yVal>
            <c:numRef>
              <c:f>Sheet6!$F$2:$F$7</c:f>
              <c:numCache>
                <c:formatCode>General</c:formatCode>
                <c:ptCount val="6"/>
                <c:pt idx="0">
                  <c:v>7.2279029675929281E-3</c:v>
                </c:pt>
                <c:pt idx="1">
                  <c:v>4.5928386308874275E-3</c:v>
                </c:pt>
                <c:pt idx="2">
                  <c:v>6.4737176496584305E-4</c:v>
                </c:pt>
                <c:pt idx="3">
                  <c:v>4.4166732142387452E-4</c:v>
                </c:pt>
                <c:pt idx="4">
                  <c:v>2.033804618501117E-4</c:v>
                </c:pt>
                <c:pt idx="5">
                  <c:v>2.5156332557901055E-5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E-461B-AB76-AE8FB3AE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2335"/>
        <c:axId val="146182815"/>
      </c:scatterChart>
      <c:valAx>
        <c:axId val="14618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2815"/>
        <c:crosses val="autoZero"/>
        <c:crossBetween val="midCat"/>
      </c:valAx>
      <c:valAx>
        <c:axId val="1461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AuAu2013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Sheet2!$F$3:$F$7</c:f>
              <c:numCache>
                <c:formatCode>General</c:formatCode>
                <c:ptCount val="5"/>
                <c:pt idx="0">
                  <c:v>325.8</c:v>
                </c:pt>
                <c:pt idx="1">
                  <c:v>236.1</c:v>
                </c:pt>
                <c:pt idx="2">
                  <c:v>141.5</c:v>
                </c:pt>
                <c:pt idx="3">
                  <c:v>61.6</c:v>
                </c:pt>
                <c:pt idx="4">
                  <c:v>15.514333333333333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1.984</c:v>
                </c:pt>
                <c:pt idx="1">
                  <c:v>1.762</c:v>
                </c:pt>
                <c:pt idx="2">
                  <c:v>1.4730000000000001</c:v>
                </c:pt>
                <c:pt idx="3">
                  <c:v>1.139</c:v>
                </c:pt>
                <c:pt idx="4">
                  <c:v>0.67806666666666671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B-4733-BCA4-C6AE4950694F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AuAu2004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Sheet2!$F$11:$F$22</c:f>
              <c:numCache>
                <c:formatCode>General</c:formatCode>
                <c:ptCount val="12"/>
                <c:pt idx="0">
                  <c:v>350.8</c:v>
                </c:pt>
                <c:pt idx="1">
                  <c:v>301.7</c:v>
                </c:pt>
                <c:pt idx="2">
                  <c:v>255.7</c:v>
                </c:pt>
                <c:pt idx="3">
                  <c:v>216.4</c:v>
                </c:pt>
                <c:pt idx="4">
                  <c:v>167.6</c:v>
                </c:pt>
                <c:pt idx="5">
                  <c:v>115.5</c:v>
                </c:pt>
                <c:pt idx="6">
                  <c:v>76.150000000000006</c:v>
                </c:pt>
                <c:pt idx="7">
                  <c:v>47.07</c:v>
                </c:pt>
                <c:pt idx="8">
                  <c:v>26.72</c:v>
                </c:pt>
                <c:pt idx="9">
                  <c:v>13.67</c:v>
                </c:pt>
                <c:pt idx="10">
                  <c:v>6.1529999999999996</c:v>
                </c:pt>
                <c:pt idx="11">
                  <c:v>15.514333333333333</c:v>
                </c:pt>
              </c:numCache>
            </c:numRef>
          </c:xVal>
          <c:yVal>
            <c:numRef>
              <c:f>Sheet2!$C$11:$C$22</c:f>
              <c:numCache>
                <c:formatCode>General</c:formatCode>
                <c:ptCount val="12"/>
                <c:pt idx="0">
                  <c:v>2.0409999999999999</c:v>
                </c:pt>
                <c:pt idx="1">
                  <c:v>1.929</c:v>
                </c:pt>
                <c:pt idx="2">
                  <c:v>1.8149999999999999</c:v>
                </c:pt>
                <c:pt idx="3">
                  <c:v>1.7090000000000001</c:v>
                </c:pt>
                <c:pt idx="4">
                  <c:v>1.5629999999999999</c:v>
                </c:pt>
                <c:pt idx="5">
                  <c:v>1.383</c:v>
                </c:pt>
                <c:pt idx="6">
                  <c:v>1.218</c:v>
                </c:pt>
                <c:pt idx="7">
                  <c:v>1.06</c:v>
                </c:pt>
                <c:pt idx="8">
                  <c:v>0.89749999999999996</c:v>
                </c:pt>
                <c:pt idx="9">
                  <c:v>0.69910000000000005</c:v>
                </c:pt>
                <c:pt idx="10">
                  <c:v>0.43759999999999999</c:v>
                </c:pt>
                <c:pt idx="11">
                  <c:v>0.67806666666666671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B-4733-BCA4-C6AE4950694F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CuAu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Sheet2!$F$26:$F$28</c:f>
              <c:numCache>
                <c:formatCode>General</c:formatCode>
                <c:ptCount val="3"/>
                <c:pt idx="0">
                  <c:v>154.80000000000001</c:v>
                </c:pt>
                <c:pt idx="1">
                  <c:v>80.37</c:v>
                </c:pt>
                <c:pt idx="2">
                  <c:v>34.92</c:v>
                </c:pt>
              </c:numCache>
            </c:numRef>
          </c:xVal>
          <c:yVal>
            <c:numRef>
              <c:f>Sheet2!$C$26:$C$28</c:f>
              <c:numCache>
                <c:formatCode>General</c:formatCode>
                <c:ptCount val="3"/>
                <c:pt idx="0">
                  <c:v>1.6080000000000001</c:v>
                </c:pt>
                <c:pt idx="1">
                  <c:v>1.3009999999999999</c:v>
                </c:pt>
                <c:pt idx="2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B-4733-BCA4-C6AE4950694F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Sheet2!$F$32:$F$36</c:f>
              <c:numCache>
                <c:formatCode>General</c:formatCode>
                <c:ptCount val="5"/>
                <c:pt idx="0">
                  <c:v>21.841250000000002</c:v>
                </c:pt>
                <c:pt idx="1">
                  <c:v>15.381499999999999</c:v>
                </c:pt>
                <c:pt idx="2">
                  <c:v>9.5060000000000002</c:v>
                </c:pt>
                <c:pt idx="3">
                  <c:v>4.8709999999999996</c:v>
                </c:pt>
                <c:pt idx="4">
                  <c:v>11.34</c:v>
                </c:pt>
              </c:numCache>
            </c:numRef>
          </c:xVal>
          <c:yVal>
            <c:numRef>
              <c:f>Sheet2!$C$32:$C$36</c:f>
              <c:numCache>
                <c:formatCode>General</c:formatCode>
                <c:ptCount val="5"/>
                <c:pt idx="0">
                  <c:v>0.58850000000000002</c:v>
                </c:pt>
                <c:pt idx="1">
                  <c:v>0.52</c:v>
                </c:pt>
                <c:pt idx="2">
                  <c:v>0.39900000000000002</c:v>
                </c:pt>
                <c:pt idx="3">
                  <c:v>0.21899999999999997</c:v>
                </c:pt>
                <c:pt idx="4">
                  <c:v>0.374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B-4733-BCA4-C6AE4950694F}"/>
            </c:ext>
          </c:extLst>
        </c:ser>
        <c:ser>
          <c:idx val="4"/>
          <c:order val="4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Sheet2!$F$40:$F$44</c:f>
              <c:numCache>
                <c:formatCode>General</c:formatCode>
                <c:ptCount val="5"/>
                <c:pt idx="0">
                  <c:v>15.2</c:v>
                </c:pt>
                <c:pt idx="1">
                  <c:v>11.1</c:v>
                </c:pt>
                <c:pt idx="2">
                  <c:v>7.8</c:v>
                </c:pt>
                <c:pt idx="3">
                  <c:v>4.3</c:v>
                </c:pt>
                <c:pt idx="4">
                  <c:v>8.6</c:v>
                </c:pt>
              </c:numCache>
            </c:numRef>
          </c:xVal>
          <c:yVal>
            <c:numRef>
              <c:f>Sheet2!$C$40:$C$44</c:f>
              <c:numCache>
                <c:formatCode>General</c:formatCode>
                <c:ptCount val="5"/>
                <c:pt idx="0">
                  <c:v>0.43</c:v>
                </c:pt>
                <c:pt idx="1">
                  <c:v>0.38500000000000001</c:v>
                </c:pt>
                <c:pt idx="2">
                  <c:v>0.31</c:v>
                </c:pt>
                <c:pt idx="3">
                  <c:v>0.185</c:v>
                </c:pt>
                <c:pt idx="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B-4733-BCA4-C6AE4950694F}"/>
            </c:ext>
          </c:extLst>
        </c:ser>
        <c:ser>
          <c:idx val="5"/>
          <c:order val="5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Sheet2!$F$48:$F$53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7.1</c:v>
                </c:pt>
                <c:pt idx="3">
                  <c:v>5.4</c:v>
                </c:pt>
                <c:pt idx="4">
                  <c:v>3.6</c:v>
                </c:pt>
                <c:pt idx="5">
                  <c:v>5.7</c:v>
                </c:pt>
              </c:numCache>
            </c:numRef>
          </c:xVal>
          <c:yVal>
            <c:numRef>
              <c:f>Sheet2!$C$48:$C$53</c:f>
              <c:numCache>
                <c:formatCode>General</c:formatCode>
                <c:ptCount val="6"/>
                <c:pt idx="0">
                  <c:v>0.33</c:v>
                </c:pt>
                <c:pt idx="1">
                  <c:v>0.31</c:v>
                </c:pt>
                <c:pt idx="2">
                  <c:v>0.27</c:v>
                </c:pt>
                <c:pt idx="3">
                  <c:v>0.22</c:v>
                </c:pt>
                <c:pt idx="4">
                  <c:v>0.13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B-4733-BCA4-C6AE4950694F}"/>
            </c:ext>
          </c:extLst>
        </c:ser>
        <c:ser>
          <c:idx val="6"/>
          <c:order val="6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Sheet2!$F$57:$F$60</c:f>
              <c:numCache>
                <c:formatCode>General</c:formatCode>
                <c:ptCount val="4"/>
                <c:pt idx="0">
                  <c:v>4.3499999999999996</c:v>
                </c:pt>
                <c:pt idx="1">
                  <c:v>3.3</c:v>
                </c:pt>
                <c:pt idx="2">
                  <c:v>2.7</c:v>
                </c:pt>
                <c:pt idx="3">
                  <c:v>3.1</c:v>
                </c:pt>
              </c:numCache>
            </c:numRef>
          </c:xVal>
          <c:yVal>
            <c:numRef>
              <c:f>Sheet2!$C$57:$C$60</c:f>
              <c:numCache>
                <c:formatCode>General</c:formatCode>
                <c:ptCount val="4"/>
                <c:pt idx="0">
                  <c:v>0.185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9B-4733-BCA4-C6AE4950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Sheet2!$E$32:$E$36</c:f>
              <c:numCache>
                <c:formatCode>General</c:formatCode>
                <c:ptCount val="5"/>
                <c:pt idx="0">
                  <c:v>22.3</c:v>
                </c:pt>
                <c:pt idx="1">
                  <c:v>14.8</c:v>
                </c:pt>
                <c:pt idx="2">
                  <c:v>8.4</c:v>
                </c:pt>
                <c:pt idx="3">
                  <c:v>3.4</c:v>
                </c:pt>
                <c:pt idx="4">
                  <c:v>10.446</c:v>
                </c:pt>
              </c:numCache>
            </c:numRef>
          </c:xVal>
          <c:yVal>
            <c:numRef>
              <c:f>Sheet2!$D$32:$D$36</c:f>
              <c:numCache>
                <c:formatCode>General</c:formatCode>
                <c:ptCount val="5"/>
                <c:pt idx="0">
                  <c:v>3.0302499999999997</c:v>
                </c:pt>
                <c:pt idx="1">
                  <c:v>2.5175000000000001</c:v>
                </c:pt>
                <c:pt idx="2">
                  <c:v>1.6825000000000001</c:v>
                </c:pt>
                <c:pt idx="3">
                  <c:v>0.76800000000000002</c:v>
                </c:pt>
                <c:pt idx="4">
                  <c:v>1.6990000000000001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1-4162-ACE8-2759FCB31B7C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Sheet2!$E$40:$E$44</c:f>
              <c:numCache>
                <c:formatCode>General</c:formatCode>
                <c:ptCount val="5"/>
                <c:pt idx="0">
                  <c:v>15.1</c:v>
                </c:pt>
                <c:pt idx="1">
                  <c:v>10.199999999999999</c:v>
                </c:pt>
                <c:pt idx="2">
                  <c:v>6.6</c:v>
                </c:pt>
                <c:pt idx="3">
                  <c:v>3.2</c:v>
                </c:pt>
                <c:pt idx="4">
                  <c:v>7.6</c:v>
                </c:pt>
              </c:numCache>
            </c:numRef>
          </c:xVal>
          <c:yVal>
            <c:numRef>
              <c:f>Sheet2!$D$40:$D$44</c:f>
              <c:numCache>
                <c:formatCode>General</c:formatCode>
                <c:ptCount val="5"/>
                <c:pt idx="0">
                  <c:v>7.5</c:v>
                </c:pt>
                <c:pt idx="1">
                  <c:v>6.4</c:v>
                </c:pt>
                <c:pt idx="2">
                  <c:v>4.4000000000000004</c:v>
                </c:pt>
                <c:pt idx="3">
                  <c:v>2.2200000000000002</c:v>
                </c:pt>
                <c:pt idx="4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1-4162-ACE8-2759FCB31B7C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Sheet2!$E$48:$E$53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Sheet2!$D$48:$D$53</c:f>
              <c:numCache>
                <c:formatCode>General</c:formatCode>
                <c:ptCount val="6"/>
                <c:pt idx="0">
                  <c:v>0.75</c:v>
                </c:pt>
                <c:pt idx="1">
                  <c:v>0.7</c:v>
                </c:pt>
                <c:pt idx="2">
                  <c:v>0.59</c:v>
                </c:pt>
                <c:pt idx="3">
                  <c:v>0.46</c:v>
                </c:pt>
                <c:pt idx="4">
                  <c:v>0.26</c:v>
                </c:pt>
                <c:pt idx="5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B1-4162-ACE8-2759FCB31B7C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Sheet2!$E$57:$E$60</c:f>
              <c:numCache>
                <c:formatCode>General</c:formatCode>
                <c:ptCount val="4"/>
                <c:pt idx="0">
                  <c:v>3.35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Sheet2!$D$57:$D$60</c:f>
              <c:numCache>
                <c:formatCode>General</c:formatCode>
                <c:ptCount val="4"/>
                <c:pt idx="0">
                  <c:v>0.38</c:v>
                </c:pt>
                <c:pt idx="1">
                  <c:v>0.24</c:v>
                </c:pt>
                <c:pt idx="2">
                  <c:v>0.13</c:v>
                </c:pt>
                <c:pt idx="3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B1-4162-ACE8-2759FCB3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Sheet2!$F$32:$F$36</c:f>
              <c:numCache>
                <c:formatCode>General</c:formatCode>
                <c:ptCount val="5"/>
                <c:pt idx="0">
                  <c:v>21.841250000000002</c:v>
                </c:pt>
                <c:pt idx="1">
                  <c:v>15.381499999999999</c:v>
                </c:pt>
                <c:pt idx="2">
                  <c:v>9.5060000000000002</c:v>
                </c:pt>
                <c:pt idx="3">
                  <c:v>4.8709999999999996</c:v>
                </c:pt>
                <c:pt idx="4">
                  <c:v>11.34</c:v>
                </c:pt>
              </c:numCache>
            </c:numRef>
          </c:xVal>
          <c:yVal>
            <c:numRef>
              <c:f>Sheet2!$D$32:$D$36</c:f>
              <c:numCache>
                <c:formatCode>General</c:formatCode>
                <c:ptCount val="5"/>
                <c:pt idx="0">
                  <c:v>3.0302499999999997</c:v>
                </c:pt>
                <c:pt idx="1">
                  <c:v>2.5175000000000001</c:v>
                </c:pt>
                <c:pt idx="2">
                  <c:v>1.6825000000000001</c:v>
                </c:pt>
                <c:pt idx="3">
                  <c:v>0.76800000000000002</c:v>
                </c:pt>
                <c:pt idx="4">
                  <c:v>1.6990000000000001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2-471A-978B-21EE6409E259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Sheet2!$F$40:$F$44</c:f>
              <c:numCache>
                <c:formatCode>General</c:formatCode>
                <c:ptCount val="5"/>
                <c:pt idx="0">
                  <c:v>15.2</c:v>
                </c:pt>
                <c:pt idx="1">
                  <c:v>11.1</c:v>
                </c:pt>
                <c:pt idx="2">
                  <c:v>7.8</c:v>
                </c:pt>
                <c:pt idx="3">
                  <c:v>4.3</c:v>
                </c:pt>
                <c:pt idx="4">
                  <c:v>8.6</c:v>
                </c:pt>
              </c:numCache>
            </c:numRef>
          </c:xVal>
          <c:yVal>
            <c:numRef>
              <c:f>Sheet2!$D$40:$D$44</c:f>
              <c:numCache>
                <c:formatCode>General</c:formatCode>
                <c:ptCount val="5"/>
                <c:pt idx="0">
                  <c:v>7.5</c:v>
                </c:pt>
                <c:pt idx="1">
                  <c:v>6.4</c:v>
                </c:pt>
                <c:pt idx="2">
                  <c:v>4.4000000000000004</c:v>
                </c:pt>
                <c:pt idx="3">
                  <c:v>2.2200000000000002</c:v>
                </c:pt>
                <c:pt idx="4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2-471A-978B-21EE6409E259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Sheet2!$F$48:$F$53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7.1</c:v>
                </c:pt>
                <c:pt idx="3">
                  <c:v>5.4</c:v>
                </c:pt>
                <c:pt idx="4">
                  <c:v>3.6</c:v>
                </c:pt>
                <c:pt idx="5">
                  <c:v>5.7</c:v>
                </c:pt>
              </c:numCache>
            </c:numRef>
          </c:xVal>
          <c:yVal>
            <c:numRef>
              <c:f>Sheet2!$D$48:$D$53</c:f>
              <c:numCache>
                <c:formatCode>General</c:formatCode>
                <c:ptCount val="6"/>
                <c:pt idx="0">
                  <c:v>0.75</c:v>
                </c:pt>
                <c:pt idx="1">
                  <c:v>0.7</c:v>
                </c:pt>
                <c:pt idx="2">
                  <c:v>0.59</c:v>
                </c:pt>
                <c:pt idx="3">
                  <c:v>0.46</c:v>
                </c:pt>
                <c:pt idx="4">
                  <c:v>0.26</c:v>
                </c:pt>
                <c:pt idx="5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2-471A-978B-21EE6409E259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Sheet2!$F$57:$F$60</c:f>
              <c:numCache>
                <c:formatCode>General</c:formatCode>
                <c:ptCount val="4"/>
                <c:pt idx="0">
                  <c:v>4.3499999999999996</c:v>
                </c:pt>
                <c:pt idx="1">
                  <c:v>3.3</c:v>
                </c:pt>
                <c:pt idx="2">
                  <c:v>2.7</c:v>
                </c:pt>
                <c:pt idx="3">
                  <c:v>3.1</c:v>
                </c:pt>
              </c:numCache>
            </c:numRef>
          </c:xVal>
          <c:yVal>
            <c:numRef>
              <c:f>Sheet2!$D$57:$D$60</c:f>
              <c:numCache>
                <c:formatCode>General</c:formatCode>
                <c:ptCount val="4"/>
                <c:pt idx="0">
                  <c:v>0.38</c:v>
                </c:pt>
                <c:pt idx="1">
                  <c:v>0.24</c:v>
                </c:pt>
                <c:pt idx="2">
                  <c:v>0.13</c:v>
                </c:pt>
                <c:pt idx="3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F2-471A-978B-21EE6409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Sheet2!$G$32:$G$36</c:f>
              <c:numCache>
                <c:formatCode>General</c:formatCode>
                <c:ptCount val="5"/>
                <c:pt idx="0">
                  <c:v>18.893750000000001</c:v>
                </c:pt>
                <c:pt idx="1">
                  <c:v>12.6335</c:v>
                </c:pt>
                <c:pt idx="2">
                  <c:v>7.2144999999999992</c:v>
                </c:pt>
                <c:pt idx="3">
                  <c:v>3.2080000000000002</c:v>
                </c:pt>
                <c:pt idx="4">
                  <c:v>8.9160000000000004</c:v>
                </c:pt>
              </c:numCache>
            </c:numRef>
          </c:xVal>
          <c:yVal>
            <c:numRef>
              <c:f>Sheet2!$C$32:$C$36</c:f>
              <c:numCache>
                <c:formatCode>General</c:formatCode>
                <c:ptCount val="5"/>
                <c:pt idx="0">
                  <c:v>0.58850000000000002</c:v>
                </c:pt>
                <c:pt idx="1">
                  <c:v>0.52</c:v>
                </c:pt>
                <c:pt idx="2">
                  <c:v>0.39900000000000002</c:v>
                </c:pt>
                <c:pt idx="3">
                  <c:v>0.21899999999999997</c:v>
                </c:pt>
                <c:pt idx="4">
                  <c:v>0.374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F-46B0-954B-6A896F78300F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Sheet2!$G$40:$G$44</c:f>
              <c:numCache>
                <c:formatCode>General</c:formatCode>
                <c:ptCount val="5"/>
                <c:pt idx="0">
                  <c:v>13.3</c:v>
                </c:pt>
                <c:pt idx="1">
                  <c:v>9.3000000000000007</c:v>
                </c:pt>
                <c:pt idx="2">
                  <c:v>6.2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Sheet2!$C$40:$C$44</c:f>
              <c:numCache>
                <c:formatCode>General</c:formatCode>
                <c:ptCount val="5"/>
                <c:pt idx="0">
                  <c:v>0.43</c:v>
                </c:pt>
                <c:pt idx="1">
                  <c:v>0.38500000000000001</c:v>
                </c:pt>
                <c:pt idx="2">
                  <c:v>0.31</c:v>
                </c:pt>
                <c:pt idx="3">
                  <c:v>0.185</c:v>
                </c:pt>
                <c:pt idx="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F-46B0-954B-6A896F78300F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Sheet2!$G$48:$G$53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Sheet2!$C$48:$C$53</c:f>
              <c:numCache>
                <c:formatCode>General</c:formatCode>
                <c:ptCount val="6"/>
                <c:pt idx="0">
                  <c:v>0.33</c:v>
                </c:pt>
                <c:pt idx="1">
                  <c:v>0.31</c:v>
                </c:pt>
                <c:pt idx="2">
                  <c:v>0.27</c:v>
                </c:pt>
                <c:pt idx="3">
                  <c:v>0.22</c:v>
                </c:pt>
                <c:pt idx="4">
                  <c:v>0.13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F-46B0-954B-6A896F78300F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Sheet2!$G$57:$G$60</c:f>
              <c:numCache>
                <c:formatCode>General</c:formatCode>
                <c:ptCount val="4"/>
                <c:pt idx="0">
                  <c:v>3.3499999999999996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Sheet2!$C$57:$C$60</c:f>
              <c:numCache>
                <c:formatCode>General</c:formatCode>
                <c:ptCount val="4"/>
                <c:pt idx="0">
                  <c:v>0.185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F-46B0-954B-6A896F78300F}"/>
            </c:ext>
          </c:extLst>
        </c:ser>
        <c:ser>
          <c:idx val="0"/>
          <c:order val="4"/>
          <c:tx>
            <c:strRef>
              <c:f>Sheet2!$A$1</c:f>
              <c:strCache>
                <c:ptCount val="1"/>
                <c:pt idx="0">
                  <c:v>AuAu2013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Sheet2!$G$3:$G$7</c:f>
              <c:numCache>
                <c:formatCode>General</c:formatCode>
                <c:ptCount val="5"/>
                <c:pt idx="0">
                  <c:v>162.9</c:v>
                </c:pt>
                <c:pt idx="1">
                  <c:v>118.05</c:v>
                </c:pt>
                <c:pt idx="2">
                  <c:v>70.75</c:v>
                </c:pt>
                <c:pt idx="3">
                  <c:v>30.8</c:v>
                </c:pt>
                <c:pt idx="4">
                  <c:v>7.7571666666666665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1.984</c:v>
                </c:pt>
                <c:pt idx="1">
                  <c:v>1.762</c:v>
                </c:pt>
                <c:pt idx="2">
                  <c:v>1.4730000000000001</c:v>
                </c:pt>
                <c:pt idx="3">
                  <c:v>1.139</c:v>
                </c:pt>
                <c:pt idx="4">
                  <c:v>0.67806666666666671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F-46B0-954B-6A896F78300F}"/>
            </c:ext>
          </c:extLst>
        </c:ser>
        <c:ser>
          <c:idx val="1"/>
          <c:order val="5"/>
          <c:tx>
            <c:strRef>
              <c:f>Sheet2!$A$9</c:f>
              <c:strCache>
                <c:ptCount val="1"/>
                <c:pt idx="0">
                  <c:v>AuAu2004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Sheet2!$G$11:$G$22</c:f>
              <c:numCache>
                <c:formatCode>General</c:formatCode>
                <c:ptCount val="12"/>
                <c:pt idx="0">
                  <c:v>175.4</c:v>
                </c:pt>
                <c:pt idx="1">
                  <c:v>150.85</c:v>
                </c:pt>
                <c:pt idx="2">
                  <c:v>127.85</c:v>
                </c:pt>
                <c:pt idx="3">
                  <c:v>108.2</c:v>
                </c:pt>
                <c:pt idx="4">
                  <c:v>83.8</c:v>
                </c:pt>
                <c:pt idx="5">
                  <c:v>57.75</c:v>
                </c:pt>
                <c:pt idx="6">
                  <c:v>38.075000000000003</c:v>
                </c:pt>
                <c:pt idx="7">
                  <c:v>23.535</c:v>
                </c:pt>
                <c:pt idx="8">
                  <c:v>13.36</c:v>
                </c:pt>
                <c:pt idx="9">
                  <c:v>6.835</c:v>
                </c:pt>
                <c:pt idx="10">
                  <c:v>3.0764999999999998</c:v>
                </c:pt>
                <c:pt idx="11">
                  <c:v>7.7571666666666665</c:v>
                </c:pt>
              </c:numCache>
            </c:numRef>
          </c:xVal>
          <c:yVal>
            <c:numRef>
              <c:f>Sheet2!$C$11:$C$22</c:f>
              <c:numCache>
                <c:formatCode>General</c:formatCode>
                <c:ptCount val="12"/>
                <c:pt idx="0">
                  <c:v>2.0409999999999999</c:v>
                </c:pt>
                <c:pt idx="1">
                  <c:v>1.929</c:v>
                </c:pt>
                <c:pt idx="2">
                  <c:v>1.8149999999999999</c:v>
                </c:pt>
                <c:pt idx="3">
                  <c:v>1.7090000000000001</c:v>
                </c:pt>
                <c:pt idx="4">
                  <c:v>1.5629999999999999</c:v>
                </c:pt>
                <c:pt idx="5">
                  <c:v>1.383</c:v>
                </c:pt>
                <c:pt idx="6">
                  <c:v>1.218</c:v>
                </c:pt>
                <c:pt idx="7">
                  <c:v>1.06</c:v>
                </c:pt>
                <c:pt idx="8">
                  <c:v>0.89749999999999996</c:v>
                </c:pt>
                <c:pt idx="9">
                  <c:v>0.69910000000000005</c:v>
                </c:pt>
                <c:pt idx="10">
                  <c:v>0.43759999999999999</c:v>
                </c:pt>
                <c:pt idx="11">
                  <c:v>0.67806666666666671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F-46B0-954B-6A896F78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Sheet2!$G$32:$G$36</c:f>
              <c:numCache>
                <c:formatCode>General</c:formatCode>
                <c:ptCount val="5"/>
                <c:pt idx="0">
                  <c:v>18.893750000000001</c:v>
                </c:pt>
                <c:pt idx="1">
                  <c:v>12.6335</c:v>
                </c:pt>
                <c:pt idx="2">
                  <c:v>7.2144999999999992</c:v>
                </c:pt>
                <c:pt idx="3">
                  <c:v>3.2080000000000002</c:v>
                </c:pt>
                <c:pt idx="4">
                  <c:v>8.9160000000000004</c:v>
                </c:pt>
              </c:numCache>
            </c:numRef>
          </c:xVal>
          <c:yVal>
            <c:numRef>
              <c:f>Sheet2!$D$32:$D$36</c:f>
              <c:numCache>
                <c:formatCode>General</c:formatCode>
                <c:ptCount val="5"/>
                <c:pt idx="0">
                  <c:v>3.0302499999999997</c:v>
                </c:pt>
                <c:pt idx="1">
                  <c:v>2.5175000000000001</c:v>
                </c:pt>
                <c:pt idx="2">
                  <c:v>1.6825000000000001</c:v>
                </c:pt>
                <c:pt idx="3">
                  <c:v>0.76800000000000002</c:v>
                </c:pt>
                <c:pt idx="4">
                  <c:v>1.6990000000000001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E-47B3-BAEA-93F55C18789D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Sheet2!$G$40:$G$44</c:f>
              <c:numCache>
                <c:formatCode>General</c:formatCode>
                <c:ptCount val="5"/>
                <c:pt idx="0">
                  <c:v>13.3</c:v>
                </c:pt>
                <c:pt idx="1">
                  <c:v>9.3000000000000007</c:v>
                </c:pt>
                <c:pt idx="2">
                  <c:v>6.2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Sheet2!$D$40:$D$44</c:f>
              <c:numCache>
                <c:formatCode>General</c:formatCode>
                <c:ptCount val="5"/>
                <c:pt idx="0">
                  <c:v>7.5</c:v>
                </c:pt>
                <c:pt idx="1">
                  <c:v>6.4</c:v>
                </c:pt>
                <c:pt idx="2">
                  <c:v>4.4000000000000004</c:v>
                </c:pt>
                <c:pt idx="3">
                  <c:v>2.2200000000000002</c:v>
                </c:pt>
                <c:pt idx="4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E-47B3-BAEA-93F55C18789D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Sheet2!$G$48:$G$53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8.1999999999999993</c:v>
                </c:pt>
                <c:pt idx="2">
                  <c:v>6.1</c:v>
                </c:pt>
                <c:pt idx="3">
                  <c:v>4.4000000000000004</c:v>
                </c:pt>
                <c:pt idx="4">
                  <c:v>2.6</c:v>
                </c:pt>
                <c:pt idx="5">
                  <c:v>4.7</c:v>
                </c:pt>
              </c:numCache>
            </c:numRef>
          </c:xVal>
          <c:yVal>
            <c:numRef>
              <c:f>Sheet2!$D$48:$D$53</c:f>
              <c:numCache>
                <c:formatCode>General</c:formatCode>
                <c:ptCount val="6"/>
                <c:pt idx="0">
                  <c:v>0.75</c:v>
                </c:pt>
                <c:pt idx="1">
                  <c:v>0.7</c:v>
                </c:pt>
                <c:pt idx="2">
                  <c:v>0.59</c:v>
                </c:pt>
                <c:pt idx="3">
                  <c:v>0.46</c:v>
                </c:pt>
                <c:pt idx="4">
                  <c:v>0.26</c:v>
                </c:pt>
                <c:pt idx="5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E-47B3-BAEA-93F55C18789D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Sheet2!$G$57:$G$60</c:f>
              <c:numCache>
                <c:formatCode>General</c:formatCode>
                <c:ptCount val="4"/>
                <c:pt idx="0">
                  <c:v>3.3499999999999996</c:v>
                </c:pt>
                <c:pt idx="1">
                  <c:v>2.2999999999999998</c:v>
                </c:pt>
                <c:pt idx="2">
                  <c:v>1.7</c:v>
                </c:pt>
                <c:pt idx="3">
                  <c:v>2.1</c:v>
                </c:pt>
              </c:numCache>
            </c:numRef>
          </c:xVal>
          <c:yVal>
            <c:numRef>
              <c:f>Sheet2!$D$57:$D$60</c:f>
              <c:numCache>
                <c:formatCode>General</c:formatCode>
                <c:ptCount val="4"/>
                <c:pt idx="0">
                  <c:v>0.38</c:v>
                </c:pt>
                <c:pt idx="1">
                  <c:v>0.24</c:v>
                </c:pt>
                <c:pt idx="2">
                  <c:v>0.13</c:v>
                </c:pt>
                <c:pt idx="3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E-47B3-BAEA-93F55C18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npartAu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Sheet2!$A$30</c:f>
              <c:strCache>
                <c:ptCount val="1"/>
                <c:pt idx="0">
                  <c:v>3HeAu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Sheet2!$B$32:$B$36</c:f>
              <c:numCache>
                <c:formatCode>General</c:formatCode>
                <c:ptCount val="5"/>
                <c:pt idx="0">
                  <c:v>21.4</c:v>
                </c:pt>
                <c:pt idx="1">
                  <c:v>16.100000000000001</c:v>
                </c:pt>
                <c:pt idx="2">
                  <c:v>10.3</c:v>
                </c:pt>
                <c:pt idx="3">
                  <c:v>4.4000000000000004</c:v>
                </c:pt>
                <c:pt idx="4">
                  <c:v>12.2</c:v>
                </c:pt>
              </c:numCache>
            </c:numRef>
          </c:xVal>
          <c:yVal>
            <c:numRef>
              <c:f>Sheet2!$H$32:$H$36</c:f>
              <c:numCache>
                <c:formatCode>General</c:formatCode>
                <c:ptCount val="5"/>
                <c:pt idx="0">
                  <c:v>3.6539999999999999</c:v>
                </c:pt>
                <c:pt idx="1">
                  <c:v>3.1535000000000002</c:v>
                </c:pt>
                <c:pt idx="2">
                  <c:v>2.3374999999999999</c:v>
                </c:pt>
                <c:pt idx="3">
                  <c:v>1.4365000000000001</c:v>
                </c:pt>
                <c:pt idx="4">
                  <c:v>2.351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3-46D5-9410-D95447D1B5FF}"/>
            </c:ext>
          </c:extLst>
        </c:ser>
        <c:ser>
          <c:idx val="4"/>
          <c:order val="1"/>
          <c:tx>
            <c:strRef>
              <c:f>Sheet2!$A$38</c:f>
              <c:strCache>
                <c:ptCount val="1"/>
                <c:pt idx="0">
                  <c:v>dAu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Sheet2!$B$40:$B$44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12.2</c:v>
                </c:pt>
                <c:pt idx="2">
                  <c:v>8.6999999999999993</c:v>
                </c:pt>
                <c:pt idx="3">
                  <c:v>4.0999999999999996</c:v>
                </c:pt>
                <c:pt idx="4">
                  <c:v>9.5</c:v>
                </c:pt>
              </c:numCache>
            </c:numRef>
          </c:xVal>
          <c:yVal>
            <c:numRef>
              <c:f>Sheet2!$H$40:$H$44</c:f>
              <c:numCache>
                <c:formatCode>General</c:formatCode>
                <c:ptCount val="5"/>
                <c:pt idx="0">
                  <c:v>10.3</c:v>
                </c:pt>
                <c:pt idx="1">
                  <c:v>9.1999999999999993</c:v>
                </c:pt>
                <c:pt idx="2">
                  <c:v>7.1199999999999992</c:v>
                </c:pt>
                <c:pt idx="3">
                  <c:v>4.96</c:v>
                </c:pt>
                <c:pt idx="4">
                  <c:v>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3-46D5-9410-D95447D1B5FF}"/>
            </c:ext>
          </c:extLst>
        </c:ser>
        <c:ser>
          <c:idx val="5"/>
          <c:order val="2"/>
          <c:tx>
            <c:strRef>
              <c:f>Sheet2!$A$46</c:f>
              <c:strCache>
                <c:ptCount val="1"/>
                <c:pt idx="0">
                  <c:v>pAu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Sheet2!$B$48:$B$53</c:f>
              <c:numCache>
                <c:formatCode>General</c:formatCode>
                <c:ptCount val="6"/>
                <c:pt idx="0">
                  <c:v>12.3</c:v>
                </c:pt>
                <c:pt idx="1">
                  <c:v>10.4</c:v>
                </c:pt>
                <c:pt idx="2">
                  <c:v>7.7</c:v>
                </c:pt>
                <c:pt idx="3">
                  <c:v>5.7</c:v>
                </c:pt>
                <c:pt idx="4">
                  <c:v>3.5</c:v>
                </c:pt>
                <c:pt idx="5">
                  <c:v>6.7</c:v>
                </c:pt>
              </c:numCache>
            </c:numRef>
          </c:xVal>
          <c:yVal>
            <c:numRef>
              <c:f>Sheet2!$H$48:$H$53</c:f>
              <c:numCache>
                <c:formatCode>General</c:formatCode>
                <c:ptCount val="6"/>
                <c:pt idx="0">
                  <c:v>1.26</c:v>
                </c:pt>
                <c:pt idx="1">
                  <c:v>1.22</c:v>
                </c:pt>
                <c:pt idx="2">
                  <c:v>1.1299999999999999</c:v>
                </c:pt>
                <c:pt idx="3">
                  <c:v>1.03</c:v>
                </c:pt>
                <c:pt idx="4">
                  <c:v>0.87</c:v>
                </c:pt>
                <c:pt idx="5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C3-46D5-9410-D95447D1B5FF}"/>
            </c:ext>
          </c:extLst>
        </c:ser>
        <c:ser>
          <c:idx val="6"/>
          <c:order val="3"/>
          <c:tx>
            <c:strRef>
              <c:f>Sheet2!$A$55</c:f>
              <c:strCache>
                <c:ptCount val="1"/>
                <c:pt idx="0">
                  <c:v>pAl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Sheet2!$B$57:$B$60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Sheet2!$H$57:$H$60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0.86</c:v>
                </c:pt>
                <c:pt idx="2">
                  <c:v>0.78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C3-46D5-9410-D95447D1B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9392"/>
        <c:axId val="157126560"/>
      </c:scatterChart>
      <c:valAx>
        <c:axId val="13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60"/>
        <c:crosses val="autoZero"/>
        <c:crossBetween val="midCat"/>
      </c:valAx>
      <c:valAx>
        <c:axId val="15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485774</xdr:colOff>
      <xdr:row>17</xdr:row>
      <xdr:rowOff>128587</xdr:rowOff>
    </xdr:from>
    <xdr:to>
      <xdr:col>50</xdr:col>
      <xdr:colOff>361949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BE79B-FCF2-52D2-6076-B7BC9822D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485775</xdr:colOff>
      <xdr:row>9</xdr:row>
      <xdr:rowOff>61911</xdr:rowOff>
    </xdr:from>
    <xdr:to>
      <xdr:col>57</xdr:col>
      <xdr:colOff>266700</xdr:colOff>
      <xdr:row>32</xdr:row>
      <xdr:rowOff>90486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1F0F6-3E97-4FDC-ADAF-0E313CCE7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561975</xdr:colOff>
      <xdr:row>44</xdr:row>
      <xdr:rowOff>128587</xdr:rowOff>
    </xdr:from>
    <xdr:to>
      <xdr:col>50</xdr:col>
      <xdr:colOff>438150</xdr:colOff>
      <xdr:row>60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76593-2FB9-41AE-A20F-ECC853C65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28575</xdr:colOff>
      <xdr:row>50</xdr:row>
      <xdr:rowOff>147637</xdr:rowOff>
    </xdr:from>
    <xdr:to>
      <xdr:col>50</xdr:col>
      <xdr:colOff>523875</xdr:colOff>
      <xdr:row>66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47DDB-CFB2-4C5A-AAC3-5627232EC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333375</xdr:colOff>
      <xdr:row>34</xdr:row>
      <xdr:rowOff>23812</xdr:rowOff>
    </xdr:from>
    <xdr:to>
      <xdr:col>57</xdr:col>
      <xdr:colOff>114300</xdr:colOff>
      <xdr:row>57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512B4A-14B8-4FE0-AB43-580B1047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333375</xdr:colOff>
      <xdr:row>59</xdr:row>
      <xdr:rowOff>23812</xdr:rowOff>
    </xdr:from>
    <xdr:to>
      <xdr:col>57</xdr:col>
      <xdr:colOff>114300</xdr:colOff>
      <xdr:row>82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ED677E-4A54-41B1-BDB3-A1CC3F91D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285750</xdr:colOff>
      <xdr:row>68</xdr:row>
      <xdr:rowOff>119062</xdr:rowOff>
    </xdr:from>
    <xdr:to>
      <xdr:col>49</xdr:col>
      <xdr:colOff>76200</xdr:colOff>
      <xdr:row>91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AA25A5-C684-40E8-9EE3-61405E29D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333375</xdr:colOff>
      <xdr:row>84</xdr:row>
      <xdr:rowOff>23812</xdr:rowOff>
    </xdr:from>
    <xdr:to>
      <xdr:col>57</xdr:col>
      <xdr:colOff>114300</xdr:colOff>
      <xdr:row>107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11803C-0A4D-474C-BF1A-9F9358A83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295275</xdr:colOff>
      <xdr:row>60</xdr:row>
      <xdr:rowOff>152400</xdr:rowOff>
    </xdr:from>
    <xdr:to>
      <xdr:col>13</xdr:col>
      <xdr:colOff>85725</xdr:colOff>
      <xdr:row>83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8B2DB3-8496-4CD5-B3F8-84A0DD5A8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295275</xdr:colOff>
      <xdr:row>84</xdr:row>
      <xdr:rowOff>95250</xdr:rowOff>
    </xdr:from>
    <xdr:to>
      <xdr:col>13</xdr:col>
      <xdr:colOff>85725</xdr:colOff>
      <xdr:row>107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120AD0-CE0B-4DCB-9BEA-A75835B83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12</xdr:col>
      <xdr:colOff>400050</xdr:colOff>
      <xdr:row>134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E0C309-935F-4B3A-BAE8-D079E9EB3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295275</xdr:colOff>
      <xdr:row>98</xdr:row>
      <xdr:rowOff>0</xdr:rowOff>
    </xdr:from>
    <xdr:to>
      <xdr:col>27</xdr:col>
      <xdr:colOff>85725</xdr:colOff>
      <xdr:row>121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35CFB3-BDA8-41A4-B739-D7AA92D90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295275</xdr:colOff>
      <xdr:row>121</xdr:row>
      <xdr:rowOff>133350</xdr:rowOff>
    </xdr:from>
    <xdr:to>
      <xdr:col>27</xdr:col>
      <xdr:colOff>85725</xdr:colOff>
      <xdr:row>144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14CE17-F45A-4F4B-99F1-8F7E46A7C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317500</xdr:colOff>
      <xdr:row>145</xdr:row>
      <xdr:rowOff>165100</xdr:rowOff>
    </xdr:from>
    <xdr:to>
      <xdr:col>27</xdr:col>
      <xdr:colOff>114300</xdr:colOff>
      <xdr:row>169</xdr:row>
      <xdr:rowOff>3175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448AFBE-2077-49E8-99B4-70C97ECBB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104775</xdr:colOff>
      <xdr:row>136</xdr:row>
      <xdr:rowOff>104775</xdr:rowOff>
    </xdr:from>
    <xdr:to>
      <xdr:col>12</xdr:col>
      <xdr:colOff>504825</xdr:colOff>
      <xdr:row>159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9C0473-B949-4A67-8DD8-3150AEDE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104775</xdr:colOff>
      <xdr:row>160</xdr:row>
      <xdr:rowOff>47625</xdr:rowOff>
    </xdr:from>
    <xdr:to>
      <xdr:col>12</xdr:col>
      <xdr:colOff>504825</xdr:colOff>
      <xdr:row>183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06DB8D-8EEC-4999-A48F-4B4EC29A2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419100</xdr:colOff>
      <xdr:row>186</xdr:row>
      <xdr:rowOff>142875</xdr:rowOff>
    </xdr:from>
    <xdr:to>
      <xdr:col>12</xdr:col>
      <xdr:colOff>209550</xdr:colOff>
      <xdr:row>209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E87D486-BC9E-4437-9042-31135CB80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295275</xdr:colOff>
      <xdr:row>174</xdr:row>
      <xdr:rowOff>0</xdr:rowOff>
    </xdr:from>
    <xdr:to>
      <xdr:col>27</xdr:col>
      <xdr:colOff>85725</xdr:colOff>
      <xdr:row>197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833341A-69B2-40DC-A407-177A7994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295275</xdr:colOff>
      <xdr:row>197</xdr:row>
      <xdr:rowOff>133350</xdr:rowOff>
    </xdr:from>
    <xdr:to>
      <xdr:col>27</xdr:col>
      <xdr:colOff>85725</xdr:colOff>
      <xdr:row>220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42BDE57-F02C-46D4-83BA-E7F971339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224</xdr:row>
      <xdr:rowOff>38100</xdr:rowOff>
    </xdr:from>
    <xdr:to>
      <xdr:col>26</xdr:col>
      <xdr:colOff>400050</xdr:colOff>
      <xdr:row>247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AD4AC4B-108F-4203-9679-FA0B279C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59</xdr:col>
      <xdr:colOff>57150</xdr:colOff>
      <xdr:row>9</xdr:row>
      <xdr:rowOff>23813</xdr:rowOff>
    </xdr:from>
    <xdr:to>
      <xdr:col>70</xdr:col>
      <xdr:colOff>466725</xdr:colOff>
      <xdr:row>32</xdr:row>
      <xdr:rowOff>52388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E0BDD1E-4CAE-49E1-9F9D-85065880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59</xdr:col>
      <xdr:colOff>57150</xdr:colOff>
      <xdr:row>32</xdr:row>
      <xdr:rowOff>157163</xdr:rowOff>
    </xdr:from>
    <xdr:to>
      <xdr:col>70</xdr:col>
      <xdr:colOff>466725</xdr:colOff>
      <xdr:row>55</xdr:row>
      <xdr:rowOff>185738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DB2F6D7-9F36-420D-A3BE-0C270943D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71438</xdr:colOff>
      <xdr:row>56</xdr:row>
      <xdr:rowOff>180975</xdr:rowOff>
    </xdr:from>
    <xdr:to>
      <xdr:col>70</xdr:col>
      <xdr:colOff>471488</xdr:colOff>
      <xdr:row>80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007DFE-9113-49EB-94EB-EEBE7DBA7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174625</xdr:colOff>
      <xdr:row>98</xdr:row>
      <xdr:rowOff>95250</xdr:rowOff>
    </xdr:from>
    <xdr:to>
      <xdr:col>43</xdr:col>
      <xdr:colOff>584200</xdr:colOff>
      <xdr:row>121</xdr:row>
      <xdr:rowOff>123825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E21D37D-8CDD-43DA-A6B2-46BE5ADA9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174625</xdr:colOff>
      <xdr:row>122</xdr:row>
      <xdr:rowOff>38100</xdr:rowOff>
    </xdr:from>
    <xdr:to>
      <xdr:col>43</xdr:col>
      <xdr:colOff>584200</xdr:colOff>
      <xdr:row>145</xdr:row>
      <xdr:rowOff>66675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EF49838-AA61-4A86-8F62-AC2974C4F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188913</xdr:colOff>
      <xdr:row>146</xdr:row>
      <xdr:rowOff>61912</xdr:rowOff>
    </xdr:from>
    <xdr:to>
      <xdr:col>43</xdr:col>
      <xdr:colOff>588963</xdr:colOff>
      <xdr:row>169</xdr:row>
      <xdr:rowOff>90487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805B86C-DFD4-4CA8-B35F-546B123E7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95250</xdr:colOff>
      <xdr:row>2</xdr:row>
      <xdr:rowOff>152400</xdr:rowOff>
    </xdr:from>
    <xdr:to>
      <xdr:col>43</xdr:col>
      <xdr:colOff>488950</xdr:colOff>
      <xdr:row>25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508ADB7-F7B3-440F-BA24-CF0BBCE1F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32</xdr:col>
      <xdr:colOff>95250</xdr:colOff>
      <xdr:row>26</xdr:row>
      <xdr:rowOff>95250</xdr:rowOff>
    </xdr:from>
    <xdr:to>
      <xdr:col>43</xdr:col>
      <xdr:colOff>488950</xdr:colOff>
      <xdr:row>49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B76E8DD-1941-4164-828E-C1195EE25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117475</xdr:colOff>
      <xdr:row>50</xdr:row>
      <xdr:rowOff>127000</xdr:rowOff>
    </xdr:from>
    <xdr:to>
      <xdr:col>43</xdr:col>
      <xdr:colOff>517525</xdr:colOff>
      <xdr:row>73</xdr:row>
      <xdr:rowOff>155575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DC66BFF-A89A-4F0C-8BDD-107F74C94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30</xdr:col>
      <xdr:colOff>393700</xdr:colOff>
      <xdr:row>23</xdr:row>
      <xdr:rowOff>28575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DDDD171-C9FE-4E9C-A930-632723714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23</xdr:row>
      <xdr:rowOff>133350</xdr:rowOff>
    </xdr:from>
    <xdr:to>
      <xdr:col>30</xdr:col>
      <xdr:colOff>393700</xdr:colOff>
      <xdr:row>46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42190BD-5319-49EC-85FF-220972468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22225</xdr:colOff>
      <xdr:row>47</xdr:row>
      <xdr:rowOff>165100</xdr:rowOff>
    </xdr:from>
    <xdr:to>
      <xdr:col>30</xdr:col>
      <xdr:colOff>422275</xdr:colOff>
      <xdr:row>71</xdr:row>
      <xdr:rowOff>3175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388ACC9-C454-4EB8-9578-9251EC82F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121920</xdr:rowOff>
    </xdr:from>
    <xdr:to>
      <xdr:col>16</xdr:col>
      <xdr:colOff>137160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EF4AF-139D-D15A-BC9A-E71484CD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57BD-80C4-4F07-B292-4B247B7951A1}">
  <dimension ref="B2:P14"/>
  <sheetViews>
    <sheetView workbookViewId="0">
      <selection activeCell="P2" sqref="P2:P5"/>
    </sheetView>
  </sheetViews>
  <sheetFormatPr defaultRowHeight="15" x14ac:dyDescent="0.25"/>
  <sheetData>
    <row r="2" spans="2:16" x14ac:dyDescent="0.25">
      <c r="B2">
        <v>1.00567553</v>
      </c>
      <c r="D2">
        <v>1.2176852499999999</v>
      </c>
      <c r="F2">
        <v>1.2195536899999999</v>
      </c>
      <c r="H2">
        <v>1.2121896999999999</v>
      </c>
      <c r="J2">
        <v>1.15245613</v>
      </c>
      <c r="L2">
        <v>1.16844759</v>
      </c>
      <c r="N2">
        <v>1.1118237799999999</v>
      </c>
      <c r="P2">
        <v>1.1110565400000001</v>
      </c>
    </row>
    <row r="3" spans="2:16" x14ac:dyDescent="0.25">
      <c r="D3">
        <v>1.2118057600000001</v>
      </c>
      <c r="F3">
        <v>1.2185690600000001</v>
      </c>
      <c r="H3">
        <v>1.18540303</v>
      </c>
      <c r="J3">
        <v>1.1349313299999999</v>
      </c>
      <c r="L3">
        <v>1.1484338300000001</v>
      </c>
      <c r="N3">
        <v>1.1028146700000001</v>
      </c>
      <c r="P3">
        <v>1.09005329</v>
      </c>
    </row>
    <row r="4" spans="2:16" x14ac:dyDescent="0.25">
      <c r="D4">
        <v>1.208874</v>
      </c>
      <c r="F4">
        <v>1.2029522800000001</v>
      </c>
      <c r="H4">
        <v>1.12929937</v>
      </c>
      <c r="J4">
        <v>1.10741366</v>
      </c>
      <c r="L4">
        <v>1.12273029</v>
      </c>
      <c r="N4">
        <v>1.0787792700000001</v>
      </c>
      <c r="P4">
        <v>1.07275195</v>
      </c>
    </row>
    <row r="5" spans="2:16" x14ac:dyDescent="0.25">
      <c r="D5">
        <v>1.2022559100000001</v>
      </c>
      <c r="F5">
        <v>1.16055113</v>
      </c>
      <c r="H5" s="3">
        <v>1.09271005</v>
      </c>
      <c r="J5">
        <v>1.06554938</v>
      </c>
      <c r="L5">
        <v>1.08456124</v>
      </c>
      <c r="N5">
        <v>1.05277938</v>
      </c>
      <c r="P5">
        <v>1.09323455</v>
      </c>
    </row>
    <row r="6" spans="2:16" x14ac:dyDescent="0.25">
      <c r="D6">
        <v>1.1892350199999999</v>
      </c>
      <c r="F6">
        <v>1.09317295</v>
      </c>
      <c r="H6">
        <v>1.19009868</v>
      </c>
      <c r="J6" s="3">
        <v>1.1328304</v>
      </c>
      <c r="L6">
        <v>1.1447768599999999</v>
      </c>
      <c r="N6">
        <v>1.02989098</v>
      </c>
    </row>
    <row r="7" spans="2:16" x14ac:dyDescent="0.25">
      <c r="D7">
        <v>1.1679600800000001</v>
      </c>
      <c r="N7">
        <v>1.07817524</v>
      </c>
    </row>
    <row r="8" spans="2:16" x14ac:dyDescent="0.25">
      <c r="D8">
        <v>1.1424290800000001</v>
      </c>
    </row>
    <row r="9" spans="2:16" x14ac:dyDescent="0.25">
      <c r="D9">
        <v>1.1114679700000001</v>
      </c>
    </row>
    <row r="10" spans="2:16" x14ac:dyDescent="0.25">
      <c r="D10">
        <v>1.0733978399999999</v>
      </c>
    </row>
    <row r="11" spans="2:16" x14ac:dyDescent="0.25">
      <c r="D11">
        <v>1.0470198399999999</v>
      </c>
    </row>
    <row r="12" spans="2:16" x14ac:dyDescent="0.25">
      <c r="D12">
        <v>1.02055147</v>
      </c>
    </row>
    <row r="13" spans="2:16" x14ac:dyDescent="0.25">
      <c r="D13">
        <v>1.0612899899999999</v>
      </c>
    </row>
    <row r="14" spans="2:16" x14ac:dyDescent="0.25">
      <c r="D14">
        <v>1.18921867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6ADC-B468-46AB-B6E6-03D46498273A}">
  <dimension ref="A1:U49"/>
  <sheetViews>
    <sheetView topLeftCell="K1" workbookViewId="0">
      <selection activeCell="Q39" sqref="Q39:S41"/>
    </sheetView>
  </sheetViews>
  <sheetFormatPr defaultRowHeight="15" x14ac:dyDescent="0.25"/>
  <sheetData>
    <row r="1" spans="2:21" x14ac:dyDescent="0.25">
      <c r="B1" t="s">
        <v>73</v>
      </c>
      <c r="C1" t="s">
        <v>74</v>
      </c>
      <c r="D1" t="s">
        <v>2</v>
      </c>
      <c r="E1" t="s">
        <v>3</v>
      </c>
      <c r="F1" t="s">
        <v>75</v>
      </c>
      <c r="J1" t="s">
        <v>51</v>
      </c>
      <c r="K1" t="s">
        <v>74</v>
      </c>
      <c r="L1" t="s">
        <v>2</v>
      </c>
      <c r="M1" t="s">
        <v>3</v>
      </c>
      <c r="N1" t="s">
        <v>75</v>
      </c>
      <c r="Q1" t="s">
        <v>81</v>
      </c>
      <c r="R1" t="s">
        <v>74</v>
      </c>
      <c r="S1" t="s">
        <v>2</v>
      </c>
      <c r="T1" t="s">
        <v>3</v>
      </c>
      <c r="U1" t="s">
        <v>75</v>
      </c>
    </row>
    <row r="2" spans="2:21" x14ac:dyDescent="0.25">
      <c r="B2">
        <v>687.4</v>
      </c>
      <c r="C2">
        <v>1.0213255237963759</v>
      </c>
      <c r="D2" s="1">
        <v>0.14495322785950701</v>
      </c>
      <c r="F2" t="e">
        <f>C2/C13</f>
        <v>#DIV/0!</v>
      </c>
      <c r="J2">
        <v>1067</v>
      </c>
      <c r="K2">
        <v>1.0213255237963759</v>
      </c>
      <c r="L2" s="1">
        <v>0.14495322785950701</v>
      </c>
      <c r="N2" t="e">
        <f>K2/K13</f>
        <v>#DIV/0!</v>
      </c>
      <c r="Q2">
        <v>350.8</v>
      </c>
      <c r="R2">
        <v>1.0213255237963759</v>
      </c>
      <c r="S2" s="1">
        <v>0.14495322785950701</v>
      </c>
      <c r="U2" t="e">
        <f>R2/R13</f>
        <v>#DIV/0!</v>
      </c>
    </row>
    <row r="3" spans="2:21" x14ac:dyDescent="0.25">
      <c r="B3">
        <v>560.4</v>
      </c>
      <c r="C3">
        <v>1.0167001163546969</v>
      </c>
      <c r="D3" s="1">
        <v>0.14556613383112599</v>
      </c>
      <c r="F3" t="e">
        <f>C3/C13</f>
        <v>#DIV/0!</v>
      </c>
      <c r="J3">
        <v>857.8</v>
      </c>
      <c r="K3">
        <v>1.0167001163546969</v>
      </c>
      <c r="L3" s="1">
        <v>0.14556613383112599</v>
      </c>
      <c r="N3" t="e">
        <f>K3/K13</f>
        <v>#DIV/0!</v>
      </c>
      <c r="Q3">
        <v>301.7</v>
      </c>
      <c r="R3">
        <v>1.0167001163546969</v>
      </c>
      <c r="S3" s="1">
        <v>0.14556613383112599</v>
      </c>
      <c r="U3" t="e">
        <f>R3/R13</f>
        <v>#DIV/0!</v>
      </c>
    </row>
    <row r="4" spans="2:21" x14ac:dyDescent="0.25">
      <c r="B4">
        <v>456.8</v>
      </c>
      <c r="C4">
        <v>1.0137848682736854</v>
      </c>
      <c r="D4" s="1">
        <v>0.14586566848636401</v>
      </c>
      <c r="F4" t="e">
        <f>C4/C13</f>
        <v>#DIV/0!</v>
      </c>
      <c r="J4">
        <v>680.2</v>
      </c>
      <c r="K4">
        <v>1.0137848682736854</v>
      </c>
      <c r="L4" s="1">
        <v>0.14586566848636401</v>
      </c>
      <c r="N4" t="e">
        <f>K4/K13</f>
        <v>#DIV/0!</v>
      </c>
      <c r="Q4">
        <v>255.7</v>
      </c>
      <c r="R4">
        <v>1.0137848682736854</v>
      </c>
      <c r="S4" s="1">
        <v>0.14586566848636401</v>
      </c>
      <c r="U4" t="e">
        <f>R4/R13</f>
        <v>#DIV/0!</v>
      </c>
    </row>
    <row r="5" spans="2:21" x14ac:dyDescent="0.25">
      <c r="B5">
        <v>371.5</v>
      </c>
      <c r="C5">
        <v>1.008723659439368</v>
      </c>
      <c r="D5">
        <v>0.14659059708815</v>
      </c>
      <c r="F5" t="e">
        <f>C5/C13</f>
        <v>#DIV/0!</v>
      </c>
      <c r="J5">
        <v>538.70000000000005</v>
      </c>
      <c r="K5">
        <v>1.008723659439368</v>
      </c>
      <c r="L5">
        <v>0.14659059708815</v>
      </c>
      <c r="N5" t="e">
        <f>K5/K13</f>
        <v>#DIV/0!</v>
      </c>
      <c r="Q5">
        <v>216.4</v>
      </c>
      <c r="R5">
        <v>1.008723659439368</v>
      </c>
      <c r="S5">
        <v>0.14659059708815</v>
      </c>
      <c r="U5" t="e">
        <f>R5/R13</f>
        <v>#DIV/0!</v>
      </c>
    </row>
    <row r="6" spans="2:21" x14ac:dyDescent="0.25">
      <c r="B6">
        <v>274</v>
      </c>
      <c r="C6">
        <v>0.99940407028151268</v>
      </c>
      <c r="D6">
        <v>0.14791644083949701</v>
      </c>
      <c r="F6" t="e">
        <f>C6/C13</f>
        <v>#DIV/0!</v>
      </c>
      <c r="J6">
        <v>377.6</v>
      </c>
      <c r="K6">
        <v>0.99940407028151268</v>
      </c>
      <c r="L6">
        <v>0.14791644083949701</v>
      </c>
      <c r="N6" t="e">
        <f>K6/K13</f>
        <v>#DIV/0!</v>
      </c>
      <c r="Q6">
        <v>167.6</v>
      </c>
      <c r="R6">
        <v>0.99940407028151268</v>
      </c>
      <c r="S6">
        <v>0.14791644083949701</v>
      </c>
      <c r="U6" t="e">
        <f>R6/R13</f>
        <v>#DIV/0!</v>
      </c>
    </row>
    <row r="7" spans="2:21" x14ac:dyDescent="0.25">
      <c r="B7">
        <v>176.8</v>
      </c>
      <c r="C7">
        <v>0.98348655153350339</v>
      </c>
      <c r="D7">
        <v>0.150310626584687</v>
      </c>
      <c r="F7" t="e">
        <f>C7/C13</f>
        <v>#DIV/0!</v>
      </c>
      <c r="J7">
        <v>223.9</v>
      </c>
      <c r="K7">
        <v>0.98348655153350339</v>
      </c>
      <c r="L7">
        <v>0.150310626584687</v>
      </c>
      <c r="N7" t="e">
        <f>K7/K13</f>
        <v>#DIV/0!</v>
      </c>
      <c r="Q7">
        <v>115.5</v>
      </c>
      <c r="R7">
        <v>0.98348655153350339</v>
      </c>
      <c r="S7">
        <v>0.150310626584687</v>
      </c>
      <c r="U7" t="e">
        <f>R7/R13</f>
        <v>#DIV/0!</v>
      </c>
    </row>
    <row r="8" spans="2:21" x14ac:dyDescent="0.25">
      <c r="B8">
        <v>109.4</v>
      </c>
      <c r="C8">
        <v>0.96639211253926371</v>
      </c>
      <c r="D8">
        <v>0.15329849223144501</v>
      </c>
      <c r="F8" t="e">
        <f>C8/C13</f>
        <v>#DIV/0!</v>
      </c>
      <c r="J8">
        <v>124.6</v>
      </c>
      <c r="K8">
        <v>0.96639211253926371</v>
      </c>
      <c r="L8">
        <v>0.15329849223144501</v>
      </c>
      <c r="N8" t="e">
        <f>K8/K13</f>
        <v>#DIV/0!</v>
      </c>
      <c r="Q8">
        <v>76.150000000000006</v>
      </c>
      <c r="R8">
        <v>0.96639211253926371</v>
      </c>
      <c r="S8">
        <v>0.15329849223144501</v>
      </c>
      <c r="U8" t="e">
        <f>R8/R13</f>
        <v>#DIV/0!</v>
      </c>
    </row>
    <row r="9" spans="2:21" x14ac:dyDescent="0.25">
      <c r="B9">
        <v>61.6</v>
      </c>
      <c r="C9">
        <v>0.94639027303890932</v>
      </c>
      <c r="D9">
        <v>0.157339099890937</v>
      </c>
      <c r="F9" t="e">
        <f>C9/C13</f>
        <v>#DIV/0!</v>
      </c>
      <c r="J9">
        <v>63.9</v>
      </c>
      <c r="K9">
        <v>0.94639027303890932</v>
      </c>
      <c r="L9">
        <v>0.157339099890937</v>
      </c>
      <c r="N9" t="e">
        <f>K9/K13</f>
        <v>#DIV/0!</v>
      </c>
      <c r="Q9">
        <v>47.07</v>
      </c>
      <c r="R9">
        <v>0.94639027303890932</v>
      </c>
      <c r="S9">
        <v>0.157339099890937</v>
      </c>
      <c r="U9" t="e">
        <f>R9/R13</f>
        <v>#DIV/0!</v>
      </c>
    </row>
    <row r="10" spans="2:21" x14ac:dyDescent="0.25">
      <c r="B10">
        <v>32</v>
      </c>
      <c r="C10">
        <v>0.92150860087909026</v>
      </c>
      <c r="D10">
        <v>0.162783488904062</v>
      </c>
      <c r="F10" t="e">
        <f>C10/C13</f>
        <v>#DIV/0!</v>
      </c>
      <c r="J10">
        <v>29.75</v>
      </c>
      <c r="K10">
        <v>0.92150860087909026</v>
      </c>
      <c r="L10">
        <v>0.162783488904062</v>
      </c>
      <c r="N10" t="e">
        <f>K10/K13</f>
        <v>#DIV/0!</v>
      </c>
      <c r="Q10">
        <v>26.72</v>
      </c>
      <c r="R10">
        <v>0.92150860087909026</v>
      </c>
      <c r="S10">
        <v>0.162783488904062</v>
      </c>
      <c r="U10" t="e">
        <f>R10/R13</f>
        <v>#DIV/0!</v>
      </c>
    </row>
    <row r="11" spans="2:21" x14ac:dyDescent="0.25">
      <c r="B11">
        <v>16</v>
      </c>
      <c r="C11">
        <v>0.90584612831522915</v>
      </c>
      <c r="D11">
        <v>0.16639800597088</v>
      </c>
      <c r="F11" t="e">
        <f>C11/C13</f>
        <v>#DIV/0!</v>
      </c>
      <c r="J11">
        <v>12.55</v>
      </c>
      <c r="K11">
        <v>0.90584612831522915</v>
      </c>
      <c r="L11">
        <v>0.16639800597088</v>
      </c>
      <c r="N11" t="e">
        <f>K11/K13</f>
        <v>#DIV/0!</v>
      </c>
      <c r="Q11">
        <v>13.67</v>
      </c>
      <c r="R11">
        <v>0.90584612831522915</v>
      </c>
      <c r="S11">
        <v>0.16639800597088</v>
      </c>
      <c r="U11" t="e">
        <f>R11/R13</f>
        <v>#DIV/0!</v>
      </c>
    </row>
    <row r="12" spans="2:21" x14ac:dyDescent="0.25">
      <c r="B12">
        <v>7</v>
      </c>
      <c r="C12">
        <v>0.87805890054935709</v>
      </c>
      <c r="D12" s="1">
        <v>0.17457347239916701</v>
      </c>
      <c r="F12" t="e">
        <f>C12/C13</f>
        <v>#DIV/0!</v>
      </c>
      <c r="J12">
        <v>4.6879999999999997</v>
      </c>
      <c r="K12">
        <v>0.87805890054935709</v>
      </c>
      <c r="L12" s="1">
        <v>0.17457347239916701</v>
      </c>
      <c r="N12" t="e">
        <f>K12/K13</f>
        <v>#DIV/0!</v>
      </c>
      <c r="Q12">
        <v>6.1529999999999996</v>
      </c>
      <c r="R12">
        <v>0.87805890054935709</v>
      </c>
      <c r="S12" s="1">
        <v>0.17457347239916701</v>
      </c>
      <c r="U12" t="e">
        <f>R12/R13</f>
        <v>#DIV/0!</v>
      </c>
    </row>
    <row r="13" spans="2:21" x14ac:dyDescent="0.25">
      <c r="B13">
        <v>190.5</v>
      </c>
      <c r="D13">
        <v>0.14778245025296199</v>
      </c>
      <c r="L13">
        <v>0.14778245025296199</v>
      </c>
      <c r="S13">
        <v>0.14778245025296199</v>
      </c>
    </row>
    <row r="21" spans="1:21" x14ac:dyDescent="0.25">
      <c r="A21" t="s">
        <v>76</v>
      </c>
      <c r="B21">
        <v>16.399999999999999</v>
      </c>
      <c r="C21">
        <v>1.018669758953674</v>
      </c>
      <c r="D21" s="1">
        <v>8.0555999999999998E-4</v>
      </c>
      <c r="F21" t="e">
        <f>C21/C25</f>
        <v>#DIV/0!</v>
      </c>
      <c r="I21" t="s">
        <v>76</v>
      </c>
      <c r="J21">
        <v>15.1</v>
      </c>
      <c r="K21">
        <v>1.018669758953674</v>
      </c>
      <c r="L21" s="1">
        <v>8.0555999999999998E-4</v>
      </c>
      <c r="N21" t="e">
        <f>K21/K25</f>
        <v>#DIV/0!</v>
      </c>
      <c r="P21" t="s">
        <v>76</v>
      </c>
      <c r="Q21">
        <v>15.2</v>
      </c>
      <c r="R21">
        <v>1.018669758953674</v>
      </c>
      <c r="S21" s="1">
        <v>8.0555999999999998E-4</v>
      </c>
      <c r="U21" t="e">
        <f>R21/R25</f>
        <v>#DIV/0!</v>
      </c>
    </row>
    <row r="22" spans="1:21" x14ac:dyDescent="0.25">
      <c r="B22">
        <v>12.2</v>
      </c>
      <c r="C22">
        <v>1.0030229733557154</v>
      </c>
      <c r="D22" s="1">
        <v>8.0095999999999997E-4</v>
      </c>
      <c r="F22" t="e">
        <f>C22/C25</f>
        <v>#DIV/0!</v>
      </c>
      <c r="J22">
        <v>10.199999999999999</v>
      </c>
      <c r="K22">
        <v>1.0030229733557154</v>
      </c>
      <c r="L22" s="1">
        <v>8.0095999999999997E-4</v>
      </c>
      <c r="N22" t="e">
        <f>K22/K25</f>
        <v>#DIV/0!</v>
      </c>
      <c r="Q22">
        <v>11.1</v>
      </c>
      <c r="R22">
        <v>1.0030229733557154</v>
      </c>
      <c r="S22" s="1">
        <v>8.0095999999999997E-4</v>
      </c>
      <c r="U22" t="e">
        <f>R22/R25</f>
        <v>#DIV/0!</v>
      </c>
    </row>
    <row r="23" spans="1:21" x14ac:dyDescent="0.25">
      <c r="B23">
        <v>8.6999999999999993</v>
      </c>
      <c r="C23">
        <v>0.98418724237531297</v>
      </c>
      <c r="D23" s="1">
        <v>8.0088999999999996E-4</v>
      </c>
      <c r="F23" t="e">
        <f>C23/C25</f>
        <v>#DIV/0!</v>
      </c>
      <c r="J23">
        <v>6.6</v>
      </c>
      <c r="K23">
        <v>0.98418724237531297</v>
      </c>
      <c r="L23" s="1">
        <v>8.0088999999999996E-4</v>
      </c>
      <c r="N23" t="e">
        <f>K23/K25</f>
        <v>#DIV/0!</v>
      </c>
      <c r="Q23">
        <v>7.8</v>
      </c>
      <c r="R23">
        <v>0.98418724237531297</v>
      </c>
      <c r="S23" s="1">
        <v>8.0088999999999996E-4</v>
      </c>
      <c r="U23" t="e">
        <f>R23/R25</f>
        <v>#DIV/0!</v>
      </c>
    </row>
    <row r="24" spans="1:21" x14ac:dyDescent="0.25">
      <c r="B24">
        <v>4.0999999999999996</v>
      </c>
      <c r="C24">
        <v>0.95406688771278281</v>
      </c>
      <c r="D24" s="1">
        <v>7.9929000000000003E-4</v>
      </c>
      <c r="F24" t="e">
        <f>C24/C25</f>
        <v>#DIV/0!</v>
      </c>
      <c r="J24">
        <v>3.2</v>
      </c>
      <c r="K24">
        <v>0.95406688771278281</v>
      </c>
      <c r="L24" s="1">
        <v>7.9929000000000003E-4</v>
      </c>
      <c r="N24" t="e">
        <f>K24/K25</f>
        <v>#DIV/0!</v>
      </c>
      <c r="Q24">
        <v>4.3</v>
      </c>
      <c r="R24">
        <v>0.95406688771278281</v>
      </c>
      <c r="S24" s="1">
        <v>7.9929000000000003E-4</v>
      </c>
      <c r="U24" t="e">
        <f>R24/R25</f>
        <v>#DIV/0!</v>
      </c>
    </row>
    <row r="25" spans="1:21" x14ac:dyDescent="0.25">
      <c r="B25">
        <v>9.5</v>
      </c>
      <c r="D25" s="1">
        <v>8.0040000000000005E-4</v>
      </c>
      <c r="J25">
        <v>7.6</v>
      </c>
      <c r="L25" s="1">
        <v>8.0040000000000005E-4</v>
      </c>
      <c r="Q25">
        <v>8.6</v>
      </c>
      <c r="S25" s="1">
        <v>8.0040000000000005E-4</v>
      </c>
    </row>
    <row r="27" spans="1:21" x14ac:dyDescent="0.25">
      <c r="A27" t="s">
        <v>77</v>
      </c>
      <c r="B27">
        <v>21.4</v>
      </c>
      <c r="C27">
        <v>1.0132832115672477</v>
      </c>
      <c r="D27">
        <v>0.12036431554716399</v>
      </c>
      <c r="F27" t="e">
        <f>C27/C31</f>
        <v>#DIV/0!</v>
      </c>
      <c r="I27" t="s">
        <v>77</v>
      </c>
      <c r="J27">
        <v>22.3</v>
      </c>
      <c r="K27">
        <v>1.0132832115672477</v>
      </c>
      <c r="L27">
        <v>0.12036431554716399</v>
      </c>
      <c r="N27" t="e">
        <f>K27/K31</f>
        <v>#DIV/0!</v>
      </c>
      <c r="P27" t="s">
        <v>77</v>
      </c>
      <c r="Q27">
        <v>21.841249999999999</v>
      </c>
      <c r="R27">
        <v>1.0132832115672477</v>
      </c>
      <c r="S27">
        <v>0.12036431554716399</v>
      </c>
      <c r="U27" t="e">
        <f>R27/R31</f>
        <v>#DIV/0!</v>
      </c>
    </row>
    <row r="28" spans="1:21" x14ac:dyDescent="0.25">
      <c r="B28">
        <v>16.100000000000001</v>
      </c>
      <c r="C28">
        <v>1.0012737799009772</v>
      </c>
      <c r="D28" s="1">
        <v>0.122198965697876</v>
      </c>
      <c r="F28" t="e">
        <f>C28/C31</f>
        <v>#DIV/0!</v>
      </c>
      <c r="J28">
        <v>14.8</v>
      </c>
      <c r="K28">
        <v>1.0012737799009772</v>
      </c>
      <c r="L28" s="1">
        <v>0.122198965697876</v>
      </c>
      <c r="N28" t="e">
        <f>K28/K31</f>
        <v>#DIV/0!</v>
      </c>
      <c r="Q28">
        <v>15.381499999999999</v>
      </c>
      <c r="R28">
        <v>1.0012737799009772</v>
      </c>
      <c r="S28" s="1">
        <v>0.122198965697876</v>
      </c>
      <c r="U28" t="e">
        <f>R28/R31</f>
        <v>#DIV/0!</v>
      </c>
    </row>
    <row r="29" spans="1:21" x14ac:dyDescent="0.25">
      <c r="B29">
        <v>10.3</v>
      </c>
      <c r="C29">
        <v>0.98365406843951453</v>
      </c>
      <c r="D29" s="1">
        <v>0.125107944260372</v>
      </c>
      <c r="F29" t="e">
        <f>C29/C31</f>
        <v>#DIV/0!</v>
      </c>
      <c r="J29">
        <v>8.4</v>
      </c>
      <c r="K29">
        <v>0.98365406843951453</v>
      </c>
      <c r="L29" s="1">
        <v>0.125107944260372</v>
      </c>
      <c r="N29" t="e">
        <f>K29/K31</f>
        <v>#DIV/0!</v>
      </c>
      <c r="Q29">
        <v>9.5060000000000002</v>
      </c>
      <c r="R29">
        <v>0.98365406843951453</v>
      </c>
      <c r="S29" s="1">
        <v>0.125107944260372</v>
      </c>
      <c r="U29" t="e">
        <f>R29/R31</f>
        <v>#DIV/0!</v>
      </c>
    </row>
    <row r="30" spans="1:21" x14ac:dyDescent="0.25">
      <c r="B30">
        <v>4.4000000000000004</v>
      </c>
      <c r="C30">
        <v>0.95529452376325708</v>
      </c>
      <c r="D30" s="1">
        <v>0.13042709752506201</v>
      </c>
      <c r="F30" t="e">
        <f>C30/C31</f>
        <v>#DIV/0!</v>
      </c>
      <c r="J30">
        <v>3.4</v>
      </c>
      <c r="K30">
        <v>0.95529452376325708</v>
      </c>
      <c r="L30" s="1">
        <v>0.13042709752506201</v>
      </c>
      <c r="N30" t="e">
        <f>K30/K31</f>
        <v>#DIV/0!</v>
      </c>
      <c r="Q30">
        <v>4.8709999999999996</v>
      </c>
      <c r="R30">
        <v>0.95529452376325708</v>
      </c>
      <c r="S30" s="1">
        <v>0.13042709752506201</v>
      </c>
      <c r="U30" t="e">
        <f>R30/R31</f>
        <v>#DIV/0!</v>
      </c>
    </row>
    <row r="31" spans="1:21" x14ac:dyDescent="0.25">
      <c r="B31">
        <v>12.2</v>
      </c>
      <c r="C31" s="3"/>
      <c r="D31" s="4">
        <v>0.122395789615761</v>
      </c>
      <c r="J31">
        <v>10.446</v>
      </c>
      <c r="K31" s="3"/>
      <c r="L31" s="4">
        <v>0.122395789615761</v>
      </c>
      <c r="Q31">
        <v>11.34</v>
      </c>
      <c r="R31" s="3"/>
      <c r="S31" s="4">
        <v>0.122395789615761</v>
      </c>
    </row>
    <row r="33" spans="1:21" x14ac:dyDescent="0.25">
      <c r="A33" t="s">
        <v>80</v>
      </c>
      <c r="B33">
        <v>267.85000000000002</v>
      </c>
      <c r="C33">
        <v>1.0155046276463855</v>
      </c>
      <c r="D33" s="1">
        <v>0.115390456006598</v>
      </c>
      <c r="F33" t="e">
        <f>C33/C36</f>
        <v>#DIV/0!</v>
      </c>
      <c r="I33" t="s">
        <v>80</v>
      </c>
      <c r="J33">
        <v>313.8</v>
      </c>
      <c r="K33">
        <v>1.0155046276463855</v>
      </c>
      <c r="L33" s="1">
        <v>0.115390456006598</v>
      </c>
      <c r="N33" t="e">
        <f>K33/K36</f>
        <v>#DIV/0!</v>
      </c>
      <c r="P33" t="s">
        <v>80</v>
      </c>
      <c r="Q33">
        <v>154.80000000000001</v>
      </c>
      <c r="R33">
        <v>1.0155046276463855</v>
      </c>
      <c r="S33" s="1">
        <v>0.115390456006598</v>
      </c>
      <c r="U33" t="e">
        <f>R33/R36</f>
        <v>#DIV/0!</v>
      </c>
    </row>
    <row r="34" spans="1:21" x14ac:dyDescent="0.25">
      <c r="B34">
        <v>130.65</v>
      </c>
      <c r="C34">
        <v>0.99637394343105423</v>
      </c>
      <c r="D34" s="1">
        <v>0.117711234001236</v>
      </c>
      <c r="F34" t="e">
        <f>C34/C36</f>
        <v>#DIV/0!</v>
      </c>
      <c r="J34">
        <v>129.30000000000001</v>
      </c>
      <c r="K34">
        <v>0.99637394343105423</v>
      </c>
      <c r="L34" s="1">
        <v>0.117711234001236</v>
      </c>
      <c r="N34" t="e">
        <f>K34/K36</f>
        <v>#DIV/0!</v>
      </c>
      <c r="Q34">
        <v>80.37</v>
      </c>
      <c r="R34">
        <v>0.99637394343105423</v>
      </c>
      <c r="S34" s="1">
        <v>0.117711234001236</v>
      </c>
      <c r="U34" t="e">
        <f>R34/R36</f>
        <v>#DIV/0!</v>
      </c>
    </row>
    <row r="35" spans="1:21" x14ac:dyDescent="0.25">
      <c r="B35">
        <v>54.1</v>
      </c>
      <c r="C35">
        <v>0.95911023934400663</v>
      </c>
      <c r="D35" s="1">
        <v>0.12327552132004201</v>
      </c>
      <c r="F35" t="e">
        <f>C35/C36</f>
        <v>#DIV/0!</v>
      </c>
      <c r="J35">
        <v>41.84</v>
      </c>
      <c r="K35">
        <v>0.95911023934400663</v>
      </c>
      <c r="L35" s="1">
        <v>0.12327552132004201</v>
      </c>
      <c r="N35" t="e">
        <f>K35/K36</f>
        <v>#DIV/0!</v>
      </c>
      <c r="Q35">
        <v>34.92</v>
      </c>
      <c r="R35">
        <v>0.95911023934400663</v>
      </c>
      <c r="S35" s="1">
        <v>0.12327552132004201</v>
      </c>
      <c r="U35" t="e">
        <f>R35/R36</f>
        <v>#DIV/0!</v>
      </c>
    </row>
    <row r="36" spans="1:21" x14ac:dyDescent="0.25">
      <c r="D36" s="1">
        <v>0.11722815372581601</v>
      </c>
      <c r="L36" s="1">
        <v>0.11722815372581601</v>
      </c>
      <c r="S36" s="1">
        <v>0.11722815372581601</v>
      </c>
    </row>
    <row r="39" spans="1:21" x14ac:dyDescent="0.25">
      <c r="A39" t="s">
        <v>78</v>
      </c>
      <c r="B39">
        <v>5.0999999999999996</v>
      </c>
      <c r="C39">
        <v>1.0134066731665832</v>
      </c>
      <c r="D39" s="1">
        <v>0.12606786300148201</v>
      </c>
      <c r="F39" t="e">
        <f>C39/C42</f>
        <v>#DIV/0!</v>
      </c>
      <c r="I39" t="s">
        <v>78</v>
      </c>
      <c r="J39">
        <v>3.35</v>
      </c>
      <c r="K39">
        <v>1.0134066731665832</v>
      </c>
      <c r="L39" s="1">
        <v>0.12606786300148201</v>
      </c>
      <c r="N39" t="e">
        <f>K39/K42</f>
        <v>#DIV/0!</v>
      </c>
      <c r="P39" t="s">
        <v>78</v>
      </c>
      <c r="Q39">
        <v>4.3499999999999996</v>
      </c>
      <c r="R39">
        <v>1.0134066731665832</v>
      </c>
      <c r="S39" s="1">
        <v>0.12606786300148201</v>
      </c>
      <c r="U39" t="e">
        <f>R39/R42</f>
        <v>#DIV/0!</v>
      </c>
    </row>
    <row r="40" spans="1:21" x14ac:dyDescent="0.25">
      <c r="B40">
        <v>4</v>
      </c>
      <c r="C40">
        <v>0.99776409028198976</v>
      </c>
      <c r="D40" s="1">
        <v>0.12874786132763599</v>
      </c>
      <c r="F40" t="e">
        <f>C40/C42</f>
        <v>#DIV/0!</v>
      </c>
      <c r="J40">
        <v>2.2999999999999998</v>
      </c>
      <c r="K40">
        <v>0.99776409028198976</v>
      </c>
      <c r="L40" s="1">
        <v>0.12874786132763599</v>
      </c>
      <c r="N40" t="e">
        <f>K40/K42</f>
        <v>#DIV/0!</v>
      </c>
      <c r="Q40">
        <v>3.3</v>
      </c>
      <c r="R40">
        <v>0.99776409028198976</v>
      </c>
      <c r="S40" s="1">
        <v>0.12874786132763599</v>
      </c>
      <c r="U40" t="e">
        <f>R40/R42</f>
        <v>#DIV/0!</v>
      </c>
    </row>
    <row r="41" spans="1:21" x14ac:dyDescent="0.25">
      <c r="B41">
        <v>3</v>
      </c>
      <c r="C41">
        <v>0.98479489795851749</v>
      </c>
      <c r="D41" s="1">
        <v>0.13108736783785099</v>
      </c>
      <c r="F41" t="e">
        <f>C41/C42</f>
        <v>#DIV/0!</v>
      </c>
      <c r="J41">
        <v>1.7</v>
      </c>
      <c r="K41">
        <v>0.98479489795851749</v>
      </c>
      <c r="L41" s="1">
        <v>0.13108736783785099</v>
      </c>
      <c r="N41" t="e">
        <f>K41/K42</f>
        <v>#DIV/0!</v>
      </c>
      <c r="Q41">
        <v>2.7</v>
      </c>
      <c r="R41">
        <v>0.98479489795851749</v>
      </c>
      <c r="S41" s="1">
        <v>0.13108736783785099</v>
      </c>
      <c r="U41" t="e">
        <f>R41/R42</f>
        <v>#DIV/0!</v>
      </c>
    </row>
    <row r="42" spans="1:21" x14ac:dyDescent="0.25">
      <c r="B42">
        <v>4</v>
      </c>
      <c r="D42" s="1">
        <v>0.12832477398915901</v>
      </c>
      <c r="J42">
        <v>2.1</v>
      </c>
      <c r="L42" s="1">
        <v>0.12832477398915901</v>
      </c>
      <c r="Q42">
        <v>3.1</v>
      </c>
      <c r="S42" s="1">
        <v>0.12832477398915901</v>
      </c>
    </row>
    <row r="44" spans="1:21" x14ac:dyDescent="0.25">
      <c r="A44" t="s">
        <v>79</v>
      </c>
      <c r="B44">
        <v>10.4</v>
      </c>
      <c r="C44">
        <v>1.0225202311990007</v>
      </c>
      <c r="D44" s="1">
        <v>0.161068662182932</v>
      </c>
      <c r="F44" t="e">
        <f>C44/C49</f>
        <v>#DIV/0!</v>
      </c>
      <c r="I44" t="s">
        <v>79</v>
      </c>
      <c r="J44">
        <v>9.6999999999999993</v>
      </c>
      <c r="K44">
        <v>1.0225202311990007</v>
      </c>
      <c r="L44" s="1">
        <v>0.161068662182932</v>
      </c>
      <c r="N44" t="e">
        <f>K44/K49</f>
        <v>#DIV/0!</v>
      </c>
      <c r="P44" t="s">
        <v>79</v>
      </c>
      <c r="Q44">
        <v>10.7</v>
      </c>
      <c r="R44">
        <v>1.0225202311990007</v>
      </c>
      <c r="S44" s="1">
        <v>0.161068662182932</v>
      </c>
      <c r="U44" t="e">
        <f>R44/R49</f>
        <v>#DIV/0!</v>
      </c>
    </row>
    <row r="45" spans="1:21" x14ac:dyDescent="0.25">
      <c r="B45">
        <v>12.3</v>
      </c>
      <c r="C45">
        <v>1.0183441648193232</v>
      </c>
      <c r="D45" s="1">
        <v>0.16171962978023099</v>
      </c>
      <c r="F45" t="e">
        <f>C45/C49</f>
        <v>#DIV/0!</v>
      </c>
      <c r="J45">
        <v>8.1999999999999993</v>
      </c>
      <c r="K45">
        <v>1.0183441648193232</v>
      </c>
      <c r="L45" s="1">
        <v>0.16171962978023099</v>
      </c>
      <c r="N45" t="e">
        <f>K45/K49</f>
        <v>#DIV/0!</v>
      </c>
      <c r="Q45">
        <v>9.1999999999999993</v>
      </c>
      <c r="R45">
        <v>1.0183441648193232</v>
      </c>
      <c r="S45" s="1">
        <v>0.16171962978023099</v>
      </c>
      <c r="U45" t="e">
        <f>R45/R49</f>
        <v>#DIV/0!</v>
      </c>
    </row>
    <row r="46" spans="1:21" x14ac:dyDescent="0.25">
      <c r="B46">
        <v>7.7</v>
      </c>
      <c r="C46">
        <v>1.000510457274425</v>
      </c>
      <c r="D46">
        <v>0.164392690957989</v>
      </c>
      <c r="F46" t="e">
        <f>C46/C49</f>
        <v>#DIV/0!</v>
      </c>
      <c r="J46">
        <v>6.1</v>
      </c>
      <c r="K46">
        <v>1.000510457274425</v>
      </c>
      <c r="L46">
        <v>0.164392690957989</v>
      </c>
      <c r="N46" t="e">
        <f>K46/K49</f>
        <v>#DIV/0!</v>
      </c>
      <c r="Q46">
        <v>7.1</v>
      </c>
      <c r="R46">
        <v>1.000510457274425</v>
      </c>
      <c r="S46">
        <v>0.164392690957989</v>
      </c>
      <c r="U46" t="e">
        <f>R46/R49</f>
        <v>#DIV/0!</v>
      </c>
    </row>
    <row r="47" spans="1:21" x14ac:dyDescent="0.25">
      <c r="B47">
        <v>5.7</v>
      </c>
      <c r="C47">
        <v>0.983237894091742</v>
      </c>
      <c r="D47" s="1">
        <v>0.167373851686201</v>
      </c>
      <c r="F47" t="e">
        <f>C47/C49</f>
        <v>#DIV/0!</v>
      </c>
      <c r="J47">
        <v>4.4000000000000004</v>
      </c>
      <c r="K47">
        <v>0.983237894091742</v>
      </c>
      <c r="L47" s="1">
        <v>0.167373851686201</v>
      </c>
      <c r="N47" t="e">
        <f>K47/K49</f>
        <v>#DIV/0!</v>
      </c>
      <c r="Q47">
        <v>5.4</v>
      </c>
      <c r="R47">
        <v>0.983237894091742</v>
      </c>
      <c r="S47" s="1">
        <v>0.167373851686201</v>
      </c>
      <c r="U47" t="e">
        <f>R47/R49</f>
        <v>#DIV/0!</v>
      </c>
    </row>
    <row r="48" spans="1:21" x14ac:dyDescent="0.25">
      <c r="B48">
        <v>3.5</v>
      </c>
      <c r="C48">
        <v>0.96171499298620711</v>
      </c>
      <c r="D48" s="1">
        <v>0.17142053536622101</v>
      </c>
      <c r="F48" t="e">
        <f>C48/C49</f>
        <v>#DIV/0!</v>
      </c>
      <c r="J48">
        <v>2.6</v>
      </c>
      <c r="K48">
        <v>0.96171499298620711</v>
      </c>
      <c r="L48" s="1">
        <v>0.17142053536622101</v>
      </c>
      <c r="N48" t="e">
        <f>K48/K49</f>
        <v>#DIV/0!</v>
      </c>
      <c r="Q48">
        <v>3.6</v>
      </c>
      <c r="R48">
        <v>0.96171499298620711</v>
      </c>
      <c r="S48" s="1">
        <v>0.17142053536622101</v>
      </c>
      <c r="U48" t="e">
        <f>R48/R49</f>
        <v>#DIV/0!</v>
      </c>
    </row>
    <row r="49" spans="2:19" x14ac:dyDescent="0.25">
      <c r="B49">
        <v>6.7</v>
      </c>
      <c r="D49" s="1">
        <v>0.16453436613796299</v>
      </c>
      <c r="J49">
        <v>4.7</v>
      </c>
      <c r="L49" s="1">
        <v>0.16453436613796299</v>
      </c>
      <c r="Q49">
        <v>5.7</v>
      </c>
      <c r="S49" s="1">
        <v>0.16453436613796299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3D9F-F541-4A5E-B1D3-DD6383014BE6}">
  <dimension ref="A2:F7"/>
  <sheetViews>
    <sheetView workbookViewId="0">
      <selection activeCell="B18" sqref="B18"/>
    </sheetView>
  </sheetViews>
  <sheetFormatPr defaultRowHeight="15" x14ac:dyDescent="0.25"/>
  <sheetData>
    <row r="2" spans="1:6" x14ac:dyDescent="0.25">
      <c r="A2" t="s">
        <v>82</v>
      </c>
      <c r="B2">
        <v>250.36254166666666</v>
      </c>
      <c r="C2">
        <v>0.80665299999999995</v>
      </c>
      <c r="D2">
        <f>1-C2</f>
        <v>0.19334700000000005</v>
      </c>
      <c r="E2">
        <f>C2^3</f>
        <v>0.52488028425940703</v>
      </c>
      <c r="F2">
        <f>D2^3</f>
        <v>7.2279029675929281E-3</v>
      </c>
    </row>
    <row r="3" spans="1:6" x14ac:dyDescent="0.25">
      <c r="A3" t="s">
        <v>80</v>
      </c>
      <c r="B3">
        <v>99.464000000000013</v>
      </c>
      <c r="C3">
        <v>0.83377599999999996</v>
      </c>
      <c r="D3">
        <f t="shared" ref="D3:D7" si="0">1-C3</f>
        <v>0.16622400000000004</v>
      </c>
      <c r="E3">
        <f t="shared" ref="E3:F7" si="1">C3^3</f>
        <v>0.5796264158971125</v>
      </c>
      <c r="F3">
        <f t="shared" si="1"/>
        <v>4.5928386308874275E-3</v>
      </c>
    </row>
    <row r="4" spans="1:6" x14ac:dyDescent="0.25">
      <c r="A4" t="s">
        <v>77</v>
      </c>
      <c r="B4">
        <v>10.446</v>
      </c>
      <c r="C4">
        <v>0.913493</v>
      </c>
      <c r="D4">
        <f t="shared" si="0"/>
        <v>8.6507000000000001E-2</v>
      </c>
      <c r="E4">
        <f t="shared" si="1"/>
        <v>0.76228201138203411</v>
      </c>
      <c r="F4">
        <f t="shared" si="1"/>
        <v>6.4737176496584305E-4</v>
      </c>
    </row>
    <row r="5" spans="1:6" x14ac:dyDescent="0.25">
      <c r="A5" t="s">
        <v>76</v>
      </c>
      <c r="B5">
        <v>7.6</v>
      </c>
      <c r="C5">
        <v>0.92384500000000003</v>
      </c>
      <c r="D5">
        <f t="shared" si="0"/>
        <v>7.6154999999999973E-2</v>
      </c>
      <c r="E5">
        <f t="shared" si="1"/>
        <v>0.78849208475357624</v>
      </c>
      <c r="F5">
        <f t="shared" si="1"/>
        <v>4.4166732142387452E-4</v>
      </c>
    </row>
    <row r="6" spans="1:6" x14ac:dyDescent="0.25">
      <c r="A6" t="s">
        <v>79</v>
      </c>
      <c r="B6">
        <v>4.7</v>
      </c>
      <c r="C6">
        <v>0.94119200000000003</v>
      </c>
      <c r="D6">
        <f t="shared" si="0"/>
        <v>5.8807999999999971E-2</v>
      </c>
      <c r="E6">
        <f t="shared" si="1"/>
        <v>0.83374776213014989</v>
      </c>
      <c r="F6">
        <f t="shared" si="1"/>
        <v>2.033804618501117E-4</v>
      </c>
    </row>
    <row r="7" spans="1:6" x14ac:dyDescent="0.25">
      <c r="A7" t="s">
        <v>78</v>
      </c>
      <c r="B7">
        <v>2.1</v>
      </c>
      <c r="C7">
        <v>0.97069899999999998</v>
      </c>
      <c r="D7">
        <f t="shared" si="0"/>
        <v>2.9301000000000021E-2</v>
      </c>
      <c r="E7">
        <f t="shared" si="1"/>
        <v>0.91464748947044205</v>
      </c>
      <c r="F7">
        <f t="shared" si="1"/>
        <v>2.5156332557901055E-5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2"/>
  <sheetViews>
    <sheetView topLeftCell="AA1" zoomScaleNormal="100" workbookViewId="0">
      <selection activeCell="CI19" sqref="CI19:CI22"/>
    </sheetView>
  </sheetViews>
  <sheetFormatPr defaultRowHeight="15" x14ac:dyDescent="0.25"/>
  <sheetData>
    <row r="1" spans="1:89" x14ac:dyDescent="0.25">
      <c r="A1" t="s">
        <v>0</v>
      </c>
      <c r="L1" t="s">
        <v>1</v>
      </c>
      <c r="M1" t="s">
        <v>2</v>
      </c>
      <c r="N1" t="s">
        <v>3</v>
      </c>
      <c r="P1" t="s">
        <v>0</v>
      </c>
      <c r="AA1" t="s">
        <v>1</v>
      </c>
      <c r="AB1" t="s">
        <v>2</v>
      </c>
      <c r="AC1" t="s">
        <v>3</v>
      </c>
      <c r="AE1" t="s">
        <v>0</v>
      </c>
      <c r="AP1" t="s">
        <v>1</v>
      </c>
      <c r="AQ1" t="s">
        <v>2</v>
      </c>
      <c r="AR1" t="s">
        <v>3</v>
      </c>
      <c r="AT1" t="s">
        <v>0</v>
      </c>
      <c r="BE1" t="s">
        <v>1</v>
      </c>
      <c r="BF1" t="s">
        <v>2</v>
      </c>
      <c r="BG1" t="s">
        <v>3</v>
      </c>
      <c r="BI1" t="s">
        <v>0</v>
      </c>
      <c r="BT1" t="s">
        <v>1</v>
      </c>
      <c r="BU1" t="s">
        <v>2</v>
      </c>
      <c r="BV1" t="s">
        <v>3</v>
      </c>
      <c r="BX1" t="s">
        <v>0</v>
      </c>
      <c r="CI1" t="s">
        <v>1</v>
      </c>
      <c r="CJ1" t="s">
        <v>2</v>
      </c>
      <c r="CK1" t="s">
        <v>3</v>
      </c>
    </row>
    <row r="2" spans="1:89" x14ac:dyDescent="0.25">
      <c r="A2" t="s">
        <v>4</v>
      </c>
      <c r="P2" t="s">
        <v>5</v>
      </c>
      <c r="AE2" t="s">
        <v>6</v>
      </c>
      <c r="AT2" t="s">
        <v>7</v>
      </c>
      <c r="BI2" t="s">
        <v>8</v>
      </c>
      <c r="BX2" t="s">
        <v>9</v>
      </c>
    </row>
    <row r="3" spans="1:89" x14ac:dyDescent="0.25">
      <c r="A3" t="s">
        <v>10</v>
      </c>
      <c r="B3" t="s">
        <v>11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P3" t="s">
        <v>10</v>
      </c>
      <c r="Q3" t="s">
        <v>11</v>
      </c>
      <c r="AE3" t="s">
        <v>10</v>
      </c>
      <c r="AF3" t="s">
        <v>11</v>
      </c>
      <c r="AT3" t="s">
        <v>10</v>
      </c>
      <c r="AU3" t="s">
        <v>11</v>
      </c>
      <c r="BI3" t="s">
        <v>10</v>
      </c>
      <c r="BJ3" t="s">
        <v>11</v>
      </c>
      <c r="BX3" t="s">
        <v>10</v>
      </c>
      <c r="BY3" t="s">
        <v>12</v>
      </c>
    </row>
    <row r="4" spans="1:89" x14ac:dyDescent="0.25">
      <c r="A4" t="s">
        <v>13</v>
      </c>
      <c r="B4">
        <v>623</v>
      </c>
      <c r="C4">
        <v>960.2</v>
      </c>
      <c r="D4">
        <v>1.984</v>
      </c>
      <c r="E4">
        <f>B4/D4</f>
        <v>314.01209677419354</v>
      </c>
      <c r="F4">
        <f>C4/D4</f>
        <v>483.97177419354841</v>
      </c>
      <c r="G4">
        <f>F4/D4</f>
        <v>243.93738618626432</v>
      </c>
      <c r="H4">
        <f>E4/D4</f>
        <v>158.27222619667012</v>
      </c>
      <c r="K4">
        <v>139.57</v>
      </c>
      <c r="L4">
        <v>0.83463533999999995</v>
      </c>
      <c r="M4">
        <v>0.2241901</v>
      </c>
      <c r="P4" t="s">
        <v>14</v>
      </c>
      <c r="Q4">
        <v>267.85000000000002</v>
      </c>
      <c r="R4">
        <v>313.8</v>
      </c>
      <c r="S4">
        <v>1.6080000000000001</v>
      </c>
      <c r="T4">
        <f>Q4/S4</f>
        <v>166.57338308457713</v>
      </c>
      <c r="U4">
        <f>R4/S4</f>
        <v>195.14925373134326</v>
      </c>
      <c r="V4">
        <f>U4/S4</f>
        <v>121.36147620108412</v>
      </c>
      <c r="W4">
        <f t="shared" ref="W4:W9" si="0">T4/S4</f>
        <v>103.59041236603055</v>
      </c>
      <c r="Z4">
        <v>139.57</v>
      </c>
      <c r="AA4">
        <v>0.83301068</v>
      </c>
      <c r="AB4" s="1">
        <v>9.0402140000000006E-2</v>
      </c>
      <c r="AE4" t="s">
        <v>15</v>
      </c>
      <c r="AF4">
        <v>12.3</v>
      </c>
      <c r="AG4">
        <v>9.6999999999999993</v>
      </c>
      <c r="AH4">
        <v>0.33</v>
      </c>
      <c r="AI4">
        <f t="shared" ref="AI4:AI9" si="1">AF4/AH4</f>
        <v>37.272727272727273</v>
      </c>
      <c r="AJ4">
        <f t="shared" ref="AJ4:AJ9" si="2">AG4/AH4</f>
        <v>29.393939393939391</v>
      </c>
      <c r="AK4">
        <f t="shared" ref="AK4:AK9" si="3">AJ4/AH4</f>
        <v>89.07254361799815</v>
      </c>
      <c r="AL4">
        <f t="shared" ref="AL4:AL9" si="4">AI4/AH4</f>
        <v>112.94765840220386</v>
      </c>
      <c r="AM4">
        <v>0.75</v>
      </c>
      <c r="AN4">
        <f t="shared" ref="AN4:AN9" si="5">AF4/AM4</f>
        <v>16.400000000000002</v>
      </c>
      <c r="AO4">
        <v>139.57</v>
      </c>
      <c r="AP4">
        <v>0.85121415</v>
      </c>
      <c r="AQ4" s="1">
        <v>4.61517E-3</v>
      </c>
      <c r="AR4">
        <v>0</v>
      </c>
      <c r="AT4" t="s">
        <v>14</v>
      </c>
      <c r="AU4">
        <v>16.399999999999999</v>
      </c>
      <c r="AV4">
        <v>15.1</v>
      </c>
      <c r="AW4">
        <v>0.43</v>
      </c>
      <c r="AX4">
        <f>AU4/AW4</f>
        <v>38.139534883720927</v>
      </c>
      <c r="AY4">
        <f>AV4/AW4</f>
        <v>35.116279069767444</v>
      </c>
      <c r="AZ4">
        <f>AY4/AW4</f>
        <v>81.665765278528937</v>
      </c>
      <c r="BA4">
        <f>AX4/AW4</f>
        <v>88.696592752839365</v>
      </c>
      <c r="BB4">
        <v>7.5</v>
      </c>
      <c r="BC4">
        <f>AU4/BB4</f>
        <v>2.1866666666666665</v>
      </c>
      <c r="BD4">
        <v>139.57</v>
      </c>
      <c r="BE4">
        <v>0.86787875999999997</v>
      </c>
      <c r="BF4">
        <v>5.54537E-3</v>
      </c>
      <c r="BI4" t="s">
        <v>14</v>
      </c>
      <c r="BJ4">
        <v>21.4</v>
      </c>
      <c r="BK4">
        <v>22.3</v>
      </c>
      <c r="BL4">
        <v>0.58850000000000002</v>
      </c>
      <c r="BM4">
        <f>BJ4/BL4</f>
        <v>36.36363636363636</v>
      </c>
      <c r="BN4">
        <f>BK4/BL4</f>
        <v>37.892948173322004</v>
      </c>
      <c r="BO4">
        <f>BN4/BL4</f>
        <v>64.389036828074765</v>
      </c>
      <c r="BP4">
        <f>BM4/BL4</f>
        <v>61.790376148914795</v>
      </c>
      <c r="BQ4">
        <v>3.0302499999999997</v>
      </c>
      <c r="BR4">
        <f>BJ4/BQ4</f>
        <v>7.0621235871627759</v>
      </c>
      <c r="BS4">
        <v>139.57</v>
      </c>
      <c r="BT4">
        <v>0.86719639999999998</v>
      </c>
      <c r="BU4" s="1">
        <v>7.5872800000000001E-3</v>
      </c>
      <c r="BX4" t="s">
        <v>14</v>
      </c>
      <c r="BY4">
        <v>5.0999999999999996</v>
      </c>
      <c r="BZ4">
        <v>3.35</v>
      </c>
      <c r="CA4">
        <v>0.185</v>
      </c>
      <c r="CB4">
        <f>BY4/CA4</f>
        <v>27.567567567567565</v>
      </c>
      <c r="CC4">
        <f>BZ4/CA4</f>
        <v>18.108108108108109</v>
      </c>
      <c r="CD4">
        <f>CC4/CA4</f>
        <v>97.881665449233026</v>
      </c>
      <c r="CE4">
        <f>CB4/CA4</f>
        <v>149.01387874360847</v>
      </c>
      <c r="CF4">
        <v>0.38</v>
      </c>
      <c r="CG4">
        <f>BY4/CF4</f>
        <v>13.421052631578947</v>
      </c>
      <c r="CH4">
        <v>139.57</v>
      </c>
      <c r="CI4">
        <v>0.83026325000000001</v>
      </c>
      <c r="CJ4">
        <v>1.361E-3</v>
      </c>
    </row>
    <row r="5" spans="1:89" x14ac:dyDescent="0.25">
      <c r="A5" s="2" t="s">
        <v>16</v>
      </c>
      <c r="B5">
        <v>414.2</v>
      </c>
      <c r="C5">
        <v>609.5</v>
      </c>
      <c r="D5">
        <v>1.762</v>
      </c>
      <c r="E5">
        <f>B5/D5</f>
        <v>235.0737797956867</v>
      </c>
      <c r="F5">
        <f>C5/D5</f>
        <v>345.91373439273553</v>
      </c>
      <c r="G5">
        <f>F5/D5</f>
        <v>196.31880499020178</v>
      </c>
      <c r="H5">
        <f>E5/D5</f>
        <v>133.41304188177452</v>
      </c>
      <c r="K5">
        <v>139.57</v>
      </c>
      <c r="L5">
        <v>0.83902991999999998</v>
      </c>
      <c r="M5">
        <v>0.15167475</v>
      </c>
      <c r="P5" t="s">
        <v>17</v>
      </c>
      <c r="Q5">
        <v>130.65</v>
      </c>
      <c r="R5">
        <v>129.30000000000001</v>
      </c>
      <c r="S5">
        <v>1.3009999999999999</v>
      </c>
      <c r="T5">
        <f>Q5/S5</f>
        <v>100.4227517294389</v>
      </c>
      <c r="U5">
        <f>R5/S5</f>
        <v>99.385088393543441</v>
      </c>
      <c r="V5">
        <f>U5/S5</f>
        <v>76.39130545237775</v>
      </c>
      <c r="W5">
        <f t="shared" si="0"/>
        <v>77.188894488423443</v>
      </c>
      <c r="Z5">
        <v>139.57</v>
      </c>
      <c r="AA5">
        <v>0.83042349000000004</v>
      </c>
      <c r="AB5" s="1">
        <v>4.1273459999999998E-2</v>
      </c>
      <c r="AE5" t="s">
        <v>14</v>
      </c>
      <c r="AF5">
        <v>10.4</v>
      </c>
      <c r="AG5">
        <v>8.1999999999999993</v>
      </c>
      <c r="AH5">
        <v>0.31</v>
      </c>
      <c r="AI5">
        <f t="shared" si="1"/>
        <v>33.548387096774192</v>
      </c>
      <c r="AJ5">
        <f t="shared" si="2"/>
        <v>26.451612903225804</v>
      </c>
      <c r="AK5">
        <f t="shared" si="3"/>
        <v>85.327783558792916</v>
      </c>
      <c r="AL5">
        <f t="shared" si="4"/>
        <v>108.22060353798126</v>
      </c>
      <c r="AM5">
        <v>0.7</v>
      </c>
      <c r="AN5">
        <f t="shared" si="5"/>
        <v>14.857142857142859</v>
      </c>
      <c r="AO5">
        <v>139.57</v>
      </c>
      <c r="AP5">
        <v>0.84865921</v>
      </c>
      <c r="AQ5" s="1">
        <v>3.7002300000000001E-3</v>
      </c>
      <c r="AR5">
        <v>0</v>
      </c>
      <c r="AT5" t="s">
        <v>17</v>
      </c>
      <c r="AU5">
        <v>12.2</v>
      </c>
      <c r="AV5">
        <v>10.199999999999999</v>
      </c>
      <c r="AW5">
        <v>0.38500000000000001</v>
      </c>
      <c r="AX5">
        <f>AU5/AW5</f>
        <v>31.688311688311686</v>
      </c>
      <c r="AY5">
        <f>AV5/AW5</f>
        <v>26.493506493506491</v>
      </c>
      <c r="AZ5">
        <f>AY5/AW5</f>
        <v>68.814302580536335</v>
      </c>
      <c r="BA5">
        <f>AX5/AW5</f>
        <v>82.307303086523859</v>
      </c>
      <c r="BB5">
        <v>6.4</v>
      </c>
      <c r="BC5">
        <f>AU5/BB5</f>
        <v>1.9062499999999998</v>
      </c>
      <c r="BD5">
        <v>139.57</v>
      </c>
      <c r="BE5">
        <v>0.86079382999999998</v>
      </c>
      <c r="BF5">
        <v>4.0952300000000001E-3</v>
      </c>
      <c r="BI5" t="s">
        <v>17</v>
      </c>
      <c r="BJ5">
        <v>16.100000000000001</v>
      </c>
      <c r="BK5">
        <v>14.8</v>
      </c>
      <c r="BL5">
        <v>0.52</v>
      </c>
      <c r="BM5">
        <f>BJ5/BL5</f>
        <v>30.961538461538463</v>
      </c>
      <c r="BN5">
        <f>BK5/BL5</f>
        <v>28.461538461538463</v>
      </c>
      <c r="BO5">
        <f>BN5/BL5</f>
        <v>54.73372781065089</v>
      </c>
      <c r="BP5">
        <f>BM5/BL5</f>
        <v>59.541420118343197</v>
      </c>
      <c r="BQ5">
        <v>2.5175000000000001</v>
      </c>
      <c r="BR5">
        <f t="shared" ref="BR5:BR10" si="6">BJ5/BQ5</f>
        <v>6.3952333664349554</v>
      </c>
      <c r="BS5">
        <v>139.57</v>
      </c>
      <c r="BT5">
        <v>0.85979055000000004</v>
      </c>
      <c r="BU5" s="1">
        <v>5.6724999999999996E-3</v>
      </c>
      <c r="BX5" t="s">
        <v>17</v>
      </c>
      <c r="BY5">
        <v>4</v>
      </c>
      <c r="BZ5">
        <v>2.2999999999999998</v>
      </c>
      <c r="CA5">
        <v>0.13</v>
      </c>
      <c r="CB5">
        <f>BY5/CA5</f>
        <v>30.769230769230766</v>
      </c>
      <c r="CC5">
        <f>BZ5/CA5</f>
        <v>17.69230769230769</v>
      </c>
      <c r="CD5">
        <f>CC5/CA5</f>
        <v>136.09467455621299</v>
      </c>
      <c r="CE5">
        <f>CB5/CA5</f>
        <v>236.68639053254435</v>
      </c>
      <c r="CF5">
        <v>0.24</v>
      </c>
      <c r="CG5">
        <f>BY5/CF5</f>
        <v>16.666666666666668</v>
      </c>
      <c r="CH5">
        <v>139.57</v>
      </c>
      <c r="CI5">
        <v>0.81882909999999998</v>
      </c>
      <c r="CJ5">
        <v>1.07274E-3</v>
      </c>
    </row>
    <row r="6" spans="1:89" x14ac:dyDescent="0.25">
      <c r="A6" t="s">
        <v>17</v>
      </c>
      <c r="B6">
        <v>225.4</v>
      </c>
      <c r="C6">
        <v>300.8</v>
      </c>
      <c r="D6">
        <v>1.4730000000000001</v>
      </c>
      <c r="E6">
        <f>B6/D6</f>
        <v>153.02104548540393</v>
      </c>
      <c r="F6">
        <f>C6/D6</f>
        <v>204.2090970807875</v>
      </c>
      <c r="G6">
        <f>F6/D6</f>
        <v>138.63482490209606</v>
      </c>
      <c r="H6">
        <f>E6/D6</f>
        <v>103.88394126639777</v>
      </c>
      <c r="K6">
        <v>139.57</v>
      </c>
      <c r="L6">
        <v>0.84060383000000005</v>
      </c>
      <c r="M6">
        <v>8.2721349999999999E-2</v>
      </c>
      <c r="P6" t="s">
        <v>18</v>
      </c>
      <c r="Q6">
        <v>54.1</v>
      </c>
      <c r="R6">
        <v>41.84</v>
      </c>
      <c r="S6">
        <v>1.01</v>
      </c>
      <c r="T6">
        <f>Q6/S6</f>
        <v>53.564356435643568</v>
      </c>
      <c r="U6">
        <f>R6/S6</f>
        <v>41.425742574257427</v>
      </c>
      <c r="V6">
        <f>U6/S6</f>
        <v>41.01558670718557</v>
      </c>
      <c r="W6">
        <f t="shared" si="0"/>
        <v>53.034016272914421</v>
      </c>
      <c r="Z6">
        <v>139.57</v>
      </c>
      <c r="AA6">
        <v>0.81921864</v>
      </c>
      <c r="AB6" s="1">
        <v>1.659294E-2</v>
      </c>
      <c r="AE6" t="s">
        <v>17</v>
      </c>
      <c r="AF6">
        <v>7.7</v>
      </c>
      <c r="AG6">
        <v>6.1</v>
      </c>
      <c r="AH6">
        <v>0.27</v>
      </c>
      <c r="AI6">
        <f t="shared" si="1"/>
        <v>28.518518518518519</v>
      </c>
      <c r="AJ6">
        <f t="shared" si="2"/>
        <v>22.592592592592588</v>
      </c>
      <c r="AK6">
        <f t="shared" si="3"/>
        <v>83.67626886145402</v>
      </c>
      <c r="AL6">
        <f t="shared" si="4"/>
        <v>105.62414266117969</v>
      </c>
      <c r="AM6">
        <v>0.59</v>
      </c>
      <c r="AN6">
        <f t="shared" si="5"/>
        <v>13.050847457627119</v>
      </c>
      <c r="AO6">
        <v>139.57</v>
      </c>
      <c r="AP6">
        <v>0.83790591999999997</v>
      </c>
      <c r="AQ6" s="1">
        <v>2.6772200000000001E-3</v>
      </c>
      <c r="AR6">
        <v>0</v>
      </c>
      <c r="AT6" t="s">
        <v>18</v>
      </c>
      <c r="AU6">
        <v>8.6999999999999993</v>
      </c>
      <c r="AV6">
        <v>6.6</v>
      </c>
      <c r="AW6">
        <v>0.31</v>
      </c>
      <c r="AX6">
        <f>AU6/AW6</f>
        <v>28.064516129032256</v>
      </c>
      <c r="AY6">
        <f>AV6/AW6</f>
        <v>21.29032258064516</v>
      </c>
      <c r="AZ6">
        <f>AY6/AW6</f>
        <v>68.678459937565037</v>
      </c>
      <c r="BA6">
        <f>AX6/AW6</f>
        <v>90.530697190426636</v>
      </c>
      <c r="BB6">
        <v>4.4000000000000004</v>
      </c>
      <c r="BC6">
        <f>AU6/BB6</f>
        <v>1.9772727272727268</v>
      </c>
      <c r="BD6">
        <v>139.57</v>
      </c>
      <c r="BE6">
        <v>0.84998795999999999</v>
      </c>
      <c r="BF6">
        <v>2.8475100000000001E-3</v>
      </c>
      <c r="BI6" t="s">
        <v>18</v>
      </c>
      <c r="BJ6">
        <v>10.3</v>
      </c>
      <c r="BK6">
        <v>8.4</v>
      </c>
      <c r="BL6">
        <v>0.39900000000000002</v>
      </c>
      <c r="BM6">
        <f>BJ6/BL6</f>
        <v>25.814536340852129</v>
      </c>
      <c r="BN6">
        <f>BK6/BL6</f>
        <v>21.05263157894737</v>
      </c>
      <c r="BO6">
        <f>BN6/BL6</f>
        <v>52.763487666534758</v>
      </c>
      <c r="BP6">
        <f>BM6/BL6</f>
        <v>64.698086067298561</v>
      </c>
      <c r="BQ6">
        <v>1.6825000000000001</v>
      </c>
      <c r="BR6">
        <f t="shared" si="6"/>
        <v>6.1218424962852902</v>
      </c>
      <c r="BS6">
        <v>139.57</v>
      </c>
      <c r="BT6">
        <v>0.84580496999999999</v>
      </c>
      <c r="BU6" s="1">
        <v>3.5653999999999998E-3</v>
      </c>
      <c r="BX6" t="s">
        <v>19</v>
      </c>
      <c r="BY6">
        <v>3</v>
      </c>
      <c r="BZ6">
        <v>1.7</v>
      </c>
      <c r="CA6">
        <v>7.0000000000000007E-2</v>
      </c>
      <c r="CB6">
        <f>BY6/CA6</f>
        <v>42.857142857142854</v>
      </c>
      <c r="CC6">
        <f>BZ6/CA6</f>
        <v>24.285714285714281</v>
      </c>
      <c r="CD6">
        <f>CC6/CA6</f>
        <v>346.93877551020398</v>
      </c>
      <c r="CE6">
        <f>CB6/CA6</f>
        <v>612.24489795918362</v>
      </c>
      <c r="CF6">
        <v>0.13</v>
      </c>
      <c r="CG6">
        <f>BY6/CF6</f>
        <v>23.076923076923077</v>
      </c>
      <c r="CH6">
        <v>139.57</v>
      </c>
      <c r="CI6">
        <v>0.80915844999999997</v>
      </c>
      <c r="CJ6">
        <v>9.0005E-4</v>
      </c>
    </row>
    <row r="7" spans="1:89" x14ac:dyDescent="0.25">
      <c r="A7" t="s">
        <v>18</v>
      </c>
      <c r="B7">
        <v>85.5</v>
      </c>
      <c r="C7">
        <v>94.23</v>
      </c>
      <c r="D7">
        <v>1.139</v>
      </c>
      <c r="E7">
        <f>B7/D7</f>
        <v>75.065847234416154</v>
      </c>
      <c r="F7">
        <f>C7/D7</f>
        <v>82.730465320456545</v>
      </c>
      <c r="G7">
        <f>F7/D7</f>
        <v>72.634297910848588</v>
      </c>
      <c r="H7">
        <f>E7/D7</f>
        <v>65.90504585989126</v>
      </c>
      <c r="K7">
        <v>139.57</v>
      </c>
      <c r="L7">
        <v>0.83631197999999995</v>
      </c>
      <c r="M7">
        <v>3.1089289999999999E-2</v>
      </c>
      <c r="P7" t="s">
        <v>20</v>
      </c>
      <c r="R7">
        <v>6.1899999999999995</v>
      </c>
      <c r="S7">
        <v>0.14744499999999999</v>
      </c>
      <c r="U7">
        <f>R7/S7</f>
        <v>41.981755908983011</v>
      </c>
      <c r="V7">
        <f>U7/S7</f>
        <v>284.72824381283198</v>
      </c>
      <c r="W7">
        <f t="shared" si="0"/>
        <v>0</v>
      </c>
      <c r="Z7">
        <v>139.57</v>
      </c>
      <c r="AA7" s="3">
        <v>0.80293793999999996</v>
      </c>
      <c r="AB7" s="4">
        <v>4.7086100000000002E-3</v>
      </c>
      <c r="AE7" t="s">
        <v>18</v>
      </c>
      <c r="AF7">
        <v>5.7</v>
      </c>
      <c r="AG7">
        <v>4.4000000000000004</v>
      </c>
      <c r="AH7">
        <v>0.22</v>
      </c>
      <c r="AI7">
        <f t="shared" si="1"/>
        <v>25.90909090909091</v>
      </c>
      <c r="AJ7">
        <f t="shared" si="2"/>
        <v>20</v>
      </c>
      <c r="AK7">
        <f t="shared" si="3"/>
        <v>90.909090909090907</v>
      </c>
      <c r="AL7">
        <f t="shared" si="4"/>
        <v>117.76859504132231</v>
      </c>
      <c r="AM7">
        <v>0.46</v>
      </c>
      <c r="AN7">
        <f t="shared" si="5"/>
        <v>12.391304347826086</v>
      </c>
      <c r="AO7">
        <v>139.57</v>
      </c>
      <c r="AP7">
        <v>0.82660674000000001</v>
      </c>
      <c r="AQ7" s="1">
        <v>1.94184E-3</v>
      </c>
      <c r="AR7">
        <v>0</v>
      </c>
      <c r="AT7" t="s">
        <v>21</v>
      </c>
      <c r="AU7">
        <v>4.0999999999999996</v>
      </c>
      <c r="AV7">
        <v>3.2</v>
      </c>
      <c r="AW7">
        <v>0.185</v>
      </c>
      <c r="AX7">
        <f>AU7/AW7</f>
        <v>22.162162162162161</v>
      </c>
      <c r="AY7">
        <f>AV7/AW7</f>
        <v>17.297297297297298</v>
      </c>
      <c r="AZ7">
        <f>AY7/AW7</f>
        <v>93.49890430971513</v>
      </c>
      <c r="BA7">
        <f>AX7/AW7</f>
        <v>119.79547114682249</v>
      </c>
      <c r="BB7">
        <v>2.2200000000000002</v>
      </c>
      <c r="BC7">
        <f>AU7/BB7</f>
        <v>1.8468468468468466</v>
      </c>
      <c r="BD7">
        <v>139.57</v>
      </c>
      <c r="BE7">
        <v>0.83059819999999995</v>
      </c>
      <c r="BF7" s="1">
        <v>1.43429E-3</v>
      </c>
      <c r="BI7" t="s">
        <v>22</v>
      </c>
      <c r="BJ7">
        <v>4.4000000000000004</v>
      </c>
      <c r="BK7">
        <v>3.4</v>
      </c>
      <c r="BL7">
        <v>0.21899999999999997</v>
      </c>
      <c r="BM7">
        <f>BJ7/BL7</f>
        <v>20.091324200913245</v>
      </c>
      <c r="BN7">
        <f>BK7/BL7</f>
        <v>15.525114155251144</v>
      </c>
      <c r="BO7">
        <f>BN7/BL7</f>
        <v>70.890932215758653</v>
      </c>
      <c r="BP7">
        <f>BM7/BL7</f>
        <v>91.741206396864143</v>
      </c>
      <c r="BQ7">
        <v>0.76800000000000002</v>
      </c>
      <c r="BR7">
        <f t="shared" si="6"/>
        <v>5.729166666666667</v>
      </c>
      <c r="BS7">
        <v>139.57</v>
      </c>
      <c r="BT7">
        <v>0.82269924999999999</v>
      </c>
      <c r="BU7" s="1">
        <v>1.50906E-3</v>
      </c>
      <c r="BX7" t="s">
        <v>23</v>
      </c>
      <c r="BY7">
        <v>4</v>
      </c>
      <c r="BZ7">
        <v>2.1</v>
      </c>
      <c r="CA7">
        <v>0.1</v>
      </c>
      <c r="CB7">
        <f>BY7/CA7</f>
        <v>40</v>
      </c>
      <c r="CC7">
        <f>BZ7/CA7</f>
        <v>21</v>
      </c>
      <c r="CD7">
        <f>CC7/CA7</f>
        <v>210</v>
      </c>
      <c r="CE7">
        <f>CB7/CA7</f>
        <v>400</v>
      </c>
      <c r="CF7">
        <v>0.19</v>
      </c>
      <c r="CG7">
        <f>BY7/CF7</f>
        <v>21.05263157894737</v>
      </c>
      <c r="CH7">
        <v>139.57</v>
      </c>
      <c r="CI7">
        <v>0.81987082</v>
      </c>
      <c r="CJ7">
        <v>9.4543999999999997E-4</v>
      </c>
    </row>
    <row r="8" spans="1:89" x14ac:dyDescent="0.25">
      <c r="A8" t="s">
        <v>24</v>
      </c>
      <c r="B8">
        <v>18.3</v>
      </c>
      <c r="C8">
        <v>15.662666666666667</v>
      </c>
      <c r="D8">
        <v>0.67806666666666671</v>
      </c>
      <c r="E8">
        <f>B8/D8</f>
        <v>26.988496706321897</v>
      </c>
      <c r="F8">
        <f>C8/D8</f>
        <v>23.099006980631206</v>
      </c>
      <c r="G8">
        <f>F8/D8</f>
        <v>34.065982175741624</v>
      </c>
      <c r="H8">
        <f>E8/D8</f>
        <v>39.802128659406982</v>
      </c>
      <c r="K8">
        <v>139.57</v>
      </c>
      <c r="L8">
        <v>0.82245265999999995</v>
      </c>
      <c r="M8">
        <v>6.3378200000000001E-3</v>
      </c>
      <c r="P8" t="s">
        <v>25</v>
      </c>
      <c r="W8" t="e">
        <f t="shared" si="0"/>
        <v>#DIV/0!</v>
      </c>
      <c r="Z8">
        <v>139.57</v>
      </c>
      <c r="AA8">
        <v>0.82937886999999999</v>
      </c>
      <c r="AB8" s="1">
        <v>3.4558869999999998E-2</v>
      </c>
      <c r="AE8" t="s">
        <v>26</v>
      </c>
      <c r="AF8">
        <v>3.5</v>
      </c>
      <c r="AG8">
        <v>2.6</v>
      </c>
      <c r="AH8">
        <v>0.13</v>
      </c>
      <c r="AI8">
        <f t="shared" si="1"/>
        <v>26.923076923076923</v>
      </c>
      <c r="AJ8">
        <f t="shared" si="2"/>
        <v>20</v>
      </c>
      <c r="AK8">
        <f t="shared" si="3"/>
        <v>153.84615384615384</v>
      </c>
      <c r="AL8">
        <f t="shared" si="4"/>
        <v>207.10059171597632</v>
      </c>
      <c r="AM8">
        <v>0.26</v>
      </c>
      <c r="AN8">
        <f t="shared" si="5"/>
        <v>13.461538461538462</v>
      </c>
      <c r="AO8">
        <v>139.57</v>
      </c>
      <c r="AP8">
        <v>0.80737561999999996</v>
      </c>
      <c r="AQ8" s="1">
        <v>1.1351200000000001E-3</v>
      </c>
      <c r="AR8">
        <v>0</v>
      </c>
      <c r="AT8" t="s">
        <v>27</v>
      </c>
      <c r="AU8">
        <v>9.5</v>
      </c>
      <c r="AV8">
        <v>7.6</v>
      </c>
      <c r="AW8">
        <v>0.28000000000000003</v>
      </c>
      <c r="AX8">
        <f>AU8/AW8</f>
        <v>33.928571428571423</v>
      </c>
      <c r="AY8">
        <f>AV8/AW8</f>
        <v>27.142857142857139</v>
      </c>
      <c r="AZ8">
        <f>AY8/AW8</f>
        <v>96.938775510204053</v>
      </c>
      <c r="BA8">
        <f>AX8/AW8</f>
        <v>121.17346938775508</v>
      </c>
      <c r="BB8">
        <v>4.3600000000000003</v>
      </c>
      <c r="BC8">
        <f>AU8/BB8</f>
        <v>2.1788990825688073</v>
      </c>
      <c r="BD8">
        <v>139.57</v>
      </c>
      <c r="BE8">
        <v>0.85783337000000004</v>
      </c>
      <c r="BF8">
        <v>2.9602999999999999E-3</v>
      </c>
      <c r="BI8" t="s">
        <v>28</v>
      </c>
      <c r="BJ8">
        <v>12.2</v>
      </c>
      <c r="BK8">
        <v>10.446</v>
      </c>
      <c r="BL8">
        <v>0.374</v>
      </c>
      <c r="BM8">
        <f>BJ8/BL8</f>
        <v>32.62032085561497</v>
      </c>
      <c r="BN8">
        <f>BK8/BL8</f>
        <v>27.930481283422459</v>
      </c>
      <c r="BO8">
        <f>BN8/BL8</f>
        <v>74.680431239097487</v>
      </c>
      <c r="BP8">
        <f>BM8/BL8</f>
        <v>87.220109239612214</v>
      </c>
      <c r="BQ8">
        <v>1.6990000000000001</v>
      </c>
      <c r="BR8">
        <f t="shared" si="6"/>
        <v>7.1806945261918766</v>
      </c>
      <c r="BS8">
        <v>139.57</v>
      </c>
      <c r="BT8">
        <v>0.85753181000000001</v>
      </c>
      <c r="BU8" s="1">
        <v>4.182E-3</v>
      </c>
    </row>
    <row r="9" spans="1:89" x14ac:dyDescent="0.25">
      <c r="P9">
        <v>0.24060000000000001</v>
      </c>
      <c r="Q9">
        <v>5.4289999999999998E-2</v>
      </c>
      <c r="R9">
        <f>AVERAGE(P9:Q9)</f>
        <v>0.14744499999999999</v>
      </c>
      <c r="W9" t="e">
        <f t="shared" si="0"/>
        <v>#DIV/0!</v>
      </c>
      <c r="AE9" t="s">
        <v>27</v>
      </c>
      <c r="AF9">
        <v>6.7</v>
      </c>
      <c r="AG9">
        <v>4.7</v>
      </c>
      <c r="AH9">
        <v>0.2</v>
      </c>
      <c r="AI9">
        <f t="shared" si="1"/>
        <v>33.5</v>
      </c>
      <c r="AJ9">
        <f t="shared" si="2"/>
        <v>23.5</v>
      </c>
      <c r="AK9">
        <f t="shared" si="3"/>
        <v>117.5</v>
      </c>
      <c r="AL9">
        <f t="shared" si="4"/>
        <v>167.5</v>
      </c>
      <c r="AM9">
        <v>0.44</v>
      </c>
      <c r="AN9">
        <f t="shared" si="5"/>
        <v>15.227272727272728</v>
      </c>
      <c r="AO9">
        <v>139.57</v>
      </c>
      <c r="AP9">
        <v>0.83661644000000002</v>
      </c>
      <c r="AQ9" s="1">
        <v>2.1017700000000002E-3</v>
      </c>
      <c r="AR9">
        <v>0</v>
      </c>
      <c r="BI9" t="s">
        <v>21</v>
      </c>
      <c r="BJ9">
        <v>4.4000000000000004</v>
      </c>
      <c r="BR9" t="e">
        <f t="shared" si="6"/>
        <v>#DIV/0!</v>
      </c>
    </row>
    <row r="10" spans="1:89" x14ac:dyDescent="0.25">
      <c r="BI10" t="s">
        <v>27</v>
      </c>
      <c r="BJ10">
        <v>12.2</v>
      </c>
      <c r="BR10" t="e">
        <f t="shared" si="6"/>
        <v>#DIV/0!</v>
      </c>
    </row>
    <row r="11" spans="1:89" x14ac:dyDescent="0.25">
      <c r="BX11" t="s">
        <v>29</v>
      </c>
      <c r="BY11" t="s">
        <v>30</v>
      </c>
    </row>
    <row r="12" spans="1:89" x14ac:dyDescent="0.25">
      <c r="A12" t="s">
        <v>29</v>
      </c>
      <c r="B12" t="s">
        <v>11</v>
      </c>
      <c r="P12" t="s">
        <v>29</v>
      </c>
      <c r="Q12" t="s">
        <v>31</v>
      </c>
      <c r="AE12" t="s">
        <v>29</v>
      </c>
      <c r="AT12" t="s">
        <v>29</v>
      </c>
      <c r="AU12" t="s">
        <v>11</v>
      </c>
      <c r="BI12" t="s">
        <v>29</v>
      </c>
      <c r="BJ12" t="s">
        <v>31</v>
      </c>
      <c r="BX12" t="s">
        <v>14</v>
      </c>
      <c r="BY12">
        <v>5.0999999999999996</v>
      </c>
      <c r="CH12">
        <v>493.67700000000002</v>
      </c>
      <c r="CI12">
        <v>0.90790066999999997</v>
      </c>
      <c r="CJ12">
        <v>3.0654E-4</v>
      </c>
    </row>
    <row r="13" spans="1:89" x14ac:dyDescent="0.25">
      <c r="A13" t="s">
        <v>13</v>
      </c>
      <c r="B13">
        <v>623</v>
      </c>
      <c r="K13">
        <v>493.67700000000002</v>
      </c>
      <c r="L13">
        <v>0.93307074000000001</v>
      </c>
      <c r="M13">
        <v>5.2404449999999998E-2</v>
      </c>
      <c r="P13" t="s">
        <v>14</v>
      </c>
      <c r="Q13">
        <v>267.85000000000002</v>
      </c>
      <c r="Z13">
        <v>493.67700000000002</v>
      </c>
      <c r="AA13">
        <v>0.93312907</v>
      </c>
      <c r="AB13" s="1">
        <v>2.0922110000000001E-2</v>
      </c>
      <c r="AF13">
        <v>12.3</v>
      </c>
      <c r="AO13">
        <v>493.67700000000002</v>
      </c>
      <c r="AT13" t="s">
        <v>14</v>
      </c>
      <c r="AU13">
        <v>16.399999999999999</v>
      </c>
      <c r="BD13">
        <v>493.67700000000002</v>
      </c>
      <c r="BE13">
        <v>0.97001660000000001</v>
      </c>
      <c r="BF13">
        <v>1.1079499999999999E-3</v>
      </c>
      <c r="BI13" t="s">
        <v>14</v>
      </c>
      <c r="BJ13">
        <v>21.4</v>
      </c>
      <c r="BS13">
        <v>493.67700000000002</v>
      </c>
      <c r="BT13">
        <v>0.96715284000000001</v>
      </c>
      <c r="BU13" s="1">
        <v>1.5726E-3</v>
      </c>
      <c r="BX13" t="s">
        <v>17</v>
      </c>
      <c r="BY13">
        <v>4</v>
      </c>
      <c r="CH13">
        <v>493.67700000000002</v>
      </c>
      <c r="CI13">
        <v>0.91291524000000002</v>
      </c>
      <c r="CJ13">
        <v>2.3023999999999999E-4</v>
      </c>
    </row>
    <row r="14" spans="1:89" x14ac:dyDescent="0.25">
      <c r="A14" s="2" t="s">
        <v>16</v>
      </c>
      <c r="B14">
        <v>414.2</v>
      </c>
      <c r="K14">
        <v>493.67700000000002</v>
      </c>
      <c r="L14">
        <v>0.94079131000000005</v>
      </c>
      <c r="M14">
        <v>3.4617259999999997E-2</v>
      </c>
      <c r="P14" t="s">
        <v>17</v>
      </c>
      <c r="Q14">
        <v>130.65</v>
      </c>
      <c r="Z14">
        <v>493.67700000000002</v>
      </c>
      <c r="AA14">
        <v>0.93710981999999998</v>
      </c>
      <c r="AB14" s="1">
        <v>9.2675599999999993E-3</v>
      </c>
      <c r="AF14">
        <v>10.4</v>
      </c>
      <c r="AO14">
        <v>493.67700000000002</v>
      </c>
      <c r="AT14" t="s">
        <v>17</v>
      </c>
      <c r="AU14">
        <v>12.2</v>
      </c>
      <c r="BD14">
        <v>493.67700000000002</v>
      </c>
      <c r="BE14">
        <v>0.96296338999999997</v>
      </c>
      <c r="BF14">
        <v>8.0639000000000004E-4</v>
      </c>
      <c r="BI14" t="s">
        <v>17</v>
      </c>
      <c r="BJ14">
        <v>16.100000000000001</v>
      </c>
      <c r="BS14">
        <v>493.67700000000002</v>
      </c>
      <c r="BT14">
        <v>0.96199069999999998</v>
      </c>
      <c r="BU14" s="1">
        <v>1.15492E-3</v>
      </c>
      <c r="BX14" t="s">
        <v>19</v>
      </c>
      <c r="BY14">
        <v>3</v>
      </c>
      <c r="CH14">
        <v>493.67700000000002</v>
      </c>
      <c r="CI14">
        <v>0.89505135999999996</v>
      </c>
      <c r="CJ14" s="1">
        <v>1.8843000000000001E-4</v>
      </c>
    </row>
    <row r="15" spans="1:89" x14ac:dyDescent="0.25">
      <c r="A15" t="s">
        <v>17</v>
      </c>
      <c r="B15">
        <v>225.4</v>
      </c>
      <c r="K15">
        <v>493.67700000000002</v>
      </c>
      <c r="L15">
        <v>0.93999524999999995</v>
      </c>
      <c r="M15">
        <v>1.8654560000000001E-2</v>
      </c>
      <c r="P15" t="s">
        <v>18</v>
      </c>
      <c r="Q15">
        <v>54.1</v>
      </c>
      <c r="Z15">
        <v>493.67700000000002</v>
      </c>
      <c r="AA15">
        <v>0.91397921000000004</v>
      </c>
      <c r="AB15" s="1">
        <v>3.5130999999999999E-3</v>
      </c>
      <c r="AF15">
        <v>7.7</v>
      </c>
      <c r="AO15">
        <v>493.67700000000002</v>
      </c>
      <c r="AT15" t="s">
        <v>18</v>
      </c>
      <c r="AU15">
        <v>8.6999999999999993</v>
      </c>
      <c r="BD15">
        <v>493.67700000000002</v>
      </c>
      <c r="BE15">
        <v>0.94985204999999995</v>
      </c>
      <c r="BF15" s="1">
        <v>5.4894999999999998E-4</v>
      </c>
      <c r="BI15" t="s">
        <v>18</v>
      </c>
      <c r="BJ15">
        <v>10.3</v>
      </c>
      <c r="BS15">
        <v>493.67700000000002</v>
      </c>
      <c r="BT15">
        <v>0.94904644000000005</v>
      </c>
      <c r="BU15" s="1">
        <v>7.0620000000000004E-4</v>
      </c>
      <c r="BX15" t="s">
        <v>23</v>
      </c>
      <c r="BY15">
        <v>4</v>
      </c>
      <c r="CH15">
        <v>493.67700000000002</v>
      </c>
      <c r="CI15">
        <v>0.90445083999999998</v>
      </c>
      <c r="CJ15">
        <v>2.0502000000000001E-4</v>
      </c>
    </row>
    <row r="16" spans="1:89" x14ac:dyDescent="0.25">
      <c r="A16" t="s">
        <v>18</v>
      </c>
      <c r="B16">
        <v>85.5</v>
      </c>
      <c r="K16">
        <v>493.67700000000002</v>
      </c>
      <c r="L16">
        <v>0.93025170000000001</v>
      </c>
      <c r="M16">
        <v>6.7613999999999999E-3</v>
      </c>
      <c r="P16" t="s">
        <v>20</v>
      </c>
      <c r="Z16">
        <v>493.67700000000002</v>
      </c>
      <c r="AA16" s="5">
        <v>0.94058865000000003</v>
      </c>
      <c r="AB16" s="6">
        <v>9.4830000000000001E-4</v>
      </c>
      <c r="AF16">
        <v>5.7</v>
      </c>
      <c r="AO16">
        <v>493.67700000000002</v>
      </c>
      <c r="AT16" t="s">
        <v>21</v>
      </c>
      <c r="AU16">
        <v>4.0999999999999996</v>
      </c>
      <c r="BD16">
        <v>493.67700000000002</v>
      </c>
      <c r="BE16">
        <v>0.92626344999999999</v>
      </c>
      <c r="BF16" s="1">
        <v>2.6818000000000002E-4</v>
      </c>
      <c r="BI16" t="s">
        <v>22</v>
      </c>
      <c r="BJ16">
        <v>4.4000000000000004</v>
      </c>
      <c r="BS16">
        <v>493.67700000000002</v>
      </c>
      <c r="BT16">
        <v>0.92287050000000004</v>
      </c>
      <c r="BU16" s="1">
        <v>2.8240999999999997E-4</v>
      </c>
    </row>
    <row r="17" spans="1:88" x14ac:dyDescent="0.25">
      <c r="A17" t="s">
        <v>24</v>
      </c>
      <c r="B17">
        <v>18.3</v>
      </c>
      <c r="K17">
        <v>493.67700000000002</v>
      </c>
      <c r="L17">
        <v>0.90883623999999996</v>
      </c>
      <c r="M17" s="1">
        <v>1.28465E-3</v>
      </c>
      <c r="P17" t="s">
        <v>25</v>
      </c>
      <c r="Z17">
        <v>493.67700000000002</v>
      </c>
      <c r="AA17">
        <v>0.93722835000000004</v>
      </c>
      <c r="AB17" s="1">
        <v>7.8514099999999996E-3</v>
      </c>
      <c r="AF17">
        <v>3.5</v>
      </c>
      <c r="AO17">
        <v>493.67700000000002</v>
      </c>
      <c r="AT17" t="s">
        <v>27</v>
      </c>
      <c r="AU17">
        <v>9.5</v>
      </c>
      <c r="BD17">
        <v>493.67700000000002</v>
      </c>
      <c r="BE17">
        <v>0.95911601999999996</v>
      </c>
      <c r="BF17" s="1">
        <v>5.8016000000000003E-4</v>
      </c>
      <c r="BI17" t="s">
        <v>28</v>
      </c>
      <c r="BJ17">
        <v>12.2</v>
      </c>
      <c r="BS17">
        <v>493.67700000000002</v>
      </c>
      <c r="BT17">
        <v>0.95893618999999997</v>
      </c>
      <c r="BU17" s="1">
        <v>8.4860999999999997E-4</v>
      </c>
    </row>
    <row r="18" spans="1:88" x14ac:dyDescent="0.25">
      <c r="AF18">
        <v>6.7</v>
      </c>
      <c r="BI18" t="s">
        <v>21</v>
      </c>
      <c r="BJ18">
        <v>4.4000000000000004</v>
      </c>
      <c r="BX18" t="s">
        <v>32</v>
      </c>
      <c r="BY18" t="s">
        <v>33</v>
      </c>
    </row>
    <row r="19" spans="1:88" x14ac:dyDescent="0.25">
      <c r="BI19" t="s">
        <v>27</v>
      </c>
      <c r="BJ19">
        <v>12.2</v>
      </c>
      <c r="BX19" t="s">
        <v>14</v>
      </c>
      <c r="BY19">
        <v>5.0999999999999996</v>
      </c>
      <c r="CH19">
        <v>938.27200000000005</v>
      </c>
      <c r="CI19">
        <v>1.1110565400000001</v>
      </c>
      <c r="CJ19" s="1">
        <v>9.4338331400000002E-5</v>
      </c>
    </row>
    <row r="20" spans="1:88" x14ac:dyDescent="0.25">
      <c r="A20" t="s">
        <v>34</v>
      </c>
      <c r="B20" t="s">
        <v>11</v>
      </c>
      <c r="P20" t="s">
        <v>34</v>
      </c>
      <c r="Q20" t="s">
        <v>11</v>
      </c>
      <c r="AE20" t="s">
        <v>32</v>
      </c>
      <c r="AF20" t="s">
        <v>11</v>
      </c>
      <c r="AT20" t="s">
        <v>34</v>
      </c>
      <c r="AU20" t="s">
        <v>11</v>
      </c>
      <c r="BI20" t="s">
        <v>34</v>
      </c>
      <c r="BJ20" t="s">
        <v>11</v>
      </c>
      <c r="BX20" t="s">
        <v>17</v>
      </c>
      <c r="BY20">
        <v>4</v>
      </c>
      <c r="CH20">
        <v>938.27200000000005</v>
      </c>
      <c r="CI20">
        <v>1.09005329</v>
      </c>
      <c r="CJ20" s="1">
        <v>6.8653525999999994E-5</v>
      </c>
    </row>
    <row r="21" spans="1:88" x14ac:dyDescent="0.25">
      <c r="A21" t="s">
        <v>13</v>
      </c>
      <c r="B21">
        <v>623</v>
      </c>
      <c r="K21">
        <v>938.27200000000005</v>
      </c>
      <c r="L21">
        <v>1.2195536899999999</v>
      </c>
      <c r="M21">
        <v>1.7027049999999998E-2</v>
      </c>
      <c r="P21" t="s">
        <v>14</v>
      </c>
      <c r="Q21">
        <v>267.85000000000002</v>
      </c>
      <c r="Z21">
        <v>938.27200000000005</v>
      </c>
      <c r="AA21">
        <v>1.2121896999999999</v>
      </c>
      <c r="AB21" s="1">
        <v>6.5675600000000001E-3</v>
      </c>
      <c r="AE21" t="s">
        <v>15</v>
      </c>
      <c r="AF21">
        <v>12.3</v>
      </c>
      <c r="AO21">
        <v>938.27200000000005</v>
      </c>
      <c r="AP21">
        <v>1.1118237799999999</v>
      </c>
      <c r="AQ21" s="1">
        <v>3.701E-4</v>
      </c>
      <c r="AR21">
        <v>0</v>
      </c>
      <c r="AT21" t="s">
        <v>14</v>
      </c>
      <c r="AU21">
        <v>16.399999999999999</v>
      </c>
      <c r="BD21">
        <v>938.27200000000005</v>
      </c>
      <c r="BE21">
        <v>1.16844759</v>
      </c>
      <c r="BF21" s="1">
        <v>4.5915000000000002E-4</v>
      </c>
      <c r="BI21" t="s">
        <v>14</v>
      </c>
      <c r="BJ21">
        <v>21.4</v>
      </c>
      <c r="BS21">
        <v>938.27200000000005</v>
      </c>
      <c r="BT21">
        <v>1.15245613</v>
      </c>
      <c r="BU21">
        <v>6.6392999999999997E-4</v>
      </c>
      <c r="BX21" t="s">
        <v>19</v>
      </c>
      <c r="BY21">
        <v>3</v>
      </c>
      <c r="CH21">
        <v>938.27200000000005</v>
      </c>
      <c r="CI21">
        <v>1.07275195</v>
      </c>
      <c r="CJ21" s="1">
        <v>5.5392184100000003E-5</v>
      </c>
    </row>
    <row r="22" spans="1:88" x14ac:dyDescent="0.25">
      <c r="A22" s="2" t="s">
        <v>16</v>
      </c>
      <c r="B22">
        <v>414.2</v>
      </c>
      <c r="K22">
        <v>938.27200000000005</v>
      </c>
      <c r="L22">
        <v>1.2185690600000001</v>
      </c>
      <c r="M22">
        <v>1.1550309999999999E-2</v>
      </c>
      <c r="P22" t="s">
        <v>17</v>
      </c>
      <c r="Q22">
        <v>130.65</v>
      </c>
      <c r="Z22">
        <v>938.27200000000005</v>
      </c>
      <c r="AA22">
        <v>1.18540303</v>
      </c>
      <c r="AB22" s="1">
        <v>3.0237699999999998E-3</v>
      </c>
      <c r="AE22" t="s">
        <v>14</v>
      </c>
      <c r="AF22">
        <v>10.4</v>
      </c>
      <c r="AO22">
        <v>938.27200000000005</v>
      </c>
      <c r="AP22">
        <v>1.1028146700000001</v>
      </c>
      <c r="AQ22" s="1">
        <v>3.1288000000000003E-4</v>
      </c>
      <c r="AR22">
        <v>0</v>
      </c>
      <c r="AT22" t="s">
        <v>17</v>
      </c>
      <c r="AU22">
        <v>12.2</v>
      </c>
      <c r="BD22">
        <v>938.27200000000005</v>
      </c>
      <c r="BE22">
        <v>1.1484338300000001</v>
      </c>
      <c r="BF22" s="1">
        <v>3.3589999999999998E-4</v>
      </c>
      <c r="BI22" t="s">
        <v>17</v>
      </c>
      <c r="BJ22">
        <v>16.100000000000001</v>
      </c>
      <c r="BS22">
        <v>938.27200000000005</v>
      </c>
      <c r="BT22">
        <v>1.1349313299999999</v>
      </c>
      <c r="BU22" s="1">
        <v>4.9032000000000004E-4</v>
      </c>
      <c r="BX22" t="s">
        <v>23</v>
      </c>
      <c r="BY22">
        <v>4</v>
      </c>
      <c r="CH22">
        <v>938.27200000000005</v>
      </c>
      <c r="CI22">
        <v>1.09323455</v>
      </c>
      <c r="CJ22" s="1">
        <v>6.1824810600000002E-5</v>
      </c>
    </row>
    <row r="23" spans="1:88" x14ac:dyDescent="0.25">
      <c r="A23" t="s">
        <v>17</v>
      </c>
      <c r="B23">
        <v>225.4</v>
      </c>
      <c r="K23">
        <v>938.27200000000005</v>
      </c>
      <c r="L23">
        <v>1.2029522800000001</v>
      </c>
      <c r="M23">
        <v>6.4098699999999998E-3</v>
      </c>
      <c r="P23" t="s">
        <v>18</v>
      </c>
      <c r="Q23">
        <v>54.1</v>
      </c>
      <c r="Z23">
        <v>938.27200000000005</v>
      </c>
      <c r="AA23">
        <v>1.12929937</v>
      </c>
      <c r="AB23" s="1">
        <v>1.2835800000000001E-3</v>
      </c>
      <c r="AE23" t="s">
        <v>17</v>
      </c>
      <c r="AF23">
        <v>7.7</v>
      </c>
      <c r="AO23">
        <v>938.27200000000005</v>
      </c>
      <c r="AP23">
        <v>1.0787792700000001</v>
      </c>
      <c r="AQ23">
        <v>2.3756E-4</v>
      </c>
      <c r="AR23">
        <v>0</v>
      </c>
      <c r="AT23" t="s">
        <v>18</v>
      </c>
      <c r="AU23">
        <v>8.6999999999999993</v>
      </c>
      <c r="BD23">
        <v>938.27200000000005</v>
      </c>
      <c r="BE23">
        <v>1.12273029</v>
      </c>
      <c r="BF23" s="1">
        <v>2.2918E-4</v>
      </c>
      <c r="BI23" t="s">
        <v>18</v>
      </c>
      <c r="BJ23">
        <v>10.3</v>
      </c>
      <c r="BS23">
        <v>938.27200000000005</v>
      </c>
      <c r="BT23">
        <v>1.10741366</v>
      </c>
      <c r="BU23" s="1">
        <v>2.9984E-4</v>
      </c>
    </row>
    <row r="24" spans="1:88" x14ac:dyDescent="0.25">
      <c r="A24" t="s">
        <v>18</v>
      </c>
      <c r="B24">
        <v>85.5</v>
      </c>
      <c r="K24">
        <v>938.27200000000005</v>
      </c>
      <c r="L24">
        <v>1.16055113</v>
      </c>
      <c r="M24">
        <v>2.48365E-3</v>
      </c>
      <c r="P24" t="s">
        <v>22</v>
      </c>
      <c r="Z24">
        <v>938.27200000000005</v>
      </c>
      <c r="AA24" s="3">
        <v>1.09271005</v>
      </c>
      <c r="AB24" s="4">
        <v>3.6123999999999998E-4</v>
      </c>
      <c r="AC24" s="5"/>
      <c r="AE24" t="s">
        <v>18</v>
      </c>
      <c r="AF24">
        <v>5.7</v>
      </c>
      <c r="AO24">
        <v>938.27200000000005</v>
      </c>
      <c r="AP24">
        <v>1.05277938</v>
      </c>
      <c r="AQ24" s="1">
        <v>1.6189000000000001E-4</v>
      </c>
      <c r="AR24">
        <v>0</v>
      </c>
      <c r="AT24" t="s">
        <v>21</v>
      </c>
      <c r="AU24">
        <v>4.0999999999999996</v>
      </c>
      <c r="BD24">
        <v>938.27200000000005</v>
      </c>
      <c r="BE24">
        <v>1.08456124</v>
      </c>
      <c r="BF24" s="1">
        <v>1.0867E-4</v>
      </c>
      <c r="BI24" t="s">
        <v>22</v>
      </c>
      <c r="BJ24">
        <v>4.4000000000000004</v>
      </c>
      <c r="BS24">
        <v>938.27200000000005</v>
      </c>
      <c r="BT24">
        <v>1.06554938</v>
      </c>
      <c r="BU24" s="1">
        <v>1.1707E-4</v>
      </c>
    </row>
    <row r="25" spans="1:88" x14ac:dyDescent="0.25">
      <c r="A25" t="s">
        <v>24</v>
      </c>
      <c r="B25">
        <v>18.3</v>
      </c>
      <c r="K25">
        <v>938.27200000000005</v>
      </c>
      <c r="L25">
        <v>1.09317295</v>
      </c>
      <c r="M25" s="1">
        <v>5.1405000000000005E-4</v>
      </c>
      <c r="P25" t="s">
        <v>28</v>
      </c>
      <c r="Z25">
        <v>938.27200000000005</v>
      </c>
      <c r="AA25">
        <v>1.19009868</v>
      </c>
      <c r="AB25" s="1">
        <v>2.5313900000000001E-3</v>
      </c>
      <c r="AE25" t="s">
        <v>26</v>
      </c>
      <c r="AF25">
        <v>3.5</v>
      </c>
      <c r="AO25">
        <v>938.27200000000005</v>
      </c>
      <c r="AP25">
        <v>1.02989098</v>
      </c>
      <c r="AQ25" s="1">
        <v>8.4427705900000003E-5</v>
      </c>
      <c r="AR25">
        <v>0</v>
      </c>
      <c r="AT25" t="s">
        <v>27</v>
      </c>
      <c r="AU25">
        <v>9.5</v>
      </c>
      <c r="BD25">
        <v>938.27200000000005</v>
      </c>
      <c r="BE25">
        <v>1.1447768599999999</v>
      </c>
      <c r="BF25" s="1">
        <v>2.4016E-4</v>
      </c>
      <c r="BI25" t="s">
        <v>28</v>
      </c>
      <c r="BJ25">
        <v>12.2</v>
      </c>
      <c r="BS25">
        <v>938.27200000000005</v>
      </c>
      <c r="BT25" s="3">
        <v>1.1328304</v>
      </c>
      <c r="BU25" s="4">
        <v>3.5853000000000002E-4</v>
      </c>
      <c r="BV25" s="5"/>
    </row>
    <row r="26" spans="1:88" x14ac:dyDescent="0.25">
      <c r="AE26" t="s">
        <v>27</v>
      </c>
      <c r="AF26">
        <v>6.7</v>
      </c>
      <c r="AO26">
        <v>938.27200000000005</v>
      </c>
      <c r="AP26">
        <v>1.07817524</v>
      </c>
      <c r="AQ26" s="1">
        <v>1.8064000000000001E-4</v>
      </c>
      <c r="AR26">
        <v>0</v>
      </c>
      <c r="BI26" t="s">
        <v>21</v>
      </c>
      <c r="BJ26">
        <v>4.4000000000000004</v>
      </c>
    </row>
    <row r="27" spans="1:88" x14ac:dyDescent="0.25">
      <c r="BI27" t="s">
        <v>27</v>
      </c>
      <c r="BJ27">
        <v>12.2</v>
      </c>
    </row>
    <row r="28" spans="1:88" x14ac:dyDescent="0.25">
      <c r="A28" t="s">
        <v>0</v>
      </c>
      <c r="L28" t="s">
        <v>1</v>
      </c>
      <c r="M28" t="s">
        <v>2</v>
      </c>
      <c r="N28" t="s">
        <v>3</v>
      </c>
      <c r="P28" t="s">
        <v>0</v>
      </c>
      <c r="AA28" t="s">
        <v>1</v>
      </c>
      <c r="AB28" t="s">
        <v>2</v>
      </c>
      <c r="AC28" t="s">
        <v>3</v>
      </c>
    </row>
    <row r="29" spans="1:88" x14ac:dyDescent="0.25">
      <c r="A29" t="s">
        <v>35</v>
      </c>
      <c r="B29">
        <v>2011</v>
      </c>
      <c r="P29" t="s">
        <v>35</v>
      </c>
      <c r="Q29">
        <v>2006</v>
      </c>
      <c r="BG29">
        <v>3.2440000000000002</v>
      </c>
      <c r="BH29">
        <v>3.0830000000000002</v>
      </c>
      <c r="BI29">
        <v>2.8969999999999998</v>
      </c>
      <c r="BJ29">
        <v>2.6949999999999998</v>
      </c>
      <c r="BK29">
        <v>2.34</v>
      </c>
      <c r="BL29">
        <v>1.8979999999999999</v>
      </c>
      <c r="BM29">
        <v>1.4670000000000001</v>
      </c>
      <c r="BN29">
        <v>1.044</v>
      </c>
      <c r="BO29">
        <v>0.49199999999999999</v>
      </c>
      <c r="BS29">
        <v>0.28299999999999997</v>
      </c>
      <c r="BT29">
        <v>0.155</v>
      </c>
    </row>
    <row r="30" spans="1:88" x14ac:dyDescent="0.25">
      <c r="A30" t="s">
        <v>10</v>
      </c>
      <c r="K30" t="s">
        <v>36</v>
      </c>
      <c r="P30" t="s">
        <v>10</v>
      </c>
      <c r="Z30" t="s">
        <v>36</v>
      </c>
      <c r="BG30">
        <f>AVERAGE(BG29:BH29)</f>
        <v>3.1635</v>
      </c>
      <c r="BH30">
        <f>AVERAGE(BI29,BG30)</f>
        <v>3.0302499999999997</v>
      </c>
      <c r="BJ30">
        <f>AVERAGE(BJ29:BK29)</f>
        <v>2.5175000000000001</v>
      </c>
      <c r="BL30">
        <f>AVERAGE(BL29:BM29)</f>
        <v>1.6825000000000001</v>
      </c>
      <c r="BN30">
        <f>AVERAGE(BN29:BO29)</f>
        <v>0.76800000000000002</v>
      </c>
      <c r="BS30">
        <f>AVERAGE(BS29:BT29)</f>
        <v>0.21899999999999997</v>
      </c>
    </row>
    <row r="31" spans="1:88" x14ac:dyDescent="0.25">
      <c r="B31">
        <v>2.38</v>
      </c>
      <c r="K31">
        <v>139.57</v>
      </c>
      <c r="L31">
        <v>0.79671539999999996</v>
      </c>
      <c r="M31">
        <v>6.6719000000000001E-4</v>
      </c>
      <c r="Q31">
        <v>2.38</v>
      </c>
      <c r="Z31">
        <v>139.57</v>
      </c>
      <c r="AA31">
        <v>0.79476274000000002</v>
      </c>
      <c r="AB31">
        <v>6.7511000000000003E-4</v>
      </c>
    </row>
    <row r="32" spans="1:88" x14ac:dyDescent="0.25">
      <c r="A32" t="s">
        <v>29</v>
      </c>
      <c r="K32" t="s">
        <v>37</v>
      </c>
      <c r="M32" s="1"/>
      <c r="P32" t="s">
        <v>29</v>
      </c>
      <c r="Z32" t="s">
        <v>38</v>
      </c>
      <c r="AB32" s="1"/>
    </row>
    <row r="33" spans="1:29" x14ac:dyDescent="0.25">
      <c r="B33">
        <v>2.38</v>
      </c>
      <c r="K33">
        <v>493.67700000000002</v>
      </c>
      <c r="L33">
        <v>0.88516055000000005</v>
      </c>
      <c r="M33">
        <v>1.2672000000000001E-4</v>
      </c>
      <c r="Q33">
        <v>2.38</v>
      </c>
      <c r="Z33">
        <v>493.67700000000002</v>
      </c>
      <c r="AA33">
        <v>0.89521295000000001</v>
      </c>
      <c r="AB33">
        <v>1.1759E-4</v>
      </c>
    </row>
    <row r="34" spans="1:29" x14ac:dyDescent="0.25">
      <c r="A34" t="s">
        <v>34</v>
      </c>
      <c r="K34" t="s">
        <v>11</v>
      </c>
      <c r="M34" s="1"/>
      <c r="P34" t="s">
        <v>34</v>
      </c>
      <c r="Z34" t="s">
        <v>11</v>
      </c>
      <c r="AB34" s="1"/>
    </row>
    <row r="35" spans="1:29" x14ac:dyDescent="0.25">
      <c r="B35">
        <v>2.38</v>
      </c>
      <c r="K35">
        <v>938.27200000000005</v>
      </c>
      <c r="L35">
        <v>1.00567553</v>
      </c>
      <c r="M35" s="1">
        <v>4.6613215699999998E-5</v>
      </c>
      <c r="Q35">
        <v>2.38</v>
      </c>
      <c r="Z35">
        <v>938.27200000000005</v>
      </c>
      <c r="AA35">
        <v>1.01482772</v>
      </c>
      <c r="AB35" s="1">
        <v>4.9696811900000003E-5</v>
      </c>
    </row>
    <row r="37" spans="1:29" x14ac:dyDescent="0.25">
      <c r="A37" t="s">
        <v>0</v>
      </c>
      <c r="L37" t="s">
        <v>1</v>
      </c>
      <c r="M37" t="s">
        <v>2</v>
      </c>
      <c r="N37" t="s">
        <v>3</v>
      </c>
      <c r="O37" t="s">
        <v>0</v>
      </c>
      <c r="Z37" t="s">
        <v>1</v>
      </c>
      <c r="AA37" t="s">
        <v>2</v>
      </c>
      <c r="AB37" t="s">
        <v>3</v>
      </c>
    </row>
    <row r="38" spans="1:29" x14ac:dyDescent="0.25">
      <c r="A38" t="s">
        <v>4</v>
      </c>
      <c r="O38" t="s">
        <v>4</v>
      </c>
    </row>
    <row r="39" spans="1:29" x14ac:dyDescent="0.25">
      <c r="A39" t="s">
        <v>10</v>
      </c>
      <c r="B39" t="s">
        <v>39</v>
      </c>
      <c r="O39" t="s">
        <v>10</v>
      </c>
      <c r="P39" t="s">
        <v>39</v>
      </c>
    </row>
    <row r="40" spans="1:29" x14ac:dyDescent="0.25">
      <c r="A40" t="s">
        <v>15</v>
      </c>
      <c r="B40">
        <v>687.4</v>
      </c>
      <c r="C40">
        <v>1067</v>
      </c>
      <c r="D40">
        <v>2.0409999999999999</v>
      </c>
      <c r="E40">
        <f>B40/D40</f>
        <v>336.79568838804505</v>
      </c>
      <c r="F40">
        <f>C40/D40</f>
        <v>522.7829495345419</v>
      </c>
      <c r="G40">
        <f>F40/D40</f>
        <v>256.14059261858989</v>
      </c>
      <c r="H40">
        <f>E40/D40</f>
        <v>165.01503595690596</v>
      </c>
      <c r="K40">
        <v>139.57</v>
      </c>
      <c r="L40">
        <v>0.82164230999999999</v>
      </c>
      <c r="M40">
        <v>0.26038599000000001</v>
      </c>
      <c r="O40" t="s">
        <v>13</v>
      </c>
      <c r="P40">
        <v>623</v>
      </c>
      <c r="Q40">
        <v>139.57</v>
      </c>
      <c r="Z40">
        <v>0.82293070999999995</v>
      </c>
      <c r="AA40">
        <v>0.24094078999999999</v>
      </c>
      <c r="AC40">
        <f>Z40/L4</f>
        <v>0.98597635465567512</v>
      </c>
    </row>
    <row r="41" spans="1:29" x14ac:dyDescent="0.25">
      <c r="A41" s="2" t="s">
        <v>40</v>
      </c>
      <c r="B41">
        <v>560.4</v>
      </c>
      <c r="C41">
        <v>857.8</v>
      </c>
      <c r="D41">
        <v>1.929</v>
      </c>
      <c r="E41">
        <f t="shared" ref="E41:E67" si="7">B41/D41</f>
        <v>290.51321928460339</v>
      </c>
      <c r="F41">
        <f t="shared" ref="F41:F67" si="8">C41/D41</f>
        <v>444.68636599274231</v>
      </c>
      <c r="G41">
        <f t="shared" ref="G41:G67" si="9">F41/D41</f>
        <v>230.52688750271761</v>
      </c>
      <c r="H41">
        <f t="shared" ref="H41:H67" si="10">E41/D41</f>
        <v>150.60301673644551</v>
      </c>
      <c r="K41">
        <v>139.57</v>
      </c>
      <c r="L41">
        <v>0.82433747000000002</v>
      </c>
      <c r="M41">
        <v>0.21701096</v>
      </c>
      <c r="O41" s="2" t="s">
        <v>16</v>
      </c>
      <c r="P41">
        <v>414.2</v>
      </c>
      <c r="Q41">
        <v>139.57</v>
      </c>
      <c r="Z41">
        <v>0.82706583</v>
      </c>
      <c r="AA41">
        <v>0.15301131000000001</v>
      </c>
      <c r="AC41">
        <f>Z41/L5</f>
        <v>0.98574056810751165</v>
      </c>
    </row>
    <row r="42" spans="1:29" x14ac:dyDescent="0.25">
      <c r="A42" s="2" t="s">
        <v>41</v>
      </c>
      <c r="B42">
        <v>456.8</v>
      </c>
      <c r="C42">
        <v>680.2</v>
      </c>
      <c r="D42">
        <v>1.8149999999999999</v>
      </c>
      <c r="E42">
        <f t="shared" si="7"/>
        <v>251.68044077134988</v>
      </c>
      <c r="F42">
        <f t="shared" si="8"/>
        <v>374.76584022038571</v>
      </c>
      <c r="G42">
        <f t="shared" si="9"/>
        <v>206.48255659525384</v>
      </c>
      <c r="H42">
        <f t="shared" si="10"/>
        <v>138.66690951589524</v>
      </c>
      <c r="K42">
        <v>139.57</v>
      </c>
      <c r="L42">
        <v>0.82649081000000002</v>
      </c>
      <c r="M42">
        <v>0.18060585000000001</v>
      </c>
      <c r="O42" t="s">
        <v>17</v>
      </c>
      <c r="P42">
        <v>225.4</v>
      </c>
      <c r="Q42">
        <v>139.57</v>
      </c>
      <c r="Z42">
        <v>0.82970926</v>
      </c>
      <c r="AA42">
        <v>8.8658730000000005E-2</v>
      </c>
      <c r="AC42">
        <f>Z42/L6</f>
        <v>0.9870395903382928</v>
      </c>
    </row>
    <row r="43" spans="1:29" x14ac:dyDescent="0.25">
      <c r="A43" t="s">
        <v>42</v>
      </c>
      <c r="B43">
        <v>371.5</v>
      </c>
      <c r="C43">
        <v>538.70000000000005</v>
      </c>
      <c r="D43">
        <v>1.7090000000000001</v>
      </c>
      <c r="E43">
        <f t="shared" si="7"/>
        <v>217.37858396723229</v>
      </c>
      <c r="F43">
        <f t="shared" si="8"/>
        <v>315.21357519016971</v>
      </c>
      <c r="G43">
        <f t="shared" si="9"/>
        <v>184.44328565837898</v>
      </c>
      <c r="H43">
        <f t="shared" si="10"/>
        <v>127.19636276608091</v>
      </c>
      <c r="K43">
        <v>139.57</v>
      </c>
      <c r="L43">
        <v>0.82790467999999995</v>
      </c>
      <c r="M43">
        <v>0.15086394</v>
      </c>
      <c r="O43" t="s">
        <v>18</v>
      </c>
      <c r="P43">
        <v>85.5</v>
      </c>
      <c r="Q43">
        <v>139.57</v>
      </c>
      <c r="Z43">
        <v>0.82490492999999998</v>
      </c>
      <c r="AA43">
        <v>3.1784699999999999E-2</v>
      </c>
      <c r="AC43">
        <f>Z43/L7</f>
        <v>0.98636029343977594</v>
      </c>
    </row>
    <row r="44" spans="1:29" x14ac:dyDescent="0.25">
      <c r="A44" t="s">
        <v>43</v>
      </c>
      <c r="B44">
        <v>274</v>
      </c>
      <c r="C44">
        <v>377.6</v>
      </c>
      <c r="D44">
        <v>1.5629999999999999</v>
      </c>
      <c r="E44">
        <f t="shared" si="7"/>
        <v>175.30390275111964</v>
      </c>
      <c r="F44">
        <f t="shared" si="8"/>
        <v>241.58669225847731</v>
      </c>
      <c r="G44">
        <f t="shared" si="9"/>
        <v>154.56602191841159</v>
      </c>
      <c r="H44">
        <f t="shared" si="10"/>
        <v>112.1586070064745</v>
      </c>
      <c r="K44">
        <v>139.57</v>
      </c>
      <c r="L44">
        <v>0.82967880000000005</v>
      </c>
      <c r="M44">
        <v>0.11173116</v>
      </c>
      <c r="O44" t="s">
        <v>24</v>
      </c>
      <c r="P44">
        <v>18.3</v>
      </c>
      <c r="Q44">
        <v>139.57</v>
      </c>
      <c r="Z44">
        <v>0.80931489999999995</v>
      </c>
      <c r="AA44">
        <v>6.7070999999999997E-3</v>
      </c>
      <c r="AC44">
        <f>Z44/L8</f>
        <v>0.98402612011735724</v>
      </c>
    </row>
    <row r="45" spans="1:29" x14ac:dyDescent="0.25">
      <c r="A45" t="s">
        <v>44</v>
      </c>
      <c r="B45">
        <v>176.8</v>
      </c>
      <c r="C45">
        <v>223.9</v>
      </c>
      <c r="D45">
        <v>1.383</v>
      </c>
      <c r="E45">
        <f t="shared" si="7"/>
        <v>127.83803326102677</v>
      </c>
      <c r="F45">
        <f t="shared" si="8"/>
        <v>161.89443239334778</v>
      </c>
      <c r="G45">
        <f t="shared" si="9"/>
        <v>117.06032711015747</v>
      </c>
      <c r="H45">
        <f t="shared" si="10"/>
        <v>92.435309660901495</v>
      </c>
      <c r="K45">
        <v>139.57</v>
      </c>
      <c r="L45">
        <v>0.82971870999999997</v>
      </c>
      <c r="M45">
        <v>7.2126709999999997E-2</v>
      </c>
    </row>
    <row r="46" spans="1:29" x14ac:dyDescent="0.25">
      <c r="A46" t="s">
        <v>45</v>
      </c>
      <c r="B46">
        <v>109.4</v>
      </c>
      <c r="C46">
        <v>124.6</v>
      </c>
      <c r="D46">
        <v>1.218</v>
      </c>
      <c r="E46">
        <f t="shared" si="7"/>
        <v>89.819376026272579</v>
      </c>
      <c r="F46">
        <f t="shared" si="8"/>
        <v>102.29885057471265</v>
      </c>
      <c r="G46">
        <f t="shared" si="9"/>
        <v>83.989204084328932</v>
      </c>
      <c r="H46">
        <f t="shared" si="10"/>
        <v>73.743330070831348</v>
      </c>
      <c r="K46">
        <v>139.57</v>
      </c>
      <c r="L46">
        <v>0.82745753</v>
      </c>
      <c r="M46">
        <v>4.2188499999999997E-2</v>
      </c>
    </row>
    <row r="47" spans="1:29" x14ac:dyDescent="0.25">
      <c r="A47" t="s">
        <v>46</v>
      </c>
      <c r="B47">
        <v>61.6</v>
      </c>
      <c r="C47">
        <v>63.9</v>
      </c>
      <c r="D47">
        <v>1.06</v>
      </c>
      <c r="E47">
        <f t="shared" si="7"/>
        <v>58.113207547169807</v>
      </c>
      <c r="F47">
        <f t="shared" si="8"/>
        <v>60.283018867924525</v>
      </c>
      <c r="G47">
        <f t="shared" si="9"/>
        <v>56.870772516909923</v>
      </c>
      <c r="H47">
        <f t="shared" si="10"/>
        <v>54.823780704877173</v>
      </c>
      <c r="K47">
        <v>139.57</v>
      </c>
      <c r="L47">
        <v>0.82097047999999995</v>
      </c>
      <c r="M47">
        <v>2.30181E-2</v>
      </c>
    </row>
    <row r="48" spans="1:29" x14ac:dyDescent="0.25">
      <c r="A48" t="s">
        <v>47</v>
      </c>
      <c r="B48">
        <v>32</v>
      </c>
      <c r="C48">
        <v>29.75</v>
      </c>
      <c r="D48">
        <v>0.89749999999999996</v>
      </c>
      <c r="E48">
        <f t="shared" si="7"/>
        <v>35.654596100278553</v>
      </c>
      <c r="F48">
        <f t="shared" si="8"/>
        <v>33.147632311977716</v>
      </c>
      <c r="G48">
        <f t="shared" si="9"/>
        <v>36.933295055128376</v>
      </c>
      <c r="H48">
        <f t="shared" si="10"/>
        <v>39.726569471062454</v>
      </c>
      <c r="K48">
        <v>139.57</v>
      </c>
      <c r="L48">
        <v>0.81372717999999999</v>
      </c>
      <c r="M48">
        <v>1.055651E-2</v>
      </c>
      <c r="O48" t="s">
        <v>29</v>
      </c>
      <c r="P48" t="s">
        <v>37</v>
      </c>
    </row>
    <row r="49" spans="1:29" x14ac:dyDescent="0.25">
      <c r="A49" t="s">
        <v>48</v>
      </c>
      <c r="B49">
        <v>16</v>
      </c>
      <c r="C49">
        <v>12.55</v>
      </c>
      <c r="D49">
        <v>0.69910000000000005</v>
      </c>
      <c r="E49">
        <f t="shared" si="7"/>
        <v>22.886568445143755</v>
      </c>
      <c r="F49">
        <f t="shared" si="8"/>
        <v>17.951652124159633</v>
      </c>
      <c r="G49">
        <f t="shared" si="9"/>
        <v>25.678232190186858</v>
      </c>
      <c r="H49">
        <f t="shared" si="10"/>
        <v>32.737188449640612</v>
      </c>
      <c r="K49">
        <v>139.57</v>
      </c>
      <c r="L49">
        <v>0.80536032999999996</v>
      </c>
      <c r="M49">
        <v>4.3826899999999998E-3</v>
      </c>
      <c r="O49" t="s">
        <v>13</v>
      </c>
      <c r="P49">
        <v>623</v>
      </c>
      <c r="Q49">
        <v>493.67700000000002</v>
      </c>
      <c r="Z49">
        <v>0.95101849000000005</v>
      </c>
      <c r="AA49">
        <v>6.0935200000000002E-2</v>
      </c>
      <c r="AC49">
        <f>Z49/L13</f>
        <v>1.0192351439506078</v>
      </c>
    </row>
    <row r="50" spans="1:29" x14ac:dyDescent="0.25">
      <c r="A50" t="s">
        <v>49</v>
      </c>
      <c r="B50">
        <v>7</v>
      </c>
      <c r="C50">
        <v>4.6879999999999997</v>
      </c>
      <c r="D50">
        <v>0.43759999999999999</v>
      </c>
      <c r="E50">
        <f t="shared" si="7"/>
        <v>15.996343692870202</v>
      </c>
      <c r="F50">
        <f t="shared" si="8"/>
        <v>10.712979890310786</v>
      </c>
      <c r="G50">
        <f t="shared" si="9"/>
        <v>24.481215471459748</v>
      </c>
      <c r="H50">
        <f t="shared" si="10"/>
        <v>36.554715934346895</v>
      </c>
      <c r="K50">
        <v>139.57</v>
      </c>
      <c r="L50">
        <v>0.79440370999999999</v>
      </c>
      <c r="M50">
        <v>1.8987299999999999E-3</v>
      </c>
      <c r="O50" s="2" t="s">
        <v>16</v>
      </c>
      <c r="P50">
        <v>414.2</v>
      </c>
      <c r="Q50">
        <v>493.67700000000002</v>
      </c>
      <c r="Z50">
        <v>0.94622320000000004</v>
      </c>
      <c r="AA50">
        <v>4.0021210000000002E-2</v>
      </c>
      <c r="AC50">
        <f>Z50/L14</f>
        <v>1.0057737459330911</v>
      </c>
    </row>
    <row r="51" spans="1:29" x14ac:dyDescent="0.25">
      <c r="A51" t="s">
        <v>24</v>
      </c>
      <c r="B51">
        <v>18.3</v>
      </c>
      <c r="C51">
        <v>15.662666666666667</v>
      </c>
      <c r="D51">
        <v>0.67806666666666671</v>
      </c>
      <c r="E51">
        <f t="shared" si="7"/>
        <v>26.988496706321897</v>
      </c>
      <c r="F51">
        <f t="shared" si="8"/>
        <v>23.099006980631206</v>
      </c>
      <c r="G51">
        <f t="shared" si="9"/>
        <v>34.065982175741624</v>
      </c>
      <c r="H51">
        <f t="shared" si="10"/>
        <v>39.802128659406982</v>
      </c>
      <c r="K51">
        <v>139.57</v>
      </c>
      <c r="L51">
        <v>0.80931489999999995</v>
      </c>
      <c r="M51">
        <v>6.7070999999999997E-3</v>
      </c>
      <c r="O51" t="s">
        <v>17</v>
      </c>
      <c r="P51">
        <v>225.4</v>
      </c>
      <c r="Q51">
        <v>493.67700000000002</v>
      </c>
      <c r="Z51">
        <v>0.93942133000000005</v>
      </c>
      <c r="AA51">
        <v>2.199038E-2</v>
      </c>
      <c r="AC51">
        <f>Z51/L15</f>
        <v>0.999389443723253</v>
      </c>
    </row>
    <row r="52" spans="1:29" x14ac:dyDescent="0.25">
      <c r="A52" t="s">
        <v>27</v>
      </c>
      <c r="K52">
        <v>139.57</v>
      </c>
      <c r="L52">
        <v>0.82572245</v>
      </c>
      <c r="M52">
        <v>7.5977870000000003E-2</v>
      </c>
      <c r="O52" t="s">
        <v>18</v>
      </c>
      <c r="P52">
        <v>85.5</v>
      </c>
      <c r="Q52">
        <v>493.67700000000002</v>
      </c>
      <c r="Z52">
        <v>0.92400565000000001</v>
      </c>
      <c r="AA52">
        <v>7.5810900000000004E-3</v>
      </c>
      <c r="AC52">
        <f>Z52/L16</f>
        <v>0.99328563441485784</v>
      </c>
    </row>
    <row r="53" spans="1:29" x14ac:dyDescent="0.25">
      <c r="O53" t="s">
        <v>24</v>
      </c>
      <c r="P53">
        <v>18.3</v>
      </c>
      <c r="Q53">
        <v>493.67700000000002</v>
      </c>
      <c r="Z53">
        <v>0.89884514908799296</v>
      </c>
      <c r="AA53">
        <v>1.44025627710174E-3</v>
      </c>
      <c r="AC53">
        <f>Z53/L17</f>
        <v>0.98900672038341364</v>
      </c>
    </row>
    <row r="54" spans="1:29" x14ac:dyDescent="0.25">
      <c r="A54" t="s">
        <v>29</v>
      </c>
      <c r="B54" t="s">
        <v>37</v>
      </c>
    </row>
    <row r="55" spans="1:29" x14ac:dyDescent="0.25">
      <c r="A55" t="s">
        <v>15</v>
      </c>
      <c r="B55">
        <v>687.4</v>
      </c>
      <c r="K55">
        <v>493.67700000000002</v>
      </c>
      <c r="L55">
        <v>0.95233752000000005</v>
      </c>
      <c r="M55">
        <v>6.3483490000000004E-2</v>
      </c>
    </row>
    <row r="56" spans="1:29" x14ac:dyDescent="0.25">
      <c r="A56" s="2" t="s">
        <v>40</v>
      </c>
      <c r="B56">
        <v>560.4</v>
      </c>
      <c r="E56" t="e">
        <f t="shared" si="7"/>
        <v>#DIV/0!</v>
      </c>
      <c r="F56" t="e">
        <f t="shared" si="8"/>
        <v>#DIV/0!</v>
      </c>
      <c r="G56" t="e">
        <f t="shared" si="9"/>
        <v>#DIV/0!</v>
      </c>
      <c r="H56" t="e">
        <f t="shared" si="10"/>
        <v>#DIV/0!</v>
      </c>
      <c r="K56">
        <v>493.67700000000002</v>
      </c>
      <c r="L56">
        <v>0.95093156999999995</v>
      </c>
      <c r="M56">
        <v>5.2374120000000003E-2</v>
      </c>
      <c r="O56" t="s">
        <v>34</v>
      </c>
      <c r="P56" t="s">
        <v>50</v>
      </c>
    </row>
    <row r="57" spans="1:29" x14ac:dyDescent="0.25">
      <c r="A57" s="2" t="s">
        <v>41</v>
      </c>
      <c r="B57">
        <v>456.8</v>
      </c>
      <c r="E57" t="e">
        <f t="shared" si="7"/>
        <v>#DIV/0!</v>
      </c>
      <c r="F57" t="e">
        <f t="shared" si="8"/>
        <v>#DIV/0!</v>
      </c>
      <c r="G57" t="e">
        <f t="shared" si="9"/>
        <v>#DIV/0!</v>
      </c>
      <c r="H57" t="e">
        <f t="shared" si="10"/>
        <v>#DIV/0!</v>
      </c>
      <c r="K57">
        <v>493.67700000000002</v>
      </c>
      <c r="L57">
        <v>0.946959</v>
      </c>
      <c r="M57">
        <v>4.3443160000000001E-2</v>
      </c>
      <c r="O57" t="s">
        <v>13</v>
      </c>
      <c r="P57">
        <v>623</v>
      </c>
      <c r="Q57">
        <v>938.27200000000005</v>
      </c>
      <c r="Z57">
        <v>1.21489497</v>
      </c>
      <c r="AA57">
        <v>1.8433979999999999E-2</v>
      </c>
      <c r="AC57">
        <f>Z57/L21</f>
        <v>0.99617997957925097</v>
      </c>
    </row>
    <row r="58" spans="1:29" x14ac:dyDescent="0.25">
      <c r="A58" t="s">
        <v>42</v>
      </c>
      <c r="B58">
        <v>371.5</v>
      </c>
      <c r="E58" t="e">
        <f t="shared" si="7"/>
        <v>#DIV/0!</v>
      </c>
      <c r="F58" t="e">
        <f t="shared" si="8"/>
        <v>#DIV/0!</v>
      </c>
      <c r="G58" t="e">
        <f t="shared" si="9"/>
        <v>#DIV/0!</v>
      </c>
      <c r="H58" t="e">
        <f t="shared" si="10"/>
        <v>#DIV/0!</v>
      </c>
      <c r="K58">
        <v>493.67700000000002</v>
      </c>
      <c r="L58">
        <v>0.94599279999999997</v>
      </c>
      <c r="M58">
        <v>3.7789999999999997E-2</v>
      </c>
      <c r="O58" s="2" t="s">
        <v>16</v>
      </c>
      <c r="P58">
        <v>414.2</v>
      </c>
      <c r="Q58">
        <v>938.27200000000005</v>
      </c>
      <c r="Z58">
        <v>1.2055585799999999</v>
      </c>
      <c r="AA58">
        <v>1.2883199999999999E-2</v>
      </c>
      <c r="AC58">
        <f>Z58/L22</f>
        <v>0.98932314923538256</v>
      </c>
    </row>
    <row r="59" spans="1:29" x14ac:dyDescent="0.25">
      <c r="A59" t="s">
        <v>43</v>
      </c>
      <c r="B59">
        <v>274</v>
      </c>
      <c r="E59" t="e">
        <f t="shared" si="7"/>
        <v>#DIV/0!</v>
      </c>
      <c r="F59" t="e">
        <f t="shared" si="8"/>
        <v>#DIV/0!</v>
      </c>
      <c r="G59" t="e">
        <f t="shared" si="9"/>
        <v>#DIV/0!</v>
      </c>
      <c r="H59" t="e">
        <f t="shared" si="10"/>
        <v>#DIV/0!</v>
      </c>
      <c r="K59">
        <v>493.67700000000002</v>
      </c>
      <c r="L59">
        <v>0.94411913000000003</v>
      </c>
      <c r="M59">
        <v>2.6582450000000001E-2</v>
      </c>
      <c r="O59" t="s">
        <v>17</v>
      </c>
      <c r="P59">
        <v>225.4</v>
      </c>
      <c r="Q59">
        <v>938.27200000000005</v>
      </c>
      <c r="Z59">
        <v>1.18059643</v>
      </c>
      <c r="AA59">
        <v>7.3484800000000001E-3</v>
      </c>
      <c r="AC59">
        <f>Z59/L23</f>
        <v>0.98141584635427093</v>
      </c>
    </row>
    <row r="60" spans="1:29" x14ac:dyDescent="0.25">
      <c r="A60" t="s">
        <v>44</v>
      </c>
      <c r="B60">
        <v>176.8</v>
      </c>
      <c r="E60" t="e">
        <f t="shared" si="7"/>
        <v>#DIV/0!</v>
      </c>
      <c r="F60" t="e">
        <f t="shared" si="8"/>
        <v>#DIV/0!</v>
      </c>
      <c r="G60" t="e">
        <f t="shared" si="9"/>
        <v>#DIV/0!</v>
      </c>
      <c r="H60" t="e">
        <f t="shared" si="10"/>
        <v>#DIV/0!</v>
      </c>
      <c r="K60">
        <v>493.67700000000002</v>
      </c>
      <c r="L60">
        <v>0.93300159999999999</v>
      </c>
      <c r="M60">
        <v>1.7902089999999999E-2</v>
      </c>
      <c r="O60" t="s">
        <v>18</v>
      </c>
      <c r="P60">
        <v>85.5</v>
      </c>
      <c r="Q60">
        <v>938.27200000000005</v>
      </c>
      <c r="Z60">
        <v>1.1307642200000001</v>
      </c>
      <c r="AA60">
        <v>2.6744500000000001E-3</v>
      </c>
      <c r="AC60">
        <f>Z60/L24</f>
        <v>0.97433382362050702</v>
      </c>
    </row>
    <row r="61" spans="1:29" x14ac:dyDescent="0.25">
      <c r="A61" t="s">
        <v>45</v>
      </c>
      <c r="B61">
        <v>109.4</v>
      </c>
      <c r="E61" t="e">
        <f t="shared" si="7"/>
        <v>#DIV/0!</v>
      </c>
      <c r="F61" t="e">
        <f t="shared" si="8"/>
        <v>#DIV/0!</v>
      </c>
      <c r="G61" t="e">
        <f t="shared" si="9"/>
        <v>#DIV/0!</v>
      </c>
      <c r="H61" t="e">
        <f t="shared" si="10"/>
        <v>#DIV/0!</v>
      </c>
      <c r="K61">
        <v>493.67700000000002</v>
      </c>
      <c r="L61">
        <v>0.92451821000000001</v>
      </c>
      <c r="M61">
        <v>1.0700329999999999E-2</v>
      </c>
      <c r="O61" t="s">
        <v>24</v>
      </c>
      <c r="P61">
        <v>18.3</v>
      </c>
      <c r="Q61">
        <v>938.27200000000005</v>
      </c>
      <c r="Z61">
        <v>1.0612899899999999</v>
      </c>
      <c r="AA61" s="1">
        <v>5.3897999999999999E-4</v>
      </c>
      <c r="AC61">
        <f>Z61/L25</f>
        <v>0.97083447774663645</v>
      </c>
    </row>
    <row r="62" spans="1:29" x14ac:dyDescent="0.25">
      <c r="A62" t="s">
        <v>46</v>
      </c>
      <c r="B62">
        <v>61.6</v>
      </c>
      <c r="E62" t="e">
        <f t="shared" si="7"/>
        <v>#DIV/0!</v>
      </c>
      <c r="F62" t="e">
        <f t="shared" si="8"/>
        <v>#DIV/0!</v>
      </c>
      <c r="G62" t="e">
        <f t="shared" si="9"/>
        <v>#DIV/0!</v>
      </c>
      <c r="H62" t="e">
        <f t="shared" si="10"/>
        <v>#DIV/0!</v>
      </c>
      <c r="K62">
        <v>493.67700000000002</v>
      </c>
      <c r="L62">
        <v>0.92673404999999998</v>
      </c>
      <c r="M62">
        <v>5.6641499999999997E-3</v>
      </c>
    </row>
    <row r="63" spans="1:29" x14ac:dyDescent="0.25">
      <c r="A63" t="s">
        <v>47</v>
      </c>
      <c r="B63">
        <v>32</v>
      </c>
      <c r="E63" t="e">
        <f t="shared" si="7"/>
        <v>#DIV/0!</v>
      </c>
      <c r="F63" t="e">
        <f t="shared" si="8"/>
        <v>#DIV/0!</v>
      </c>
      <c r="G63" t="e">
        <f t="shared" si="9"/>
        <v>#DIV/0!</v>
      </c>
      <c r="H63" t="e">
        <f t="shared" si="10"/>
        <v>#DIV/0!</v>
      </c>
      <c r="K63">
        <v>493.67700000000002</v>
      </c>
      <c r="L63">
        <v>0.90274684000000005</v>
      </c>
      <c r="M63">
        <v>2.5758600000000001E-3</v>
      </c>
    </row>
    <row r="64" spans="1:29" x14ac:dyDescent="0.25">
      <c r="A64" t="s">
        <v>48</v>
      </c>
      <c r="B64">
        <v>16</v>
      </c>
      <c r="E64" t="e">
        <f t="shared" si="7"/>
        <v>#DIV/0!</v>
      </c>
      <c r="F64" t="e">
        <f t="shared" si="8"/>
        <v>#DIV/0!</v>
      </c>
      <c r="G64" t="e">
        <f t="shared" si="9"/>
        <v>#DIV/0!</v>
      </c>
      <c r="H64" t="e">
        <f t="shared" si="10"/>
        <v>#DIV/0!</v>
      </c>
      <c r="K64">
        <v>493.67700000000002</v>
      </c>
      <c r="L64">
        <v>0.88671949999999999</v>
      </c>
      <c r="M64">
        <v>9.6922999999999996E-4</v>
      </c>
    </row>
    <row r="65" spans="1:13" x14ac:dyDescent="0.25">
      <c r="A65" t="s">
        <v>49</v>
      </c>
      <c r="B65">
        <v>7</v>
      </c>
      <c r="E65" t="e">
        <f t="shared" si="7"/>
        <v>#DIV/0!</v>
      </c>
      <c r="F65" t="e">
        <f t="shared" si="8"/>
        <v>#DIV/0!</v>
      </c>
      <c r="G65" t="e">
        <f t="shared" si="9"/>
        <v>#DIV/0!</v>
      </c>
      <c r="H65" t="e">
        <f t="shared" si="10"/>
        <v>#DIV/0!</v>
      </c>
      <c r="K65">
        <v>493.67700000000002</v>
      </c>
      <c r="L65">
        <v>0.88951670999999999</v>
      </c>
      <c r="M65">
        <v>4.6155000000000002E-4</v>
      </c>
    </row>
    <row r="66" spans="1:13" x14ac:dyDescent="0.25">
      <c r="A66" t="s">
        <v>24</v>
      </c>
      <c r="B66">
        <v>18.3</v>
      </c>
      <c r="E66" t="e">
        <f t="shared" si="7"/>
        <v>#DIV/0!</v>
      </c>
      <c r="F66" t="e">
        <f t="shared" si="8"/>
        <v>#DIV/0!</v>
      </c>
      <c r="G66" t="e">
        <f t="shared" si="9"/>
        <v>#DIV/0!</v>
      </c>
      <c r="H66" t="e">
        <f t="shared" si="10"/>
        <v>#DIV/0!</v>
      </c>
      <c r="K66">
        <v>493.67700000000002</v>
      </c>
      <c r="L66">
        <v>0.89884514908799296</v>
      </c>
      <c r="M66">
        <v>1.44025627710174E-3</v>
      </c>
    </row>
    <row r="67" spans="1:13" x14ac:dyDescent="0.25">
      <c r="A67" t="s">
        <v>27</v>
      </c>
      <c r="E67" t="e">
        <f t="shared" si="7"/>
        <v>#DIV/0!</v>
      </c>
      <c r="F67" t="e">
        <f t="shared" si="8"/>
        <v>#DIV/0!</v>
      </c>
      <c r="G67" t="e">
        <f t="shared" si="9"/>
        <v>#DIV/0!</v>
      </c>
      <c r="H67" t="e">
        <f t="shared" si="10"/>
        <v>#DIV/0!</v>
      </c>
      <c r="K67">
        <v>493.67700000000002</v>
      </c>
      <c r="L67">
        <v>0.94186197000000005</v>
      </c>
      <c r="M67">
        <v>1.8290819999999999E-2</v>
      </c>
    </row>
    <row r="69" spans="1:13" x14ac:dyDescent="0.25">
      <c r="A69" t="s">
        <v>34</v>
      </c>
      <c r="B69" t="s">
        <v>50</v>
      </c>
    </row>
    <row r="70" spans="1:13" x14ac:dyDescent="0.25">
      <c r="A70" t="s">
        <v>15</v>
      </c>
      <c r="B70">
        <v>687.4</v>
      </c>
      <c r="K70">
        <v>938.27200000000005</v>
      </c>
      <c r="L70">
        <v>1.2176852499999999</v>
      </c>
      <c r="M70">
        <v>2.043876E-2</v>
      </c>
    </row>
    <row r="71" spans="1:13" x14ac:dyDescent="0.25">
      <c r="A71" s="2" t="s">
        <v>40</v>
      </c>
      <c r="B71">
        <v>560.4</v>
      </c>
      <c r="K71">
        <v>938.27200000000005</v>
      </c>
      <c r="L71">
        <v>1.2118057600000001</v>
      </c>
      <c r="M71">
        <v>1.6810080000000002E-2</v>
      </c>
    </row>
    <row r="72" spans="1:13" x14ac:dyDescent="0.25">
      <c r="A72" s="2" t="s">
        <v>41</v>
      </c>
      <c r="B72">
        <v>456.8</v>
      </c>
      <c r="K72">
        <v>938.27200000000005</v>
      </c>
      <c r="L72">
        <v>1.208874</v>
      </c>
      <c r="M72">
        <v>1.3990249999999999E-2</v>
      </c>
    </row>
    <row r="73" spans="1:13" x14ac:dyDescent="0.25">
      <c r="A73" t="s">
        <v>42</v>
      </c>
      <c r="B73">
        <v>371.5</v>
      </c>
      <c r="K73">
        <v>938.27200000000005</v>
      </c>
      <c r="L73">
        <v>1.2022559100000001</v>
      </c>
      <c r="M73">
        <v>1.171591E-2</v>
      </c>
    </row>
    <row r="74" spans="1:13" x14ac:dyDescent="0.25">
      <c r="A74" t="s">
        <v>43</v>
      </c>
      <c r="B74">
        <v>274</v>
      </c>
      <c r="K74">
        <v>938.27200000000005</v>
      </c>
      <c r="L74">
        <v>1.1892350199999999</v>
      </c>
      <c r="M74">
        <v>8.8005600000000007E-3</v>
      </c>
    </row>
    <row r="75" spans="1:13" x14ac:dyDescent="0.25">
      <c r="A75" t="s">
        <v>44</v>
      </c>
      <c r="B75">
        <v>176.8</v>
      </c>
      <c r="K75">
        <v>938.27200000000005</v>
      </c>
      <c r="L75">
        <v>1.1679600800000001</v>
      </c>
      <c r="M75">
        <v>5.8684799999999997E-3</v>
      </c>
    </row>
    <row r="76" spans="1:13" x14ac:dyDescent="0.25">
      <c r="A76" t="s">
        <v>45</v>
      </c>
      <c r="B76">
        <v>109.4</v>
      </c>
      <c r="K76">
        <v>938.27200000000005</v>
      </c>
      <c r="L76">
        <v>1.1424290800000001</v>
      </c>
      <c r="M76">
        <v>3.60502E-3</v>
      </c>
    </row>
    <row r="77" spans="1:13" x14ac:dyDescent="0.25">
      <c r="A77" t="s">
        <v>46</v>
      </c>
      <c r="B77">
        <v>61.6</v>
      </c>
      <c r="K77">
        <v>938.27200000000005</v>
      </c>
      <c r="L77">
        <v>1.1114679700000001</v>
      </c>
      <c r="M77">
        <v>2.00454E-3</v>
      </c>
    </row>
    <row r="78" spans="1:13" x14ac:dyDescent="0.25">
      <c r="A78" t="s">
        <v>47</v>
      </c>
      <c r="B78">
        <v>32</v>
      </c>
      <c r="K78">
        <v>938.27200000000005</v>
      </c>
      <c r="L78">
        <v>1.0733978399999999</v>
      </c>
      <c r="M78">
        <v>9.4269999999999998E-4</v>
      </c>
    </row>
    <row r="79" spans="1:13" x14ac:dyDescent="0.25">
      <c r="A79" t="s">
        <v>48</v>
      </c>
      <c r="B79">
        <v>16</v>
      </c>
      <c r="K79">
        <v>938.27200000000005</v>
      </c>
      <c r="L79">
        <v>1.0470198399999999</v>
      </c>
      <c r="M79">
        <v>3.5347999999999998E-4</v>
      </c>
    </row>
    <row r="80" spans="1:13" x14ac:dyDescent="0.25">
      <c r="A80" t="s">
        <v>49</v>
      </c>
      <c r="B80">
        <v>7</v>
      </c>
      <c r="K80">
        <v>938.27200000000005</v>
      </c>
      <c r="L80">
        <v>1.02055147</v>
      </c>
      <c r="M80" s="1">
        <v>1.7552E-4</v>
      </c>
    </row>
    <row r="81" spans="1:13" x14ac:dyDescent="0.25">
      <c r="A81" t="s">
        <v>24</v>
      </c>
      <c r="B81">
        <v>18.3</v>
      </c>
      <c r="K81">
        <v>938.27200000000005</v>
      </c>
      <c r="L81">
        <v>1.0612899899999999</v>
      </c>
      <c r="M81" s="1">
        <v>5.3897999999999999E-4</v>
      </c>
    </row>
    <row r="82" spans="1:13" x14ac:dyDescent="0.25">
      <c r="A82" t="s">
        <v>27</v>
      </c>
      <c r="K82">
        <v>938.27200000000005</v>
      </c>
      <c r="L82">
        <v>1.18921867</v>
      </c>
      <c r="M82">
        <v>6.1863999999999999E-3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68D8-C9F9-43D9-A8A8-F18248DD86CB}">
  <dimension ref="A1:R60"/>
  <sheetViews>
    <sheetView topLeftCell="A10" zoomScale="98" zoomScaleNormal="98" workbookViewId="0">
      <selection activeCell="F57" sqref="F57:F60"/>
    </sheetView>
  </sheetViews>
  <sheetFormatPr defaultRowHeight="15" x14ac:dyDescent="0.25"/>
  <sheetData>
    <row r="1" spans="1:7" x14ac:dyDescent="0.25">
      <c r="A1" t="s">
        <v>65</v>
      </c>
    </row>
    <row r="2" spans="1:7" x14ac:dyDescent="0.25">
      <c r="A2" t="s">
        <v>64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</row>
    <row r="3" spans="1:7" x14ac:dyDescent="0.25">
      <c r="A3" t="s">
        <v>13</v>
      </c>
      <c r="B3">
        <v>623</v>
      </c>
      <c r="C3">
        <v>1.984</v>
      </c>
      <c r="E3">
        <v>960.2</v>
      </c>
      <c r="F3">
        <v>325.8</v>
      </c>
      <c r="G3">
        <v>162.9</v>
      </c>
    </row>
    <row r="4" spans="1:7" x14ac:dyDescent="0.25">
      <c r="A4" s="2" t="s">
        <v>16</v>
      </c>
      <c r="B4">
        <v>414.2</v>
      </c>
      <c r="C4">
        <v>1.762</v>
      </c>
      <c r="E4">
        <v>609.5</v>
      </c>
      <c r="F4">
        <v>236.1</v>
      </c>
      <c r="G4">
        <v>118.05</v>
      </c>
    </row>
    <row r="5" spans="1:7" x14ac:dyDescent="0.25">
      <c r="A5" t="s">
        <v>17</v>
      </c>
      <c r="B5">
        <v>225.4</v>
      </c>
      <c r="C5">
        <v>1.4730000000000001</v>
      </c>
      <c r="E5">
        <v>300.8</v>
      </c>
      <c r="F5">
        <v>141.5</v>
      </c>
      <c r="G5">
        <v>70.75</v>
      </c>
    </row>
    <row r="6" spans="1:7" x14ac:dyDescent="0.25">
      <c r="A6" t="s">
        <v>18</v>
      </c>
      <c r="B6">
        <v>85.5</v>
      </c>
      <c r="C6">
        <v>1.139</v>
      </c>
      <c r="E6">
        <v>94.23</v>
      </c>
      <c r="F6">
        <v>61.6</v>
      </c>
      <c r="G6">
        <v>30.8</v>
      </c>
    </row>
    <row r="7" spans="1:7" x14ac:dyDescent="0.25">
      <c r="A7" t="s">
        <v>24</v>
      </c>
      <c r="B7">
        <v>18.3</v>
      </c>
      <c r="C7">
        <v>0.67806666666666671</v>
      </c>
      <c r="E7">
        <v>15.662666666666667</v>
      </c>
      <c r="F7">
        <v>15.514333333333333</v>
      </c>
      <c r="G7">
        <v>7.7571666666666665</v>
      </c>
    </row>
    <row r="9" spans="1:7" x14ac:dyDescent="0.25">
      <c r="A9" t="s">
        <v>66</v>
      </c>
    </row>
    <row r="10" spans="1:7" x14ac:dyDescent="0.25">
      <c r="A10" t="s">
        <v>64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</row>
    <row r="11" spans="1:7" x14ac:dyDescent="0.25">
      <c r="A11" t="s">
        <v>15</v>
      </c>
      <c r="B11">
        <v>687.4</v>
      </c>
      <c r="C11">
        <v>2.0409999999999999</v>
      </c>
      <c r="E11">
        <v>1067</v>
      </c>
      <c r="F11">
        <v>350.8</v>
      </c>
      <c r="G11">
        <v>175.4</v>
      </c>
    </row>
    <row r="12" spans="1:7" x14ac:dyDescent="0.25">
      <c r="A12" s="2" t="s">
        <v>40</v>
      </c>
      <c r="B12">
        <v>560.4</v>
      </c>
      <c r="C12">
        <v>1.929</v>
      </c>
      <c r="E12">
        <v>857.8</v>
      </c>
      <c r="F12">
        <v>301.7</v>
      </c>
      <c r="G12">
        <v>150.85</v>
      </c>
    </row>
    <row r="13" spans="1:7" x14ac:dyDescent="0.25">
      <c r="A13" s="2" t="s">
        <v>41</v>
      </c>
      <c r="B13">
        <v>456.8</v>
      </c>
      <c r="C13">
        <v>1.8149999999999999</v>
      </c>
      <c r="E13">
        <v>680.2</v>
      </c>
      <c r="F13">
        <v>255.7</v>
      </c>
      <c r="G13">
        <v>127.85</v>
      </c>
    </row>
    <row r="14" spans="1:7" x14ac:dyDescent="0.25">
      <c r="A14" t="s">
        <v>42</v>
      </c>
      <c r="B14">
        <v>371.5</v>
      </c>
      <c r="C14">
        <v>1.7090000000000001</v>
      </c>
      <c r="E14">
        <v>538.70000000000005</v>
      </c>
      <c r="F14">
        <v>216.4</v>
      </c>
      <c r="G14">
        <v>108.2</v>
      </c>
    </row>
    <row r="15" spans="1:7" x14ac:dyDescent="0.25">
      <c r="A15" t="s">
        <v>43</v>
      </c>
      <c r="B15">
        <v>274</v>
      </c>
      <c r="C15">
        <v>1.5629999999999999</v>
      </c>
      <c r="E15">
        <v>377.6</v>
      </c>
      <c r="F15">
        <v>167.6</v>
      </c>
      <c r="G15">
        <v>83.8</v>
      </c>
    </row>
    <row r="16" spans="1:7" x14ac:dyDescent="0.25">
      <c r="A16" t="s">
        <v>44</v>
      </c>
      <c r="B16">
        <v>176.8</v>
      </c>
      <c r="C16">
        <v>1.383</v>
      </c>
      <c r="E16">
        <v>223.9</v>
      </c>
      <c r="F16">
        <v>115.5</v>
      </c>
      <c r="G16">
        <v>57.75</v>
      </c>
    </row>
    <row r="17" spans="1:18" x14ac:dyDescent="0.25">
      <c r="A17" t="s">
        <v>45</v>
      </c>
      <c r="B17">
        <v>109.4</v>
      </c>
      <c r="C17">
        <v>1.218</v>
      </c>
      <c r="E17">
        <v>124.6</v>
      </c>
      <c r="F17">
        <v>76.150000000000006</v>
      </c>
      <c r="G17">
        <v>38.075000000000003</v>
      </c>
    </row>
    <row r="18" spans="1:18" x14ac:dyDescent="0.25">
      <c r="A18" t="s">
        <v>46</v>
      </c>
      <c r="B18">
        <v>61.6</v>
      </c>
      <c r="C18">
        <v>1.06</v>
      </c>
      <c r="E18">
        <v>63.9</v>
      </c>
      <c r="F18">
        <v>47.07</v>
      </c>
      <c r="G18">
        <v>23.535</v>
      </c>
    </row>
    <row r="19" spans="1:18" x14ac:dyDescent="0.25">
      <c r="A19" t="s">
        <v>47</v>
      </c>
      <c r="B19">
        <v>32</v>
      </c>
      <c r="C19">
        <v>0.89749999999999996</v>
      </c>
      <c r="E19">
        <v>29.75</v>
      </c>
      <c r="F19">
        <v>26.72</v>
      </c>
      <c r="G19">
        <v>13.36</v>
      </c>
    </row>
    <row r="20" spans="1:18" x14ac:dyDescent="0.25">
      <c r="A20" t="s">
        <v>48</v>
      </c>
      <c r="B20">
        <v>16</v>
      </c>
      <c r="C20">
        <v>0.69910000000000005</v>
      </c>
      <c r="E20">
        <v>12.55</v>
      </c>
      <c r="F20">
        <v>13.67</v>
      </c>
      <c r="G20">
        <v>6.835</v>
      </c>
    </row>
    <row r="21" spans="1:18" x14ac:dyDescent="0.25">
      <c r="A21" t="s">
        <v>49</v>
      </c>
      <c r="B21">
        <v>7</v>
      </c>
      <c r="C21">
        <v>0.43759999999999999</v>
      </c>
      <c r="E21">
        <v>4.6879999999999997</v>
      </c>
      <c r="F21">
        <v>6.1529999999999996</v>
      </c>
      <c r="G21">
        <v>3.0764999999999998</v>
      </c>
    </row>
    <row r="22" spans="1:18" x14ac:dyDescent="0.25">
      <c r="A22" t="s">
        <v>24</v>
      </c>
      <c r="B22">
        <v>18.3</v>
      </c>
      <c r="C22">
        <v>0.67806666666666671</v>
      </c>
      <c r="E22">
        <v>15.662666666666667</v>
      </c>
      <c r="F22">
        <v>15.514333333333333</v>
      </c>
      <c r="G22">
        <v>7.7571666666666665</v>
      </c>
    </row>
    <row r="24" spans="1:18" x14ac:dyDescent="0.25">
      <c r="A24" t="s">
        <v>5</v>
      </c>
    </row>
    <row r="25" spans="1:18" x14ac:dyDescent="0.25">
      <c r="A25" t="s">
        <v>64</v>
      </c>
      <c r="B25" t="s">
        <v>58</v>
      </c>
      <c r="C25" t="s">
        <v>59</v>
      </c>
      <c r="D25" t="s">
        <v>60</v>
      </c>
      <c r="E25" t="s">
        <v>61</v>
      </c>
      <c r="F25" t="s">
        <v>62</v>
      </c>
      <c r="G25" t="s">
        <v>63</v>
      </c>
    </row>
    <row r="26" spans="1:18" x14ac:dyDescent="0.25">
      <c r="A26" t="s">
        <v>14</v>
      </c>
      <c r="B26">
        <v>267.85000000000002</v>
      </c>
      <c r="C26">
        <v>1.6080000000000001</v>
      </c>
      <c r="E26">
        <v>313.8</v>
      </c>
      <c r="F26">
        <v>154.80000000000001</v>
      </c>
    </row>
    <row r="27" spans="1:18" x14ac:dyDescent="0.25">
      <c r="A27" t="s">
        <v>17</v>
      </c>
      <c r="B27">
        <v>130.65</v>
      </c>
      <c r="C27">
        <v>1.3009999999999999</v>
      </c>
      <c r="E27">
        <v>129.30000000000001</v>
      </c>
      <c r="F27">
        <v>80.37</v>
      </c>
    </row>
    <row r="28" spans="1:18" x14ac:dyDescent="0.25">
      <c r="A28" t="s">
        <v>18</v>
      </c>
      <c r="B28">
        <v>54.1</v>
      </c>
      <c r="C28">
        <v>1.01</v>
      </c>
      <c r="E28">
        <v>41.84</v>
      </c>
      <c r="F28">
        <v>34.92</v>
      </c>
      <c r="O28">
        <v>0.61</v>
      </c>
      <c r="Q28">
        <v>0.69399999999999995</v>
      </c>
    </row>
    <row r="29" spans="1:18" x14ac:dyDescent="0.25">
      <c r="O29">
        <v>0.6</v>
      </c>
      <c r="P29">
        <f>AVERAGE(O28:O29)</f>
        <v>0.60499999999999998</v>
      </c>
      <c r="Q29">
        <v>0.67500000000000004</v>
      </c>
      <c r="R29">
        <f>AVERAGE(Q28:Q29)</f>
        <v>0.6845</v>
      </c>
    </row>
    <row r="30" spans="1:18" x14ac:dyDescent="0.25">
      <c r="A30" t="s">
        <v>8</v>
      </c>
      <c r="O30">
        <v>0.59</v>
      </c>
      <c r="P30">
        <f>AVERAGE(P29,O30)</f>
        <v>0.59749999999999992</v>
      </c>
      <c r="Q30">
        <v>0.65</v>
      </c>
      <c r="R30">
        <f>AVERAGE(R29,Q30)</f>
        <v>0.66725000000000001</v>
      </c>
    </row>
    <row r="31" spans="1:18" x14ac:dyDescent="0.25">
      <c r="A31" t="s">
        <v>64</v>
      </c>
      <c r="B31" t="s">
        <v>58</v>
      </c>
      <c r="C31" t="s">
        <v>59</v>
      </c>
      <c r="D31" t="s">
        <v>60</v>
      </c>
      <c r="E31" t="s">
        <v>61</v>
      </c>
      <c r="F31" t="s">
        <v>62</v>
      </c>
      <c r="G31" t="s">
        <v>63</v>
      </c>
      <c r="H31" t="s">
        <v>67</v>
      </c>
      <c r="I31" t="s">
        <v>68</v>
      </c>
      <c r="J31" t="s">
        <v>69</v>
      </c>
      <c r="K31" t="s">
        <v>70</v>
      </c>
      <c r="L31" t="s">
        <v>72</v>
      </c>
      <c r="M31" t="s">
        <v>71</v>
      </c>
      <c r="O31">
        <v>0.57999999999999996</v>
      </c>
      <c r="Q31">
        <v>0.628</v>
      </c>
    </row>
    <row r="32" spans="1:18" x14ac:dyDescent="0.25">
      <c r="A32" t="s">
        <v>14</v>
      </c>
      <c r="B32">
        <v>21.4</v>
      </c>
      <c r="C32">
        <v>0.58850000000000002</v>
      </c>
      <c r="D32">
        <v>3.0302499999999997</v>
      </c>
      <c r="E32">
        <v>22.3</v>
      </c>
      <c r="F32">
        <v>21.841250000000002</v>
      </c>
      <c r="G32">
        <v>18.893750000000001</v>
      </c>
      <c r="H32">
        <v>3.6539999999999999</v>
      </c>
      <c r="I32">
        <v>4.0307499999999994</v>
      </c>
      <c r="J32">
        <v>3.5217499999999999</v>
      </c>
      <c r="K32">
        <v>0.67399999999999993</v>
      </c>
      <c r="L32">
        <v>0.72</v>
      </c>
      <c r="M32">
        <v>0.66725000000000001</v>
      </c>
      <c r="O32">
        <v>0.56000000000000005</v>
      </c>
      <c r="P32">
        <f>AVERAGE(O31:O32)</f>
        <v>0.57000000000000006</v>
      </c>
      <c r="Q32">
        <v>0.58799999999999997</v>
      </c>
      <c r="R32">
        <f>AVERAGE(Q31:Q32)</f>
        <v>0.60799999999999998</v>
      </c>
    </row>
    <row r="33" spans="1:18" x14ac:dyDescent="0.25">
      <c r="A33" t="s">
        <v>17</v>
      </c>
      <c r="B33">
        <v>16.100000000000001</v>
      </c>
      <c r="C33">
        <v>0.52</v>
      </c>
      <c r="D33">
        <v>2.5175000000000001</v>
      </c>
      <c r="E33">
        <v>14.8</v>
      </c>
      <c r="F33">
        <v>15.381499999999999</v>
      </c>
      <c r="G33">
        <v>12.6335</v>
      </c>
      <c r="H33">
        <v>3.1535000000000002</v>
      </c>
      <c r="I33">
        <v>3.5339999999999998</v>
      </c>
      <c r="J33">
        <v>2.9785000000000004</v>
      </c>
      <c r="K33">
        <v>0.61799999999999999</v>
      </c>
      <c r="L33">
        <v>0.66850000000000009</v>
      </c>
      <c r="M33">
        <v>0.60799999999999998</v>
      </c>
      <c r="O33">
        <v>0.53</v>
      </c>
      <c r="Q33">
        <v>0.54100000000000004</v>
      </c>
    </row>
    <row r="34" spans="1:18" x14ac:dyDescent="0.25">
      <c r="A34" t="s">
        <v>18</v>
      </c>
      <c r="B34">
        <v>10.3</v>
      </c>
      <c r="C34">
        <v>0.39900000000000002</v>
      </c>
      <c r="D34">
        <v>1.6825000000000001</v>
      </c>
      <c r="E34">
        <v>8.4</v>
      </c>
      <c r="F34">
        <v>9.5060000000000002</v>
      </c>
      <c r="G34">
        <v>7.2144999999999992</v>
      </c>
      <c r="H34">
        <v>2.3374999999999999</v>
      </c>
      <c r="I34">
        <v>2.7160000000000002</v>
      </c>
      <c r="J34">
        <v>2.194</v>
      </c>
      <c r="K34">
        <v>0.52449999999999997</v>
      </c>
      <c r="L34">
        <v>0.58250000000000002</v>
      </c>
      <c r="M34">
        <v>0.51849999999999996</v>
      </c>
      <c r="O34">
        <v>0.5</v>
      </c>
      <c r="P34">
        <f>AVERAGE(O33:O34)</f>
        <v>0.51500000000000001</v>
      </c>
      <c r="Q34">
        <v>0.496</v>
      </c>
      <c r="R34">
        <f>AVERAGE(Q33:Q34)</f>
        <v>0.51849999999999996</v>
      </c>
    </row>
    <row r="35" spans="1:18" x14ac:dyDescent="0.25">
      <c r="A35" t="s">
        <v>22</v>
      </c>
      <c r="B35">
        <v>4.4000000000000004</v>
      </c>
      <c r="C35">
        <v>0.21899999999999997</v>
      </c>
      <c r="D35">
        <v>0.76800000000000002</v>
      </c>
      <c r="E35">
        <v>3.4</v>
      </c>
      <c r="F35">
        <v>4.8709999999999996</v>
      </c>
      <c r="G35">
        <v>3.2080000000000002</v>
      </c>
      <c r="H35">
        <v>1.4365000000000001</v>
      </c>
      <c r="I35">
        <v>1.794</v>
      </c>
      <c r="J35">
        <v>1.3774999999999999</v>
      </c>
      <c r="K35">
        <v>0.41500000000000004</v>
      </c>
      <c r="L35">
        <v>0.48199999999999998</v>
      </c>
      <c r="M35">
        <v>0.41500000000000004</v>
      </c>
      <c r="O35">
        <v>0.48</v>
      </c>
      <c r="Q35">
        <v>0.44700000000000001</v>
      </c>
    </row>
    <row r="36" spans="1:18" x14ac:dyDescent="0.25">
      <c r="A36" t="s">
        <v>28</v>
      </c>
      <c r="B36">
        <v>12.2</v>
      </c>
      <c r="C36">
        <v>0.374</v>
      </c>
      <c r="D36">
        <v>1.6990000000000001</v>
      </c>
      <c r="E36">
        <v>10.446</v>
      </c>
      <c r="F36">
        <v>11.34</v>
      </c>
      <c r="G36">
        <v>8.9160000000000004</v>
      </c>
      <c r="H36">
        <v>2.351</v>
      </c>
      <c r="I36">
        <v>2.718</v>
      </c>
      <c r="J36">
        <v>2.2440000000000002</v>
      </c>
      <c r="K36">
        <v>0.52200000000000002</v>
      </c>
      <c r="L36">
        <v>0.58099999999999996</v>
      </c>
      <c r="M36">
        <v>0.51700000000000002</v>
      </c>
      <c r="O36">
        <v>0.44</v>
      </c>
      <c r="P36">
        <f>AVERAGE(O35:O36)</f>
        <v>0.45999999999999996</v>
      </c>
      <c r="Q36">
        <v>0.38300000000000001</v>
      </c>
      <c r="R36">
        <f>AVERAGE(Q35:Q36)</f>
        <v>0.41500000000000004</v>
      </c>
    </row>
    <row r="38" spans="1:18" x14ac:dyDescent="0.25">
      <c r="A38" t="s">
        <v>7</v>
      </c>
    </row>
    <row r="39" spans="1:18" x14ac:dyDescent="0.25">
      <c r="A39" t="s">
        <v>64</v>
      </c>
      <c r="B39" t="s">
        <v>58</v>
      </c>
      <c r="C39" t="s">
        <v>59</v>
      </c>
      <c r="D39" t="s">
        <v>60</v>
      </c>
      <c r="E39" t="s">
        <v>61</v>
      </c>
      <c r="F39" t="s">
        <v>62</v>
      </c>
      <c r="G39" t="s">
        <v>63</v>
      </c>
      <c r="H39" t="s">
        <v>67</v>
      </c>
      <c r="I39" t="s">
        <v>68</v>
      </c>
      <c r="J39" t="s">
        <v>69</v>
      </c>
      <c r="K39" t="s">
        <v>70</v>
      </c>
      <c r="L39" t="s">
        <v>72</v>
      </c>
      <c r="M39" t="s">
        <v>71</v>
      </c>
    </row>
    <row r="40" spans="1:18" x14ac:dyDescent="0.25">
      <c r="A40" t="s">
        <v>14</v>
      </c>
      <c r="B40">
        <v>16.399999999999999</v>
      </c>
      <c r="C40">
        <v>0.43</v>
      </c>
      <c r="D40">
        <v>7.5</v>
      </c>
      <c r="E40">
        <v>15.1</v>
      </c>
      <c r="F40">
        <v>15.2</v>
      </c>
      <c r="G40">
        <v>13.3</v>
      </c>
      <c r="H40">
        <v>10.3</v>
      </c>
      <c r="I40">
        <v>11.8</v>
      </c>
      <c r="J40">
        <v>10.3</v>
      </c>
      <c r="K40">
        <v>0.54</v>
      </c>
      <c r="L40">
        <v>0.59749999999999992</v>
      </c>
      <c r="M40">
        <v>0.55249999999999999</v>
      </c>
    </row>
    <row r="41" spans="1:18" x14ac:dyDescent="0.25">
      <c r="A41" t="s">
        <v>17</v>
      </c>
      <c r="B41">
        <v>12.2</v>
      </c>
      <c r="C41">
        <v>0.38500000000000001</v>
      </c>
      <c r="D41">
        <v>6.4</v>
      </c>
      <c r="E41">
        <v>10.199999999999999</v>
      </c>
      <c r="F41">
        <v>11.1</v>
      </c>
      <c r="G41">
        <v>9.3000000000000007</v>
      </c>
      <c r="H41">
        <v>9.1999999999999993</v>
      </c>
      <c r="I41">
        <v>10.6</v>
      </c>
      <c r="J41">
        <v>8.82</v>
      </c>
      <c r="K41">
        <v>0.51</v>
      </c>
      <c r="L41">
        <v>0.57000000000000006</v>
      </c>
      <c r="M41">
        <v>0.51500000000000001</v>
      </c>
    </row>
    <row r="42" spans="1:18" x14ac:dyDescent="0.25">
      <c r="A42" t="s">
        <v>18</v>
      </c>
      <c r="B42">
        <v>8.6999999999999993</v>
      </c>
      <c r="C42">
        <v>0.31</v>
      </c>
      <c r="D42">
        <v>4.4000000000000004</v>
      </c>
      <c r="E42">
        <v>6.6</v>
      </c>
      <c r="F42">
        <v>7.8</v>
      </c>
      <c r="G42">
        <v>6.2</v>
      </c>
      <c r="H42">
        <v>7.1199999999999992</v>
      </c>
      <c r="I42">
        <v>8.66</v>
      </c>
      <c r="J42">
        <v>6.8000000000000007</v>
      </c>
      <c r="K42">
        <v>0.45499999999999996</v>
      </c>
      <c r="L42">
        <v>0.51500000000000001</v>
      </c>
      <c r="M42">
        <v>0.45999999999999996</v>
      </c>
    </row>
    <row r="43" spans="1:18" x14ac:dyDescent="0.25">
      <c r="A43" t="s">
        <v>21</v>
      </c>
      <c r="B43">
        <v>4.0999999999999996</v>
      </c>
      <c r="C43">
        <v>0.185</v>
      </c>
      <c r="D43">
        <v>2.2200000000000002</v>
      </c>
      <c r="E43">
        <v>3.2</v>
      </c>
      <c r="F43">
        <v>4.3</v>
      </c>
      <c r="G43">
        <v>3</v>
      </c>
      <c r="H43">
        <v>4.96</v>
      </c>
      <c r="I43">
        <v>6.46</v>
      </c>
      <c r="J43">
        <v>4.8800000000000008</v>
      </c>
      <c r="K43">
        <v>0.39</v>
      </c>
      <c r="L43">
        <v>0.45999999999999996</v>
      </c>
      <c r="M43">
        <v>0.39549999999999996</v>
      </c>
    </row>
    <row r="44" spans="1:18" x14ac:dyDescent="0.25">
      <c r="A44" t="s">
        <v>27</v>
      </c>
      <c r="B44">
        <v>9.5</v>
      </c>
      <c r="C44">
        <v>0.28000000000000003</v>
      </c>
      <c r="D44">
        <v>4.3600000000000003</v>
      </c>
      <c r="E44">
        <v>7.6</v>
      </c>
      <c r="F44">
        <v>8.6</v>
      </c>
      <c r="G44">
        <v>7</v>
      </c>
      <c r="H44">
        <v>7.04</v>
      </c>
      <c r="I44">
        <v>8.56</v>
      </c>
      <c r="J44">
        <v>6.96</v>
      </c>
      <c r="K44">
        <v>0.44900000000000001</v>
      </c>
      <c r="L44">
        <v>0.51300000000000001</v>
      </c>
      <c r="M44">
        <v>0.45500000000000002</v>
      </c>
    </row>
    <row r="46" spans="1:18" x14ac:dyDescent="0.25">
      <c r="A46" t="s">
        <v>6</v>
      </c>
    </row>
    <row r="47" spans="1:18" x14ac:dyDescent="0.25">
      <c r="A47" t="s">
        <v>64</v>
      </c>
      <c r="B47" t="s">
        <v>58</v>
      </c>
      <c r="C47" t="s">
        <v>59</v>
      </c>
      <c r="D47" t="s">
        <v>60</v>
      </c>
      <c r="E47" t="s">
        <v>61</v>
      </c>
      <c r="F47" t="s">
        <v>62</v>
      </c>
      <c r="G47" t="s">
        <v>63</v>
      </c>
      <c r="H47" t="s">
        <v>67</v>
      </c>
      <c r="I47" t="s">
        <v>68</v>
      </c>
      <c r="J47" t="s">
        <v>69</v>
      </c>
      <c r="K47" t="s">
        <v>70</v>
      </c>
      <c r="L47" t="s">
        <v>72</v>
      </c>
      <c r="M47" t="s">
        <v>71</v>
      </c>
    </row>
    <row r="48" spans="1:18" x14ac:dyDescent="0.25">
      <c r="A48" t="s">
        <v>15</v>
      </c>
      <c r="B48">
        <v>12.3</v>
      </c>
      <c r="C48">
        <v>0.33</v>
      </c>
      <c r="D48">
        <v>0.75</v>
      </c>
      <c r="E48">
        <v>9.6999999999999993</v>
      </c>
      <c r="F48">
        <v>10.7</v>
      </c>
      <c r="G48">
        <v>9.6999999999999993</v>
      </c>
      <c r="H48">
        <v>1.26</v>
      </c>
      <c r="I48">
        <v>1.58</v>
      </c>
      <c r="J48">
        <v>1.37</v>
      </c>
      <c r="K48">
        <v>0.44</v>
      </c>
      <c r="L48">
        <v>0.49</v>
      </c>
      <c r="M48">
        <v>0.46</v>
      </c>
    </row>
    <row r="49" spans="1:13" x14ac:dyDescent="0.25">
      <c r="A49" t="s">
        <v>14</v>
      </c>
      <c r="B49">
        <v>10.4</v>
      </c>
      <c r="C49">
        <v>0.31</v>
      </c>
      <c r="D49">
        <v>0.7</v>
      </c>
      <c r="E49">
        <v>8.1999999999999993</v>
      </c>
      <c r="F49">
        <v>9.1999999999999993</v>
      </c>
      <c r="G49">
        <v>8.1999999999999993</v>
      </c>
      <c r="H49">
        <v>1.22</v>
      </c>
      <c r="I49">
        <v>1.54</v>
      </c>
      <c r="J49">
        <v>1.31</v>
      </c>
      <c r="K49">
        <v>0.43</v>
      </c>
      <c r="L49">
        <v>0.49</v>
      </c>
      <c r="M49">
        <v>0.45</v>
      </c>
    </row>
    <row r="50" spans="1:13" x14ac:dyDescent="0.25">
      <c r="A50" t="s">
        <v>17</v>
      </c>
      <c r="B50">
        <v>7.7</v>
      </c>
      <c r="C50">
        <v>0.27</v>
      </c>
      <c r="D50">
        <v>0.59</v>
      </c>
      <c r="E50">
        <v>6.1</v>
      </c>
      <c r="F50">
        <v>7.1</v>
      </c>
      <c r="G50">
        <v>6.1</v>
      </c>
      <c r="H50">
        <v>1.1299999999999999</v>
      </c>
      <c r="I50">
        <v>1.45</v>
      </c>
      <c r="J50">
        <v>1.21</v>
      </c>
      <c r="K50">
        <v>0.41</v>
      </c>
      <c r="L50">
        <v>0.47</v>
      </c>
      <c r="M50">
        <v>0.43</v>
      </c>
    </row>
    <row r="51" spans="1:13" x14ac:dyDescent="0.25">
      <c r="A51" t="s">
        <v>18</v>
      </c>
      <c r="B51">
        <v>5.7</v>
      </c>
      <c r="C51">
        <v>0.22</v>
      </c>
      <c r="D51">
        <v>0.46</v>
      </c>
      <c r="E51">
        <v>4.4000000000000004</v>
      </c>
      <c r="F51">
        <v>5.4</v>
      </c>
      <c r="G51">
        <v>4.4000000000000004</v>
      </c>
      <c r="H51">
        <v>1.03</v>
      </c>
      <c r="I51">
        <v>1.35</v>
      </c>
      <c r="J51">
        <v>1.1000000000000001</v>
      </c>
      <c r="K51">
        <v>0.39</v>
      </c>
      <c r="L51">
        <v>0.45</v>
      </c>
      <c r="M51">
        <v>0.4</v>
      </c>
    </row>
    <row r="52" spans="1:13" x14ac:dyDescent="0.25">
      <c r="A52" t="s">
        <v>26</v>
      </c>
      <c r="B52">
        <v>3.5</v>
      </c>
      <c r="C52">
        <v>0.13</v>
      </c>
      <c r="D52">
        <v>0.26</v>
      </c>
      <c r="E52">
        <v>2.6</v>
      </c>
      <c r="F52">
        <v>3.6</v>
      </c>
      <c r="G52">
        <v>2.6</v>
      </c>
      <c r="H52">
        <v>0.87</v>
      </c>
      <c r="I52">
        <v>1.2</v>
      </c>
      <c r="J52">
        <v>0.93</v>
      </c>
      <c r="K52">
        <v>0.36</v>
      </c>
      <c r="L52">
        <v>0.43</v>
      </c>
      <c r="M52">
        <v>0.36</v>
      </c>
    </row>
    <row r="53" spans="1:13" x14ac:dyDescent="0.25">
      <c r="A53" t="s">
        <v>27</v>
      </c>
      <c r="B53">
        <v>6.7</v>
      </c>
      <c r="C53">
        <v>0.2</v>
      </c>
      <c r="D53">
        <v>0.44</v>
      </c>
      <c r="E53">
        <v>4.7</v>
      </c>
      <c r="F53">
        <v>5.7</v>
      </c>
      <c r="G53">
        <v>4.7</v>
      </c>
      <c r="H53">
        <v>1.01</v>
      </c>
      <c r="I53">
        <v>1.33</v>
      </c>
      <c r="J53">
        <v>1.08</v>
      </c>
      <c r="K53">
        <v>0.39</v>
      </c>
      <c r="L53">
        <v>0.45</v>
      </c>
      <c r="M53">
        <v>0.4</v>
      </c>
    </row>
    <row r="55" spans="1:13" x14ac:dyDescent="0.25">
      <c r="A55" t="s">
        <v>9</v>
      </c>
    </row>
    <row r="56" spans="1:13" x14ac:dyDescent="0.25">
      <c r="A56" t="s">
        <v>64</v>
      </c>
      <c r="B56" t="s">
        <v>58</v>
      </c>
      <c r="C56" t="s">
        <v>59</v>
      </c>
      <c r="D56" t="s">
        <v>60</v>
      </c>
      <c r="E56" t="s">
        <v>61</v>
      </c>
      <c r="F56" t="s">
        <v>62</v>
      </c>
      <c r="G56" t="s">
        <v>63</v>
      </c>
      <c r="H56" t="s">
        <v>67</v>
      </c>
      <c r="I56" t="s">
        <v>68</v>
      </c>
      <c r="J56" t="s">
        <v>69</v>
      </c>
      <c r="K56" t="s">
        <v>70</v>
      </c>
      <c r="L56" t="s">
        <v>72</v>
      </c>
      <c r="M56" t="s">
        <v>71</v>
      </c>
    </row>
    <row r="57" spans="1:13" x14ac:dyDescent="0.25">
      <c r="A57" t="s">
        <v>14</v>
      </c>
      <c r="B57">
        <v>5.0999999999999996</v>
      </c>
      <c r="C57">
        <v>0.185</v>
      </c>
      <c r="D57">
        <v>0.38</v>
      </c>
      <c r="E57">
        <v>3.35</v>
      </c>
      <c r="F57">
        <v>4.3499999999999996</v>
      </c>
      <c r="G57">
        <v>3.3499999999999996</v>
      </c>
      <c r="H57">
        <v>0.95499999999999996</v>
      </c>
      <c r="I57">
        <v>1.3025000000000002</v>
      </c>
      <c r="J57">
        <v>1.0249999999999999</v>
      </c>
      <c r="K57">
        <v>0.38250000000000001</v>
      </c>
      <c r="L57">
        <v>0.44500000000000001</v>
      </c>
      <c r="M57">
        <v>0.38500000000000001</v>
      </c>
    </row>
    <row r="58" spans="1:13" x14ac:dyDescent="0.25">
      <c r="A58" t="s">
        <v>17</v>
      </c>
      <c r="B58">
        <v>4</v>
      </c>
      <c r="C58">
        <v>0.13</v>
      </c>
      <c r="D58">
        <v>0.24</v>
      </c>
      <c r="E58">
        <v>2.2999999999999998</v>
      </c>
      <c r="F58">
        <v>3.3</v>
      </c>
      <c r="G58">
        <v>2.2999999999999998</v>
      </c>
      <c r="H58">
        <v>0.86</v>
      </c>
      <c r="I58">
        <v>1.18</v>
      </c>
      <c r="J58">
        <v>0.91</v>
      </c>
      <c r="K58">
        <v>0.35</v>
      </c>
      <c r="L58">
        <v>0.42</v>
      </c>
      <c r="M58">
        <v>0.41</v>
      </c>
    </row>
    <row r="59" spans="1:13" x14ac:dyDescent="0.25">
      <c r="A59" t="s">
        <v>19</v>
      </c>
      <c r="B59">
        <v>3</v>
      </c>
      <c r="C59">
        <v>7.0000000000000007E-2</v>
      </c>
      <c r="D59">
        <v>0.13</v>
      </c>
      <c r="E59">
        <v>1.7</v>
      </c>
      <c r="F59">
        <v>2.7</v>
      </c>
      <c r="G59">
        <v>1.7</v>
      </c>
      <c r="H59">
        <v>0.78</v>
      </c>
      <c r="I59">
        <v>1.1000000000000001</v>
      </c>
      <c r="J59">
        <v>0.82</v>
      </c>
      <c r="K59">
        <v>0.34</v>
      </c>
      <c r="L59">
        <v>0.36</v>
      </c>
      <c r="M59">
        <v>0.33</v>
      </c>
    </row>
    <row r="60" spans="1:13" x14ac:dyDescent="0.25">
      <c r="A60" t="s">
        <v>23</v>
      </c>
      <c r="B60">
        <v>4</v>
      </c>
      <c r="C60">
        <v>0.1</v>
      </c>
      <c r="D60">
        <v>0.19</v>
      </c>
      <c r="E60">
        <v>2.1</v>
      </c>
      <c r="F60">
        <v>3.1</v>
      </c>
      <c r="G60">
        <v>2.1</v>
      </c>
      <c r="H60">
        <v>0.82</v>
      </c>
      <c r="I60">
        <v>1.1499999999999999</v>
      </c>
      <c r="J60">
        <v>0.87</v>
      </c>
      <c r="K60">
        <v>0.35</v>
      </c>
      <c r="L60">
        <v>0.42</v>
      </c>
      <c r="M60">
        <v>0.35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AD6B-8276-4764-8B07-D8BC31352DF3}">
  <dimension ref="A1:BA82"/>
  <sheetViews>
    <sheetView topLeftCell="A31" zoomScaleNormal="100" workbookViewId="0">
      <selection activeCell="O51" sqref="O51"/>
    </sheetView>
  </sheetViews>
  <sheetFormatPr defaultRowHeight="15" x14ac:dyDescent="0.25"/>
  <sheetData>
    <row r="1" spans="1:53" x14ac:dyDescent="0.25">
      <c r="A1" t="s">
        <v>0</v>
      </c>
      <c r="F1" t="s">
        <v>1</v>
      </c>
      <c r="G1" t="s">
        <v>2</v>
      </c>
      <c r="H1" t="s">
        <v>3</v>
      </c>
      <c r="J1" t="s">
        <v>0</v>
      </c>
      <c r="O1" t="s">
        <v>1</v>
      </c>
      <c r="P1" t="s">
        <v>2</v>
      </c>
      <c r="Q1" t="s">
        <v>3</v>
      </c>
      <c r="S1" t="s">
        <v>0</v>
      </c>
      <c r="X1" t="s">
        <v>1</v>
      </c>
      <c r="Y1" t="s">
        <v>2</v>
      </c>
      <c r="Z1" t="s">
        <v>3</v>
      </c>
      <c r="AB1" t="s">
        <v>0</v>
      </c>
      <c r="AG1" t="s">
        <v>1</v>
      </c>
      <c r="AH1" t="s">
        <v>2</v>
      </c>
      <c r="AI1" t="s">
        <v>3</v>
      </c>
      <c r="AK1" t="s">
        <v>0</v>
      </c>
      <c r="AP1" t="s">
        <v>1</v>
      </c>
      <c r="AQ1" t="s">
        <v>2</v>
      </c>
      <c r="AR1" t="s">
        <v>3</v>
      </c>
      <c r="AT1" t="s">
        <v>0</v>
      </c>
      <c r="AY1" t="s">
        <v>1</v>
      </c>
      <c r="AZ1" t="s">
        <v>2</v>
      </c>
      <c r="BA1" t="s">
        <v>3</v>
      </c>
    </row>
    <row r="2" spans="1:53" x14ac:dyDescent="0.25">
      <c r="A2" t="s">
        <v>4</v>
      </c>
      <c r="J2" t="s">
        <v>5</v>
      </c>
      <c r="S2" t="s">
        <v>6</v>
      </c>
      <c r="AB2" t="s">
        <v>7</v>
      </c>
      <c r="AK2" t="s">
        <v>8</v>
      </c>
      <c r="AT2" t="s">
        <v>9</v>
      </c>
    </row>
    <row r="3" spans="1:53" x14ac:dyDescent="0.25">
      <c r="A3" t="s">
        <v>10</v>
      </c>
      <c r="B3" t="s">
        <v>11</v>
      </c>
      <c r="J3" t="s">
        <v>10</v>
      </c>
      <c r="K3" t="s">
        <v>11</v>
      </c>
      <c r="S3" t="s">
        <v>10</v>
      </c>
      <c r="T3" t="s">
        <v>11</v>
      </c>
      <c r="AB3" t="s">
        <v>10</v>
      </c>
      <c r="AC3" t="s">
        <v>11</v>
      </c>
      <c r="AK3" t="s">
        <v>10</v>
      </c>
      <c r="AL3" t="s">
        <v>11</v>
      </c>
      <c r="AT3" t="s">
        <v>10</v>
      </c>
      <c r="AU3" t="s">
        <v>12</v>
      </c>
    </row>
    <row r="4" spans="1:53" x14ac:dyDescent="0.25">
      <c r="A4" t="s">
        <v>13</v>
      </c>
      <c r="B4">
        <v>623</v>
      </c>
      <c r="E4">
        <v>139.57</v>
      </c>
      <c r="F4">
        <v>0.81592564000000001</v>
      </c>
      <c r="G4">
        <v>8.4183000000000001E-4</v>
      </c>
      <c r="J4" t="s">
        <v>14</v>
      </c>
      <c r="K4">
        <v>267.85000000000002</v>
      </c>
      <c r="N4">
        <v>139.57</v>
      </c>
      <c r="P4" s="1"/>
      <c r="S4" t="s">
        <v>15</v>
      </c>
      <c r="T4">
        <v>12.3</v>
      </c>
      <c r="W4">
        <v>139.57</v>
      </c>
      <c r="Y4" s="1"/>
      <c r="AB4" t="s">
        <v>14</v>
      </c>
      <c r="AC4">
        <v>16.399999999999999</v>
      </c>
      <c r="AF4">
        <v>139.57</v>
      </c>
      <c r="AG4">
        <v>0.83682182000000005</v>
      </c>
      <c r="AH4">
        <v>7.3932999999999996E-4</v>
      </c>
      <c r="AK4" t="s">
        <v>14</v>
      </c>
      <c r="AL4">
        <v>21.4</v>
      </c>
      <c r="AO4">
        <v>139.57</v>
      </c>
      <c r="AQ4" s="1"/>
      <c r="AT4" t="s">
        <v>14</v>
      </c>
      <c r="AU4">
        <v>5.0999999999999996</v>
      </c>
      <c r="AX4">
        <v>139.57</v>
      </c>
    </row>
    <row r="5" spans="1:53" x14ac:dyDescent="0.25">
      <c r="A5" s="2" t="s">
        <v>16</v>
      </c>
      <c r="B5">
        <v>414.2</v>
      </c>
      <c r="E5">
        <v>139.57</v>
      </c>
      <c r="F5">
        <v>0.81890938999999996</v>
      </c>
      <c r="G5">
        <v>8.5994000000000001E-4</v>
      </c>
      <c r="J5" t="s">
        <v>17</v>
      </c>
      <c r="K5">
        <v>130.65</v>
      </c>
      <c r="N5">
        <v>139.57</v>
      </c>
      <c r="P5" s="1"/>
      <c r="S5" t="s">
        <v>14</v>
      </c>
      <c r="T5">
        <v>10.4</v>
      </c>
      <c r="W5">
        <v>139.57</v>
      </c>
      <c r="Y5" s="1"/>
      <c r="AB5" t="s">
        <v>17</v>
      </c>
      <c r="AC5">
        <v>12.2</v>
      </c>
      <c r="AF5">
        <v>139.57</v>
      </c>
      <c r="AG5">
        <v>0.83130338999999998</v>
      </c>
      <c r="AH5">
        <v>7.2866000000000001E-4</v>
      </c>
      <c r="AK5" t="s">
        <v>17</v>
      </c>
      <c r="AL5">
        <v>16.100000000000001</v>
      </c>
      <c r="AO5">
        <v>139.57</v>
      </c>
      <c r="AQ5" s="1"/>
      <c r="AT5" t="s">
        <v>17</v>
      </c>
      <c r="AU5">
        <v>4</v>
      </c>
      <c r="AX5">
        <v>139.57</v>
      </c>
    </row>
    <row r="6" spans="1:53" x14ac:dyDescent="0.25">
      <c r="A6" t="s">
        <v>17</v>
      </c>
      <c r="B6">
        <v>225.4</v>
      </c>
      <c r="E6">
        <v>139.57</v>
      </c>
      <c r="F6">
        <v>0.81949738000000005</v>
      </c>
      <c r="G6">
        <v>8.6268E-4</v>
      </c>
      <c r="J6" t="s">
        <v>18</v>
      </c>
      <c r="K6">
        <v>54.1</v>
      </c>
      <c r="N6">
        <v>139.57</v>
      </c>
      <c r="P6" s="1"/>
      <c r="S6" t="s">
        <v>17</v>
      </c>
      <c r="T6">
        <v>7.7</v>
      </c>
      <c r="W6">
        <v>139.57</v>
      </c>
      <c r="Y6" s="1"/>
      <c r="AB6" t="s">
        <v>18</v>
      </c>
      <c r="AC6">
        <v>8.6999999999999993</v>
      </c>
      <c r="AF6">
        <v>139.57</v>
      </c>
      <c r="AG6">
        <v>0.82277113000000002</v>
      </c>
      <c r="AH6">
        <v>7.3506999999999999E-4</v>
      </c>
      <c r="AK6" t="s">
        <v>18</v>
      </c>
      <c r="AL6">
        <v>10.3</v>
      </c>
      <c r="AO6">
        <v>139.57</v>
      </c>
      <c r="AQ6" s="1"/>
      <c r="AT6" t="s">
        <v>19</v>
      </c>
      <c r="AU6">
        <v>3</v>
      </c>
      <c r="AX6">
        <v>139.57</v>
      </c>
    </row>
    <row r="7" spans="1:53" x14ac:dyDescent="0.25">
      <c r="A7" t="s">
        <v>18</v>
      </c>
      <c r="B7">
        <v>85.5</v>
      </c>
      <c r="E7">
        <v>139.57</v>
      </c>
      <c r="F7">
        <v>0.81465478999999996</v>
      </c>
      <c r="G7">
        <v>8.6430000000000003E-4</v>
      </c>
      <c r="J7" t="s">
        <v>20</v>
      </c>
      <c r="N7">
        <v>139.57</v>
      </c>
      <c r="O7" s="3"/>
      <c r="P7" s="4"/>
      <c r="S7" t="s">
        <v>18</v>
      </c>
      <c r="T7">
        <v>5.7</v>
      </c>
      <c r="W7">
        <v>139.57</v>
      </c>
      <c r="Y7" s="1"/>
      <c r="AB7" t="s">
        <v>21</v>
      </c>
      <c r="AC7">
        <v>4.0999999999999996</v>
      </c>
      <c r="AF7">
        <v>139.57</v>
      </c>
      <c r="AG7">
        <v>0.80701979000000001</v>
      </c>
      <c r="AH7" s="1">
        <v>7.4074999999999998E-4</v>
      </c>
      <c r="AK7" t="s">
        <v>22</v>
      </c>
      <c r="AL7">
        <v>4.4000000000000004</v>
      </c>
      <c r="AO7">
        <v>139.57</v>
      </c>
      <c r="AQ7" s="1"/>
      <c r="AT7" t="s">
        <v>23</v>
      </c>
      <c r="AU7">
        <v>4</v>
      </c>
      <c r="AX7">
        <v>139.57</v>
      </c>
    </row>
    <row r="8" spans="1:53" x14ac:dyDescent="0.25">
      <c r="A8" t="s">
        <v>24</v>
      </c>
      <c r="B8">
        <v>18.3</v>
      </c>
      <c r="E8">
        <v>139.57</v>
      </c>
      <c r="F8">
        <v>0.80190410000000001</v>
      </c>
      <c r="G8">
        <v>8.5758999999999998E-4</v>
      </c>
      <c r="J8" t="s">
        <v>25</v>
      </c>
      <c r="N8">
        <v>139.57</v>
      </c>
      <c r="P8" s="1"/>
      <c r="S8" t="s">
        <v>26</v>
      </c>
      <c r="T8">
        <v>3.5</v>
      </c>
      <c r="W8">
        <v>139.57</v>
      </c>
      <c r="Y8" s="1"/>
      <c r="AB8" t="s">
        <v>27</v>
      </c>
      <c r="AC8">
        <v>9.5</v>
      </c>
      <c r="AF8">
        <v>139.57</v>
      </c>
      <c r="AG8">
        <v>0.82879499000000001</v>
      </c>
      <c r="AH8">
        <v>7.2793E-4</v>
      </c>
      <c r="AK8" t="s">
        <v>28</v>
      </c>
      <c r="AL8">
        <v>12.2</v>
      </c>
      <c r="AO8">
        <v>139.57</v>
      </c>
      <c r="AQ8" s="1"/>
    </row>
    <row r="9" spans="1:53" x14ac:dyDescent="0.25">
      <c r="S9" t="s">
        <v>27</v>
      </c>
      <c r="T9">
        <v>6.7</v>
      </c>
      <c r="W9">
        <v>139.57</v>
      </c>
      <c r="Y9" s="1"/>
      <c r="AK9" t="s">
        <v>21</v>
      </c>
      <c r="AL9">
        <v>4.4000000000000004</v>
      </c>
    </row>
    <row r="10" spans="1:53" x14ac:dyDescent="0.25">
      <c r="AK10" t="s">
        <v>27</v>
      </c>
      <c r="AL10">
        <v>12.2</v>
      </c>
    </row>
    <row r="11" spans="1:53" x14ac:dyDescent="0.25">
      <c r="AT11" t="s">
        <v>29</v>
      </c>
      <c r="AU11" t="s">
        <v>30</v>
      </c>
    </row>
    <row r="12" spans="1:53" x14ac:dyDescent="0.25">
      <c r="A12" t="s">
        <v>29</v>
      </c>
      <c r="B12" t="s">
        <v>11</v>
      </c>
      <c r="J12" t="s">
        <v>29</v>
      </c>
      <c r="K12" t="s">
        <v>31</v>
      </c>
      <c r="S12" t="s">
        <v>29</v>
      </c>
      <c r="AB12" t="s">
        <v>29</v>
      </c>
      <c r="AC12" t="s">
        <v>11</v>
      </c>
      <c r="AK12" t="s">
        <v>29</v>
      </c>
      <c r="AL12" t="s">
        <v>31</v>
      </c>
      <c r="AT12" t="s">
        <v>14</v>
      </c>
      <c r="AU12">
        <v>5.0999999999999996</v>
      </c>
      <c r="AX12">
        <v>493.67700000000002</v>
      </c>
    </row>
    <row r="13" spans="1:53" x14ac:dyDescent="0.25">
      <c r="A13" t="s">
        <v>13</v>
      </c>
      <c r="B13">
        <v>623</v>
      </c>
      <c r="E13">
        <v>493.67700000000002</v>
      </c>
      <c r="F13">
        <v>0.89566049999999997</v>
      </c>
      <c r="G13">
        <v>9.7146000000000005E-4</v>
      </c>
      <c r="I13">
        <v>2.2038E-4</v>
      </c>
      <c r="J13" t="s">
        <v>14</v>
      </c>
      <c r="K13">
        <v>267.85000000000002</v>
      </c>
      <c r="N13">
        <v>493.67700000000002</v>
      </c>
      <c r="O13">
        <v>0.90192883000000001</v>
      </c>
      <c r="P13" s="1">
        <v>1.4325099999999999E-3</v>
      </c>
      <c r="T13">
        <v>12.3</v>
      </c>
      <c r="W13">
        <v>493.67700000000002</v>
      </c>
      <c r="AB13" t="s">
        <v>14</v>
      </c>
      <c r="AC13">
        <v>16.399999999999999</v>
      </c>
      <c r="AF13">
        <v>493.67700000000002</v>
      </c>
      <c r="AG13">
        <v>0.91122093000000004</v>
      </c>
      <c r="AH13">
        <v>1.12985E-3</v>
      </c>
      <c r="AK13" t="s">
        <v>14</v>
      </c>
      <c r="AL13">
        <v>21.4</v>
      </c>
      <c r="AO13">
        <v>493.67700000000002</v>
      </c>
      <c r="AQ13" s="1"/>
      <c r="AT13" t="s">
        <v>17</v>
      </c>
      <c r="AU13">
        <v>4</v>
      </c>
      <c r="AX13">
        <v>493.67700000000002</v>
      </c>
    </row>
    <row r="14" spans="1:53" x14ac:dyDescent="0.25">
      <c r="A14" s="2" t="s">
        <v>16</v>
      </c>
      <c r="B14">
        <v>414.2</v>
      </c>
      <c r="E14">
        <v>493.67700000000002</v>
      </c>
      <c r="F14">
        <v>0.90088040999999996</v>
      </c>
      <c r="G14">
        <v>9.7373000000000002E-4</v>
      </c>
      <c r="I14">
        <v>2.2221E-4</v>
      </c>
      <c r="J14" t="s">
        <v>17</v>
      </c>
      <c r="K14">
        <v>130.65</v>
      </c>
      <c r="N14">
        <v>493.67700000000002</v>
      </c>
      <c r="P14" s="1"/>
      <c r="T14">
        <v>10.4</v>
      </c>
      <c r="W14">
        <v>493.67700000000002</v>
      </c>
      <c r="AB14" t="s">
        <v>17</v>
      </c>
      <c r="AC14">
        <v>12.2</v>
      </c>
      <c r="AF14">
        <v>493.67700000000002</v>
      </c>
      <c r="AG14">
        <v>0.90455571000000001</v>
      </c>
      <c r="AH14">
        <v>1.13189E-3</v>
      </c>
      <c r="AK14" t="s">
        <v>17</v>
      </c>
      <c r="AL14">
        <v>16.100000000000001</v>
      </c>
      <c r="AO14">
        <v>493.67700000000002</v>
      </c>
      <c r="AQ14" s="1"/>
      <c r="AT14" t="s">
        <v>19</v>
      </c>
      <c r="AU14">
        <v>3</v>
      </c>
      <c r="AX14">
        <v>493.67700000000002</v>
      </c>
      <c r="AZ14" s="1"/>
    </row>
    <row r="15" spans="1:53" x14ac:dyDescent="0.25">
      <c r="A15" t="s">
        <v>17</v>
      </c>
      <c r="B15">
        <v>225.4</v>
      </c>
      <c r="E15">
        <v>493.67700000000002</v>
      </c>
      <c r="F15">
        <v>0.89871873999999996</v>
      </c>
      <c r="G15">
        <v>9.6445999999999999E-4</v>
      </c>
      <c r="I15">
        <v>2.1867999999999999E-4</v>
      </c>
      <c r="J15" t="s">
        <v>18</v>
      </c>
      <c r="K15">
        <v>54.1</v>
      </c>
      <c r="N15">
        <v>493.67700000000002</v>
      </c>
      <c r="P15" s="1"/>
      <c r="T15">
        <v>7.7</v>
      </c>
      <c r="W15">
        <v>493.67700000000002</v>
      </c>
      <c r="AB15" t="s">
        <v>18</v>
      </c>
      <c r="AC15">
        <v>8.6999999999999993</v>
      </c>
      <c r="AF15">
        <v>493.67700000000002</v>
      </c>
      <c r="AG15">
        <v>0.89397842999999999</v>
      </c>
      <c r="AH15" s="1">
        <v>1.1349000000000001E-3</v>
      </c>
      <c r="AK15" t="s">
        <v>18</v>
      </c>
      <c r="AL15">
        <v>10.3</v>
      </c>
      <c r="AO15">
        <v>493.67700000000002</v>
      </c>
      <c r="AQ15" s="1"/>
      <c r="AT15" t="s">
        <v>23</v>
      </c>
      <c r="AU15">
        <v>4</v>
      </c>
      <c r="AX15">
        <v>493.67700000000002</v>
      </c>
    </row>
    <row r="16" spans="1:53" x14ac:dyDescent="0.25">
      <c r="A16" t="s">
        <v>18</v>
      </c>
      <c r="B16">
        <v>85.5</v>
      </c>
      <c r="E16">
        <v>493.67700000000002</v>
      </c>
      <c r="F16">
        <v>0.88886575999999995</v>
      </c>
      <c r="G16">
        <v>9.6225E-4</v>
      </c>
      <c r="I16">
        <v>2.1630999999999999E-4</v>
      </c>
      <c r="J16" t="s">
        <v>20</v>
      </c>
      <c r="N16">
        <v>493.67700000000002</v>
      </c>
      <c r="O16" s="5"/>
      <c r="P16" s="6"/>
      <c r="T16">
        <v>5.7</v>
      </c>
      <c r="W16">
        <v>493.67700000000002</v>
      </c>
      <c r="AB16" t="s">
        <v>21</v>
      </c>
      <c r="AC16">
        <v>4.0999999999999996</v>
      </c>
      <c r="AF16">
        <v>493.67700000000002</v>
      </c>
      <c r="AG16">
        <v>0.87553700000000001</v>
      </c>
      <c r="AH16" s="1">
        <v>1.1420499999999999E-3</v>
      </c>
      <c r="AK16" t="s">
        <v>22</v>
      </c>
      <c r="AL16">
        <v>4.4000000000000004</v>
      </c>
      <c r="AO16">
        <v>493.67700000000002</v>
      </c>
      <c r="AQ16" s="1"/>
    </row>
    <row r="17" spans="1:52" x14ac:dyDescent="0.25">
      <c r="A17" t="s">
        <v>24</v>
      </c>
      <c r="B17">
        <v>18.3</v>
      </c>
      <c r="E17">
        <v>493.67700000000002</v>
      </c>
      <c r="F17">
        <v>0.86880181000000001</v>
      </c>
      <c r="G17">
        <v>9.6677000000000004E-4</v>
      </c>
      <c r="I17">
        <v>2.1458E-4</v>
      </c>
      <c r="J17" t="s">
        <v>25</v>
      </c>
      <c r="N17">
        <v>493.67700000000002</v>
      </c>
      <c r="P17" s="1"/>
      <c r="T17">
        <v>3.5</v>
      </c>
      <c r="W17">
        <v>493.67700000000002</v>
      </c>
      <c r="AB17" t="s">
        <v>27</v>
      </c>
      <c r="AC17">
        <v>9.5</v>
      </c>
      <c r="AF17">
        <v>493.67700000000002</v>
      </c>
      <c r="AG17">
        <v>0.90189706000000003</v>
      </c>
      <c r="AH17" s="1">
        <v>1.13178E-3</v>
      </c>
      <c r="AK17" t="s">
        <v>28</v>
      </c>
      <c r="AL17">
        <v>12.2</v>
      </c>
      <c r="AO17">
        <v>493.67700000000002</v>
      </c>
      <c r="AQ17" s="1"/>
    </row>
    <row r="18" spans="1:52" x14ac:dyDescent="0.25">
      <c r="T18">
        <v>6.7</v>
      </c>
      <c r="AK18" t="s">
        <v>21</v>
      </c>
      <c r="AL18">
        <v>4.4000000000000004</v>
      </c>
    </row>
    <row r="19" spans="1:52" x14ac:dyDescent="0.25">
      <c r="AK19" t="s">
        <v>27</v>
      </c>
      <c r="AL19">
        <v>12.2</v>
      </c>
    </row>
    <row r="20" spans="1:52" x14ac:dyDescent="0.25">
      <c r="A20" t="s">
        <v>34</v>
      </c>
      <c r="B20" t="s">
        <v>11</v>
      </c>
      <c r="J20" t="s">
        <v>34</v>
      </c>
      <c r="K20" t="s">
        <v>11</v>
      </c>
      <c r="S20" t="s">
        <v>32</v>
      </c>
      <c r="T20" t="s">
        <v>11</v>
      </c>
      <c r="AB20" t="s">
        <v>34</v>
      </c>
      <c r="AC20" t="s">
        <v>11</v>
      </c>
      <c r="AK20" t="s">
        <v>34</v>
      </c>
      <c r="AL20" t="s">
        <v>11</v>
      </c>
      <c r="AT20" t="s">
        <v>32</v>
      </c>
      <c r="AU20" t="s">
        <v>33</v>
      </c>
    </row>
    <row r="21" spans="1:52" x14ac:dyDescent="0.25">
      <c r="A21" t="s">
        <v>13</v>
      </c>
      <c r="B21">
        <v>623</v>
      </c>
      <c r="E21">
        <v>938.27200000000005</v>
      </c>
      <c r="F21">
        <v>1.0910079699999999</v>
      </c>
      <c r="G21">
        <v>9.1832999999999997E-4</v>
      </c>
      <c r="J21" t="s">
        <v>14</v>
      </c>
      <c r="K21">
        <v>267.85000000000002</v>
      </c>
      <c r="N21">
        <v>938.27200000000005</v>
      </c>
      <c r="O21">
        <v>1.1279151000000001</v>
      </c>
      <c r="P21" s="1">
        <v>0.115390456006598</v>
      </c>
      <c r="S21" t="s">
        <v>15</v>
      </c>
      <c r="T21">
        <v>12.3</v>
      </c>
      <c r="W21">
        <v>938.27200000000005</v>
      </c>
      <c r="X21">
        <v>1.04920759</v>
      </c>
      <c r="Y21" s="1">
        <v>0.161068662182932</v>
      </c>
      <c r="AB21" t="s">
        <v>14</v>
      </c>
      <c r="AC21">
        <v>16.399999999999999</v>
      </c>
      <c r="AF21">
        <v>938.27200000000005</v>
      </c>
      <c r="AG21">
        <v>1.04345322</v>
      </c>
      <c r="AH21" s="1">
        <v>8.0555999999999998E-4</v>
      </c>
      <c r="AK21" t="s">
        <v>14</v>
      </c>
      <c r="AL21">
        <v>21.4</v>
      </c>
      <c r="AO21">
        <v>938.27200000000005</v>
      </c>
      <c r="AP21">
        <v>1.0832071400000001</v>
      </c>
      <c r="AQ21">
        <v>0.12036431554716399</v>
      </c>
      <c r="AT21" t="s">
        <v>14</v>
      </c>
      <c r="AU21">
        <v>5.0999999999999996</v>
      </c>
      <c r="AX21">
        <v>938.27200000000005</v>
      </c>
      <c r="AY21">
        <v>1.05549479</v>
      </c>
      <c r="AZ21" s="1">
        <v>0.12606786300148201</v>
      </c>
    </row>
    <row r="22" spans="1:52" x14ac:dyDescent="0.25">
      <c r="A22" s="2" t="s">
        <v>16</v>
      </c>
      <c r="B22">
        <v>414.2</v>
      </c>
      <c r="E22">
        <v>938.27200000000005</v>
      </c>
      <c r="F22">
        <v>1.0897036</v>
      </c>
      <c r="G22">
        <v>9.1737999999999997E-4</v>
      </c>
      <c r="J22" t="s">
        <v>17</v>
      </c>
      <c r="K22">
        <v>130.65</v>
      </c>
      <c r="N22">
        <v>938.27200000000005</v>
      </c>
      <c r="O22">
        <v>1.10666676</v>
      </c>
      <c r="P22" s="1">
        <v>0.117711234001236</v>
      </c>
      <c r="S22" t="s">
        <v>14</v>
      </c>
      <c r="T22">
        <v>10.4</v>
      </c>
      <c r="W22">
        <v>938.27200000000005</v>
      </c>
      <c r="X22">
        <v>1.04492253</v>
      </c>
      <c r="Y22" s="1">
        <v>0.16171962978023099</v>
      </c>
      <c r="AB22" t="s">
        <v>17</v>
      </c>
      <c r="AC22">
        <v>12.2</v>
      </c>
      <c r="AF22">
        <v>938.27200000000005</v>
      </c>
      <c r="AG22">
        <v>1.0274257600000001</v>
      </c>
      <c r="AH22" s="1">
        <v>8.0095999999999997E-4</v>
      </c>
      <c r="AK22" t="s">
        <v>17</v>
      </c>
      <c r="AL22">
        <v>16.100000000000001</v>
      </c>
      <c r="AO22">
        <v>938.27200000000005</v>
      </c>
      <c r="AP22">
        <v>1.0703689700000001</v>
      </c>
      <c r="AQ22" s="1">
        <v>0.122198965697876</v>
      </c>
      <c r="AT22" t="s">
        <v>17</v>
      </c>
      <c r="AU22">
        <v>4</v>
      </c>
      <c r="AX22">
        <v>938.27200000000005</v>
      </c>
      <c r="AY22">
        <v>1.0392025499999999</v>
      </c>
      <c r="AZ22" s="1">
        <v>0.12874786132763599</v>
      </c>
    </row>
    <row r="23" spans="1:52" x14ac:dyDescent="0.25">
      <c r="A23" t="s">
        <v>17</v>
      </c>
      <c r="B23">
        <v>225.4</v>
      </c>
      <c r="E23">
        <v>938.27200000000005</v>
      </c>
      <c r="F23">
        <v>1.07665225</v>
      </c>
      <c r="G23">
        <v>9.1065999999999999E-4</v>
      </c>
      <c r="J23" t="s">
        <v>18</v>
      </c>
      <c r="K23">
        <v>54.1</v>
      </c>
      <c r="N23">
        <v>938.27200000000005</v>
      </c>
      <c r="O23">
        <v>1.06527818</v>
      </c>
      <c r="P23" s="1">
        <v>0.12327552132004201</v>
      </c>
      <c r="S23" t="s">
        <v>17</v>
      </c>
      <c r="T23">
        <v>7.7</v>
      </c>
      <c r="W23">
        <v>938.27200000000005</v>
      </c>
      <c r="X23">
        <v>1.02662337</v>
      </c>
      <c r="Y23">
        <v>0.164392690957989</v>
      </c>
      <c r="AB23" t="s">
        <v>18</v>
      </c>
      <c r="AC23">
        <v>8.6999999999999993</v>
      </c>
      <c r="AF23">
        <v>938.27200000000005</v>
      </c>
      <c r="AG23">
        <v>1.0081317700000001</v>
      </c>
      <c r="AH23" s="1">
        <v>8.0088999999999996E-4</v>
      </c>
      <c r="AK23" t="s">
        <v>18</v>
      </c>
      <c r="AL23">
        <v>10.3</v>
      </c>
      <c r="AO23">
        <v>938.27200000000005</v>
      </c>
      <c r="AP23">
        <v>1.05153337</v>
      </c>
      <c r="AQ23" s="1">
        <v>0.125107944260372</v>
      </c>
      <c r="AT23" t="s">
        <v>19</v>
      </c>
      <c r="AU23">
        <v>3</v>
      </c>
      <c r="AX23">
        <v>938.27200000000005</v>
      </c>
      <c r="AY23">
        <v>1.0256947300000001</v>
      </c>
      <c r="AZ23" s="1">
        <v>0.13108736783785099</v>
      </c>
    </row>
    <row r="24" spans="1:52" x14ac:dyDescent="0.25">
      <c r="A24" t="s">
        <v>18</v>
      </c>
      <c r="B24">
        <v>85.5</v>
      </c>
      <c r="E24">
        <v>938.27200000000005</v>
      </c>
      <c r="F24">
        <v>1.04019354</v>
      </c>
      <c r="G24">
        <v>8.9384999999999996E-4</v>
      </c>
      <c r="J24" t="s">
        <v>22</v>
      </c>
      <c r="N24">
        <v>938.27200000000005</v>
      </c>
      <c r="O24" s="3">
        <v>1.03957078</v>
      </c>
      <c r="P24" s="4">
        <v>0.12724201061356399</v>
      </c>
      <c r="Q24" s="5"/>
      <c r="S24" t="s">
        <v>18</v>
      </c>
      <c r="T24">
        <v>5.7</v>
      </c>
      <c r="W24">
        <v>938.27200000000005</v>
      </c>
      <c r="X24">
        <v>1.0088999999999999</v>
      </c>
      <c r="Y24" s="1">
        <v>0.167373851686201</v>
      </c>
      <c r="AB24" t="s">
        <v>21</v>
      </c>
      <c r="AC24">
        <v>4.0999999999999996</v>
      </c>
      <c r="AF24">
        <v>938.27200000000005</v>
      </c>
      <c r="AG24">
        <v>0.97727861000000005</v>
      </c>
      <c r="AH24" s="1">
        <v>7.9929000000000003E-4</v>
      </c>
      <c r="AK24" t="s">
        <v>22</v>
      </c>
      <c r="AL24">
        <v>4.4000000000000004</v>
      </c>
      <c r="AO24">
        <v>938.27200000000005</v>
      </c>
      <c r="AP24">
        <v>1.0212168100000001</v>
      </c>
      <c r="AQ24" s="1">
        <v>0.13042709752506201</v>
      </c>
      <c r="AT24" t="s">
        <v>23</v>
      </c>
      <c r="AU24">
        <v>4</v>
      </c>
      <c r="AX24">
        <v>938.27200000000005</v>
      </c>
      <c r="AY24">
        <v>1.04153132</v>
      </c>
      <c r="AZ24" s="1">
        <v>0.12832477398915901</v>
      </c>
    </row>
    <row r="25" spans="1:52" x14ac:dyDescent="0.25">
      <c r="A25" t="s">
        <v>24</v>
      </c>
      <c r="B25">
        <v>18.3</v>
      </c>
      <c r="E25">
        <v>938.27200000000005</v>
      </c>
      <c r="F25">
        <v>0.98319447999999998</v>
      </c>
      <c r="G25" s="1">
        <v>8.8336000000000003E-4</v>
      </c>
      <c r="J25" t="s">
        <v>28</v>
      </c>
      <c r="N25">
        <v>938.27200000000005</v>
      </c>
      <c r="O25">
        <v>1.1106942</v>
      </c>
      <c r="P25" s="1">
        <v>0.11722815372581601</v>
      </c>
      <c r="S25" t="s">
        <v>26</v>
      </c>
      <c r="T25">
        <v>3.5</v>
      </c>
      <c r="W25">
        <v>938.27200000000005</v>
      </c>
      <c r="X25">
        <v>0.98681536000000003</v>
      </c>
      <c r="Y25" s="1">
        <v>0.17142053536622101</v>
      </c>
      <c r="AB25" t="s">
        <v>27</v>
      </c>
      <c r="AC25">
        <v>9.5</v>
      </c>
      <c r="AF25">
        <v>938.27200000000005</v>
      </c>
      <c r="AG25">
        <v>1.0243292399999999</v>
      </c>
      <c r="AH25" s="1">
        <v>8.0040000000000005E-4</v>
      </c>
      <c r="AK25" t="s">
        <v>28</v>
      </c>
      <c r="AL25">
        <v>12.2</v>
      </c>
      <c r="AO25">
        <v>938.27200000000005</v>
      </c>
      <c r="AP25" s="3">
        <v>1.0690072900000001</v>
      </c>
      <c r="AQ25" s="4">
        <v>0.122395789615761</v>
      </c>
      <c r="AR25" s="5"/>
    </row>
    <row r="26" spans="1:52" x14ac:dyDescent="0.25">
      <c r="S26" t="s">
        <v>27</v>
      </c>
      <c r="T26">
        <v>6.7</v>
      </c>
      <c r="W26">
        <v>938.27200000000005</v>
      </c>
      <c r="X26">
        <v>1.0260995900000001</v>
      </c>
      <c r="Y26" s="1">
        <v>0.16453436613796299</v>
      </c>
      <c r="AK26" t="s">
        <v>21</v>
      </c>
      <c r="AL26">
        <v>4.4000000000000004</v>
      </c>
    </row>
    <row r="27" spans="1:52" x14ac:dyDescent="0.25">
      <c r="AK27" t="s">
        <v>27</v>
      </c>
      <c r="AL27">
        <v>12.2</v>
      </c>
    </row>
    <row r="28" spans="1:52" x14ac:dyDescent="0.25">
      <c r="A28" t="s">
        <v>0</v>
      </c>
      <c r="F28" t="s">
        <v>1</v>
      </c>
      <c r="G28" t="s">
        <v>2</v>
      </c>
      <c r="H28" t="s">
        <v>3</v>
      </c>
      <c r="J28" t="s">
        <v>0</v>
      </c>
      <c r="O28" t="s">
        <v>1</v>
      </c>
      <c r="P28" t="s">
        <v>2</v>
      </c>
      <c r="Q28" t="s">
        <v>3</v>
      </c>
    </row>
    <row r="29" spans="1:52" x14ac:dyDescent="0.25">
      <c r="A29" t="s">
        <v>35</v>
      </c>
      <c r="B29">
        <v>2011</v>
      </c>
      <c r="J29" t="s">
        <v>35</v>
      </c>
      <c r="K29">
        <v>2006</v>
      </c>
    </row>
    <row r="30" spans="1:52" x14ac:dyDescent="0.25">
      <c r="A30" t="s">
        <v>10</v>
      </c>
      <c r="E30" t="s">
        <v>36</v>
      </c>
      <c r="J30" t="s">
        <v>10</v>
      </c>
      <c r="N30" t="s">
        <v>36</v>
      </c>
    </row>
    <row r="31" spans="1:52" x14ac:dyDescent="0.25">
      <c r="B31">
        <v>2.38</v>
      </c>
      <c r="E31">
        <v>139.57</v>
      </c>
      <c r="F31">
        <v>0.77840805999999996</v>
      </c>
      <c r="G31">
        <v>6.8278999999999996E-4</v>
      </c>
      <c r="K31">
        <v>2.38</v>
      </c>
      <c r="N31">
        <v>139.57</v>
      </c>
      <c r="O31">
        <v>0.77745682999999999</v>
      </c>
      <c r="P31">
        <v>1.1772E-3</v>
      </c>
    </row>
    <row r="32" spans="1:52" x14ac:dyDescent="0.25">
      <c r="A32" t="s">
        <v>29</v>
      </c>
      <c r="E32" t="s">
        <v>37</v>
      </c>
      <c r="G32" s="1"/>
      <c r="J32" t="s">
        <v>29</v>
      </c>
      <c r="N32" t="s">
        <v>38</v>
      </c>
      <c r="P32" s="1"/>
    </row>
    <row r="33" spans="1:17" x14ac:dyDescent="0.25">
      <c r="B33">
        <v>2.38</v>
      </c>
      <c r="E33">
        <v>493.67700000000002</v>
      </c>
      <c r="F33">
        <v>0.84813885</v>
      </c>
      <c r="G33">
        <v>6.3487999999999999E-4</v>
      </c>
      <c r="K33">
        <v>2.38</v>
      </c>
      <c r="N33">
        <v>493.67700000000002</v>
      </c>
      <c r="O33">
        <v>0.86035050999999996</v>
      </c>
      <c r="P33">
        <v>1.19203E-3</v>
      </c>
    </row>
    <row r="34" spans="1:17" x14ac:dyDescent="0.25">
      <c r="A34" t="s">
        <v>34</v>
      </c>
      <c r="E34" t="s">
        <v>11</v>
      </c>
      <c r="G34" s="1"/>
      <c r="J34" t="s">
        <v>34</v>
      </c>
      <c r="N34" t="s">
        <v>11</v>
      </c>
      <c r="P34" s="1"/>
    </row>
    <row r="35" spans="1:17" x14ac:dyDescent="0.25">
      <c r="B35">
        <v>2.38</v>
      </c>
      <c r="E35">
        <v>938.27200000000005</v>
      </c>
      <c r="F35">
        <v>0.90014545000000001</v>
      </c>
      <c r="G35" s="1">
        <v>1.70864E-3</v>
      </c>
      <c r="K35">
        <v>2.38</v>
      </c>
      <c r="N35">
        <v>938.27200000000005</v>
      </c>
      <c r="O35">
        <v>0.88504569</v>
      </c>
      <c r="P35" s="1">
        <v>1.93848E-3</v>
      </c>
    </row>
    <row r="37" spans="1:17" x14ac:dyDescent="0.25">
      <c r="A37" t="s">
        <v>0</v>
      </c>
      <c r="F37" t="s">
        <v>1</v>
      </c>
      <c r="G37" t="s">
        <v>2</v>
      </c>
      <c r="H37" t="s">
        <v>3</v>
      </c>
      <c r="I37" t="s">
        <v>0</v>
      </c>
      <c r="N37" t="s">
        <v>1</v>
      </c>
      <c r="O37" t="s">
        <v>2</v>
      </c>
      <c r="P37" t="s">
        <v>3</v>
      </c>
    </row>
    <row r="38" spans="1:17" x14ac:dyDescent="0.25">
      <c r="A38" t="s">
        <v>4</v>
      </c>
      <c r="I38" t="s">
        <v>4</v>
      </c>
    </row>
    <row r="39" spans="1:17" x14ac:dyDescent="0.25">
      <c r="A39" t="s">
        <v>10</v>
      </c>
      <c r="B39" t="s">
        <v>39</v>
      </c>
      <c r="I39" t="s">
        <v>10</v>
      </c>
      <c r="J39" t="s">
        <v>39</v>
      </c>
    </row>
    <row r="40" spans="1:17" x14ac:dyDescent="0.25">
      <c r="A40" t="s">
        <v>15</v>
      </c>
      <c r="B40">
        <v>687.4</v>
      </c>
      <c r="E40">
        <v>139.57</v>
      </c>
      <c r="F40">
        <v>0.80728734000000002</v>
      </c>
      <c r="G40">
        <v>1.7110000000000001E-4</v>
      </c>
      <c r="I40" t="s">
        <v>13</v>
      </c>
      <c r="J40">
        <v>623</v>
      </c>
      <c r="K40">
        <v>139.57</v>
      </c>
      <c r="N40">
        <v>0.82293070999999995</v>
      </c>
      <c r="O40">
        <v>0.24094078999999999</v>
      </c>
      <c r="Q40">
        <f>N40/F4</f>
        <v>1.0085854269759189</v>
      </c>
    </row>
    <row r="41" spans="1:17" x14ac:dyDescent="0.25">
      <c r="A41" s="2" t="s">
        <v>40</v>
      </c>
      <c r="B41">
        <v>560.4</v>
      </c>
      <c r="E41">
        <v>139.57</v>
      </c>
      <c r="F41">
        <v>0.80878269000000003</v>
      </c>
      <c r="G41">
        <v>1.9807000000000001E-4</v>
      </c>
      <c r="I41" s="2" t="s">
        <v>16</v>
      </c>
      <c r="J41">
        <v>414.2</v>
      </c>
      <c r="K41">
        <v>139.57</v>
      </c>
      <c r="N41">
        <v>0.82706583</v>
      </c>
      <c r="O41">
        <v>0.15301131000000001</v>
      </c>
      <c r="Q41">
        <f>N41/F5</f>
        <v>1.0099601251366772</v>
      </c>
    </row>
    <row r="42" spans="1:17" x14ac:dyDescent="0.25">
      <c r="A42" s="2" t="s">
        <v>41</v>
      </c>
      <c r="B42">
        <v>456.8</v>
      </c>
      <c r="E42">
        <v>139.57</v>
      </c>
      <c r="F42">
        <v>0.80975657000000001</v>
      </c>
      <c r="G42">
        <v>2.0797E-4</v>
      </c>
      <c r="I42" t="s">
        <v>17</v>
      </c>
      <c r="J42">
        <v>225.4</v>
      </c>
      <c r="K42">
        <v>139.57</v>
      </c>
      <c r="N42">
        <v>0.82970926</v>
      </c>
      <c r="O42">
        <v>8.8658730000000005E-2</v>
      </c>
      <c r="Q42">
        <f>N42/F6</f>
        <v>1.0124611502723779</v>
      </c>
    </row>
    <row r="43" spans="1:17" x14ac:dyDescent="0.25">
      <c r="A43" t="s">
        <v>42</v>
      </c>
      <c r="B43">
        <v>371.5</v>
      </c>
      <c r="E43">
        <v>139.57</v>
      </c>
      <c r="F43">
        <v>0.80997677999999995</v>
      </c>
      <c r="G43">
        <v>2.1583E-4</v>
      </c>
      <c r="I43" t="s">
        <v>18</v>
      </c>
      <c r="J43">
        <v>85.5</v>
      </c>
      <c r="K43">
        <v>139.57</v>
      </c>
      <c r="N43">
        <v>0.82490492999999998</v>
      </c>
      <c r="O43">
        <v>3.1784699999999999E-2</v>
      </c>
      <c r="Q43">
        <f>N43/F7</f>
        <v>1.012582188340168</v>
      </c>
    </row>
    <row r="44" spans="1:17" x14ac:dyDescent="0.25">
      <c r="A44" t="s">
        <v>43</v>
      </c>
      <c r="B44">
        <v>274</v>
      </c>
      <c r="E44">
        <v>139.57</v>
      </c>
      <c r="F44">
        <v>0.81068717999999995</v>
      </c>
      <c r="G44">
        <v>2.2303000000000001E-4</v>
      </c>
      <c r="I44" t="s">
        <v>24</v>
      </c>
      <c r="J44">
        <v>18.3</v>
      </c>
      <c r="K44">
        <v>139.57</v>
      </c>
      <c r="N44">
        <v>0.80931489999999995</v>
      </c>
      <c r="O44">
        <v>6.7070999999999997E-3</v>
      </c>
      <c r="Q44">
        <f>N44/F8</f>
        <v>1.0092415040651368</v>
      </c>
    </row>
    <row r="45" spans="1:17" x14ac:dyDescent="0.25">
      <c r="A45" t="s">
        <v>44</v>
      </c>
      <c r="B45">
        <v>176.8</v>
      </c>
      <c r="E45">
        <v>139.57</v>
      </c>
      <c r="F45">
        <v>0.80902046999999999</v>
      </c>
      <c r="G45">
        <v>2.4164999999999999E-4</v>
      </c>
    </row>
    <row r="46" spans="1:17" x14ac:dyDescent="0.25">
      <c r="A46" t="s">
        <v>45</v>
      </c>
      <c r="B46">
        <v>109.4</v>
      </c>
      <c r="E46">
        <v>139.57</v>
      </c>
      <c r="F46">
        <v>0.80622274000000005</v>
      </c>
      <c r="G46">
        <v>2.6119000000000001E-4</v>
      </c>
    </row>
    <row r="47" spans="1:17" x14ac:dyDescent="0.25">
      <c r="A47" t="s">
        <v>46</v>
      </c>
      <c r="B47">
        <v>61.6</v>
      </c>
      <c r="E47">
        <v>139.57</v>
      </c>
      <c r="F47">
        <v>0.80044815000000002</v>
      </c>
      <c r="G47">
        <v>2.4580000000000001E-4</v>
      </c>
    </row>
    <row r="48" spans="1:17" x14ac:dyDescent="0.25">
      <c r="A48" t="s">
        <v>47</v>
      </c>
      <c r="B48">
        <v>32</v>
      </c>
      <c r="E48">
        <v>139.57</v>
      </c>
      <c r="F48">
        <v>0.79437488999999994</v>
      </c>
      <c r="G48">
        <v>2.4448999999999999E-4</v>
      </c>
      <c r="I48" t="s">
        <v>29</v>
      </c>
      <c r="J48" t="s">
        <v>37</v>
      </c>
    </row>
    <row r="49" spans="1:17" x14ac:dyDescent="0.25">
      <c r="A49" t="s">
        <v>48</v>
      </c>
      <c r="B49">
        <v>16</v>
      </c>
      <c r="E49">
        <v>139.57</v>
      </c>
      <c r="F49">
        <v>0.78694715000000004</v>
      </c>
      <c r="G49">
        <v>2.6081999999999999E-4</v>
      </c>
      <c r="I49" t="s">
        <v>13</v>
      </c>
      <c r="J49">
        <v>623</v>
      </c>
      <c r="K49">
        <v>493.67700000000002</v>
      </c>
      <c r="N49">
        <v>0.95101849000000005</v>
      </c>
      <c r="O49">
        <v>6.0935200000000002E-2</v>
      </c>
      <c r="Q49">
        <f>N49/F13</f>
        <v>1.0618068899990567</v>
      </c>
    </row>
    <row r="50" spans="1:17" x14ac:dyDescent="0.25">
      <c r="A50" t="s">
        <v>49</v>
      </c>
      <c r="B50">
        <v>7</v>
      </c>
      <c r="E50">
        <v>139.57</v>
      </c>
      <c r="F50">
        <v>0.77708931999999997</v>
      </c>
      <c r="G50">
        <v>3.3306999999999998E-4</v>
      </c>
      <c r="I50" s="2" t="s">
        <v>16</v>
      </c>
      <c r="J50">
        <v>414.2</v>
      </c>
      <c r="K50">
        <v>493.67700000000002</v>
      </c>
      <c r="N50">
        <v>0.94622320000000004</v>
      </c>
      <c r="O50">
        <v>4.0021210000000002E-2</v>
      </c>
      <c r="Q50">
        <f>N50/F14</f>
        <v>1.0503316416881572</v>
      </c>
    </row>
    <row r="51" spans="1:17" x14ac:dyDescent="0.25">
      <c r="A51" t="s">
        <v>24</v>
      </c>
      <c r="B51">
        <v>18.3</v>
      </c>
      <c r="E51">
        <v>139.57</v>
      </c>
      <c r="F51">
        <v>0.79047995000000004</v>
      </c>
      <c r="G51">
        <v>2.4226E-4</v>
      </c>
      <c r="I51" t="s">
        <v>17</v>
      </c>
      <c r="J51">
        <v>225.4</v>
      </c>
      <c r="K51">
        <v>493.67700000000002</v>
      </c>
      <c r="N51">
        <v>0.93942133000000005</v>
      </c>
      <c r="O51">
        <v>2.199038E-2</v>
      </c>
      <c r="Q51">
        <f>N51/F15</f>
        <v>1.0452895752457549</v>
      </c>
    </row>
    <row r="52" spans="1:17" x14ac:dyDescent="0.25">
      <c r="A52" t="s">
        <v>27</v>
      </c>
      <c r="E52">
        <v>139.57</v>
      </c>
      <c r="F52">
        <v>0.80807329999999999</v>
      </c>
      <c r="G52">
        <v>2.1361000000000001E-4</v>
      </c>
      <c r="I52" t="s">
        <v>18</v>
      </c>
      <c r="J52">
        <v>85.5</v>
      </c>
      <c r="K52">
        <v>493.67700000000002</v>
      </c>
      <c r="N52">
        <v>0.92400565000000001</v>
      </c>
      <c r="O52">
        <v>7.5810900000000004E-3</v>
      </c>
      <c r="Q52">
        <f>N52/F16</f>
        <v>1.0395334049091958</v>
      </c>
    </row>
    <row r="53" spans="1:17" x14ac:dyDescent="0.25">
      <c r="I53" t="s">
        <v>24</v>
      </c>
      <c r="J53">
        <v>18.3</v>
      </c>
      <c r="K53">
        <v>493.67700000000002</v>
      </c>
      <c r="N53">
        <v>0.89884514908799296</v>
      </c>
      <c r="O53">
        <v>1.44025627710174E-3</v>
      </c>
      <c r="Q53">
        <f>N53/F17</f>
        <v>1.0345801985472303</v>
      </c>
    </row>
    <row r="54" spans="1:17" x14ac:dyDescent="0.25">
      <c r="A54" t="s">
        <v>29</v>
      </c>
      <c r="B54" t="s">
        <v>37</v>
      </c>
    </row>
    <row r="55" spans="1:17" x14ac:dyDescent="0.25">
      <c r="A55" t="s">
        <v>15</v>
      </c>
      <c r="B55">
        <v>687.4</v>
      </c>
      <c r="E55">
        <v>493.67700000000002</v>
      </c>
      <c r="F55">
        <v>0.90972514000000004</v>
      </c>
      <c r="G55">
        <v>1.0353000000000001E-4</v>
      </c>
      <c r="H55" s="1">
        <v>2.3917572E-5</v>
      </c>
    </row>
    <row r="56" spans="1:17" x14ac:dyDescent="0.25">
      <c r="A56" s="2" t="s">
        <v>40</v>
      </c>
      <c r="B56">
        <v>560.4</v>
      </c>
      <c r="E56">
        <v>493.67700000000002</v>
      </c>
      <c r="F56">
        <v>0.91076029000000003</v>
      </c>
      <c r="G56" s="1">
        <v>9.97085403E-5</v>
      </c>
      <c r="H56" s="1">
        <v>2.42470836E-5</v>
      </c>
      <c r="I56" t="s">
        <v>34</v>
      </c>
      <c r="J56" t="s">
        <v>50</v>
      </c>
    </row>
    <row r="57" spans="1:17" x14ac:dyDescent="0.25">
      <c r="A57" s="2" t="s">
        <v>41</v>
      </c>
      <c r="B57">
        <v>456.8</v>
      </c>
      <c r="E57">
        <v>493.67700000000002</v>
      </c>
      <c r="F57">
        <v>0.90927665000000002</v>
      </c>
      <c r="G57" s="1">
        <v>9.7466013599999997E-5</v>
      </c>
      <c r="H57" s="1">
        <v>2.25252795E-5</v>
      </c>
      <c r="I57" t="s">
        <v>13</v>
      </c>
      <c r="J57">
        <v>623</v>
      </c>
      <c r="K57">
        <v>938.27200000000005</v>
      </c>
      <c r="N57">
        <v>1.21489497</v>
      </c>
      <c r="O57">
        <v>1.8433979999999999E-2</v>
      </c>
      <c r="Q57">
        <f>N57/F21</f>
        <v>1.1135527910029843</v>
      </c>
    </row>
    <row r="58" spans="1:17" x14ac:dyDescent="0.25">
      <c r="A58" t="s">
        <v>42</v>
      </c>
      <c r="B58">
        <v>371.5</v>
      </c>
      <c r="E58">
        <v>493.67700000000002</v>
      </c>
      <c r="F58">
        <v>0.90663141000000003</v>
      </c>
      <c r="G58">
        <v>1.0945E-4</v>
      </c>
      <c r="H58" s="1">
        <v>2.6588463300000002E-5</v>
      </c>
      <c r="I58" s="2" t="s">
        <v>16</v>
      </c>
      <c r="J58">
        <v>414.2</v>
      </c>
      <c r="K58">
        <v>938.27200000000005</v>
      </c>
      <c r="N58">
        <v>1.2055585799999999</v>
      </c>
      <c r="O58">
        <v>1.2883199999999999E-2</v>
      </c>
      <c r="Q58">
        <f>N58/F22</f>
        <v>1.1063178831381304</v>
      </c>
    </row>
    <row r="59" spans="1:17" x14ac:dyDescent="0.25">
      <c r="A59" t="s">
        <v>43</v>
      </c>
      <c r="B59">
        <v>274</v>
      </c>
      <c r="E59">
        <v>493.67700000000002</v>
      </c>
      <c r="F59">
        <v>0.90483471999999998</v>
      </c>
      <c r="G59" s="1">
        <v>9.8405113900000004E-5</v>
      </c>
      <c r="H59" s="1">
        <v>2.49591112E-5</v>
      </c>
      <c r="I59" t="s">
        <v>17</v>
      </c>
      <c r="J59">
        <v>225.4</v>
      </c>
      <c r="K59">
        <v>938.27200000000005</v>
      </c>
      <c r="N59">
        <v>1.18059643</v>
      </c>
      <c r="O59">
        <v>7.3484800000000001E-3</v>
      </c>
      <c r="Q59">
        <f>N59/F23</f>
        <v>1.0965438747747938</v>
      </c>
    </row>
    <row r="60" spans="1:17" x14ac:dyDescent="0.25">
      <c r="A60" t="s">
        <v>44</v>
      </c>
      <c r="B60">
        <v>176.8</v>
      </c>
      <c r="E60">
        <v>493.67700000000002</v>
      </c>
      <c r="F60">
        <v>0.89910599000000002</v>
      </c>
      <c r="G60">
        <v>1.0208E-4</v>
      </c>
      <c r="H60" s="1">
        <v>2.60616246E-5</v>
      </c>
      <c r="I60" t="s">
        <v>18</v>
      </c>
      <c r="J60">
        <v>85.5</v>
      </c>
      <c r="K60">
        <v>938.27200000000005</v>
      </c>
      <c r="N60">
        <v>1.1307642200000001</v>
      </c>
      <c r="O60">
        <v>2.6744500000000001E-3</v>
      </c>
      <c r="Q60">
        <f>N60/F24</f>
        <v>1.0870709887315779</v>
      </c>
    </row>
    <row r="61" spans="1:17" x14ac:dyDescent="0.25">
      <c r="A61" t="s">
        <v>45</v>
      </c>
      <c r="B61">
        <v>109.4</v>
      </c>
      <c r="E61">
        <v>493.67700000000002</v>
      </c>
      <c r="F61">
        <v>0.89115818999999996</v>
      </c>
      <c r="G61" s="1">
        <v>8.7161535300000006E-5</v>
      </c>
      <c r="H61" s="1">
        <v>2.2241880100000002E-5</v>
      </c>
      <c r="I61" t="s">
        <v>24</v>
      </c>
      <c r="J61">
        <v>18.3</v>
      </c>
      <c r="K61">
        <v>938.27200000000005</v>
      </c>
      <c r="N61">
        <v>1.0612899899999999</v>
      </c>
      <c r="O61" s="1">
        <v>5.3897999999999999E-4</v>
      </c>
      <c r="Q61">
        <f>N61/F25</f>
        <v>1.0794303788198647</v>
      </c>
    </row>
    <row r="62" spans="1:17" x14ac:dyDescent="0.25">
      <c r="A62" t="s">
        <v>46</v>
      </c>
      <c r="B62">
        <v>61.6</v>
      </c>
      <c r="E62">
        <v>493.67700000000002</v>
      </c>
      <c r="F62">
        <v>0.88070749000000004</v>
      </c>
      <c r="G62" s="1">
        <v>7.7647278499999996E-5</v>
      </c>
      <c r="H62" s="1">
        <v>2.1546037600000001E-5</v>
      </c>
    </row>
    <row r="63" spans="1:17" x14ac:dyDescent="0.25">
      <c r="A63" t="s">
        <v>47</v>
      </c>
      <c r="B63">
        <v>32</v>
      </c>
      <c r="E63">
        <v>493.67700000000002</v>
      </c>
      <c r="F63">
        <v>0.87026455999999996</v>
      </c>
      <c r="G63" s="1">
        <v>1.1097E-4</v>
      </c>
      <c r="H63" s="1">
        <v>2.24138117E-5</v>
      </c>
    </row>
    <row r="64" spans="1:17" x14ac:dyDescent="0.25">
      <c r="A64" t="s">
        <v>48</v>
      </c>
      <c r="B64">
        <v>16</v>
      </c>
      <c r="E64">
        <v>493.67700000000002</v>
      </c>
      <c r="F64">
        <v>0.86037092999999998</v>
      </c>
      <c r="G64" s="1">
        <v>9.3438070999999996E-5</v>
      </c>
      <c r="H64" s="1">
        <v>1.88315815E-5</v>
      </c>
    </row>
    <row r="65" spans="1:8" x14ac:dyDescent="0.25">
      <c r="A65" t="s">
        <v>49</v>
      </c>
      <c r="B65">
        <v>7</v>
      </c>
      <c r="E65">
        <v>493.67700000000002</v>
      </c>
      <c r="F65">
        <v>0.85267031999999998</v>
      </c>
      <c r="G65" s="1">
        <v>1.6082999999999999E-4</v>
      </c>
      <c r="H65" s="1">
        <v>3.4859573700000002E-5</v>
      </c>
    </row>
    <row r="66" spans="1:8" x14ac:dyDescent="0.25">
      <c r="A66" t="s">
        <v>24</v>
      </c>
      <c r="B66">
        <v>18.3</v>
      </c>
      <c r="E66">
        <v>493.67700000000002</v>
      </c>
      <c r="F66">
        <v>0.86611645000000004</v>
      </c>
      <c r="G66" s="1">
        <v>6.7045314799999998E-5</v>
      </c>
      <c r="H66" s="1">
        <v>1.54446074E-5</v>
      </c>
    </row>
    <row r="67" spans="1:8" x14ac:dyDescent="0.25">
      <c r="A67" t="s">
        <v>27</v>
      </c>
      <c r="E67">
        <v>493.67700000000002</v>
      </c>
      <c r="F67">
        <v>0.90404865999999995</v>
      </c>
      <c r="G67" s="1">
        <v>9.6398690300000003E-5</v>
      </c>
      <c r="H67" s="1">
        <v>2.42228578E-5</v>
      </c>
    </row>
    <row r="69" spans="1:8" x14ac:dyDescent="0.25">
      <c r="A69" t="s">
        <v>34</v>
      </c>
      <c r="B69" t="s">
        <v>50</v>
      </c>
    </row>
    <row r="70" spans="1:8" x14ac:dyDescent="0.25">
      <c r="A70" t="s">
        <v>15</v>
      </c>
      <c r="B70">
        <v>687.4</v>
      </c>
      <c r="E70">
        <v>938.27200000000005</v>
      </c>
      <c r="F70">
        <v>1.1348676099999999</v>
      </c>
      <c r="G70" s="1">
        <v>0.14495322785950701</v>
      </c>
    </row>
    <row r="71" spans="1:8" x14ac:dyDescent="0.25">
      <c r="A71" s="2" t="s">
        <v>40</v>
      </c>
      <c r="B71">
        <v>560.4</v>
      </c>
      <c r="E71">
        <v>938.27200000000005</v>
      </c>
      <c r="F71">
        <v>1.1297279899999999</v>
      </c>
      <c r="G71" s="1">
        <v>0.14556613383112599</v>
      </c>
    </row>
    <row r="72" spans="1:8" x14ac:dyDescent="0.25">
      <c r="A72" s="2" t="s">
        <v>41</v>
      </c>
      <c r="B72">
        <v>456.8</v>
      </c>
      <c r="E72">
        <v>938.27200000000005</v>
      </c>
      <c r="F72">
        <v>1.12648865</v>
      </c>
      <c r="G72" s="1">
        <v>0.14586566848636401</v>
      </c>
    </row>
    <row r="73" spans="1:8" x14ac:dyDescent="0.25">
      <c r="A73" t="s">
        <v>42</v>
      </c>
      <c r="B73">
        <v>371.5</v>
      </c>
      <c r="E73">
        <v>938.27200000000005</v>
      </c>
      <c r="F73">
        <v>1.12086478</v>
      </c>
      <c r="G73">
        <v>0.14659059708815</v>
      </c>
    </row>
    <row r="74" spans="1:8" x14ac:dyDescent="0.25">
      <c r="A74" t="s">
        <v>43</v>
      </c>
      <c r="B74">
        <v>274</v>
      </c>
      <c r="E74">
        <v>938.27200000000005</v>
      </c>
      <c r="F74">
        <v>1.1105091199999999</v>
      </c>
      <c r="G74">
        <v>0.14791644083949701</v>
      </c>
    </row>
    <row r="75" spans="1:8" x14ac:dyDescent="0.25">
      <c r="A75" t="s">
        <v>44</v>
      </c>
      <c r="B75">
        <v>176.8</v>
      </c>
      <c r="E75">
        <v>938.27200000000005</v>
      </c>
      <c r="F75">
        <v>1.09282203</v>
      </c>
      <c r="G75">
        <v>0.150310626584687</v>
      </c>
    </row>
    <row r="76" spans="1:8" x14ac:dyDescent="0.25">
      <c r="A76" t="s">
        <v>45</v>
      </c>
      <c r="B76">
        <v>109.4</v>
      </c>
      <c r="E76">
        <v>938.27200000000005</v>
      </c>
      <c r="F76">
        <v>1.0738271800000001</v>
      </c>
      <c r="G76">
        <v>0.15329849223144501</v>
      </c>
    </row>
    <row r="77" spans="1:8" x14ac:dyDescent="0.25">
      <c r="A77" t="s">
        <v>46</v>
      </c>
      <c r="B77">
        <v>61.6</v>
      </c>
      <c r="E77">
        <v>938.27200000000005</v>
      </c>
      <c r="F77">
        <v>1.0516017099999999</v>
      </c>
      <c r="G77">
        <v>0.157339099890937</v>
      </c>
    </row>
    <row r="78" spans="1:8" x14ac:dyDescent="0.25">
      <c r="A78" t="s">
        <v>47</v>
      </c>
      <c r="B78">
        <v>32</v>
      </c>
      <c r="E78">
        <v>938.27200000000005</v>
      </c>
      <c r="F78">
        <v>1.0239539099999999</v>
      </c>
      <c r="G78">
        <v>0.162783488904062</v>
      </c>
    </row>
    <row r="79" spans="1:8" x14ac:dyDescent="0.25">
      <c r="A79" t="s">
        <v>48</v>
      </c>
      <c r="B79">
        <v>16</v>
      </c>
      <c r="E79">
        <v>938.27200000000005</v>
      </c>
      <c r="F79">
        <v>1.0065502200000001</v>
      </c>
      <c r="G79">
        <v>0.16639800597088</v>
      </c>
    </row>
    <row r="80" spans="1:8" x14ac:dyDescent="0.25">
      <c r="A80" t="s">
        <v>49</v>
      </c>
      <c r="B80">
        <v>7</v>
      </c>
      <c r="E80">
        <v>938.27200000000005</v>
      </c>
      <c r="F80">
        <v>0.97567384999999995</v>
      </c>
      <c r="G80" s="1">
        <v>0.17457347239916701</v>
      </c>
    </row>
    <row r="81" spans="1:7" x14ac:dyDescent="0.25">
      <c r="A81" t="s">
        <v>24</v>
      </c>
      <c r="B81">
        <v>18.3</v>
      </c>
      <c r="E81">
        <v>938.27200000000005</v>
      </c>
      <c r="F81">
        <v>1.0142163799999999</v>
      </c>
      <c r="G81" s="1">
        <v>0.16496703492201401</v>
      </c>
    </row>
    <row r="82" spans="1:7" x14ac:dyDescent="0.25">
      <c r="A82" t="s">
        <v>27</v>
      </c>
      <c r="B82">
        <v>190.53888888888889</v>
      </c>
      <c r="E82">
        <v>938.27200000000005</v>
      </c>
      <c r="F82">
        <v>1.1111713000000001</v>
      </c>
      <c r="G82">
        <v>0.14778245025296199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D5F2-3703-4EE9-8805-C52E7759CF8F}">
  <dimension ref="A1:BB84"/>
  <sheetViews>
    <sheetView topLeftCell="A37" workbookViewId="0">
      <selection activeCell="A52" sqref="A52"/>
    </sheetView>
  </sheetViews>
  <sheetFormatPr defaultRowHeight="15" x14ac:dyDescent="0.25"/>
  <cols>
    <col min="9" max="9" width="9.85546875" customWidth="1"/>
  </cols>
  <sheetData>
    <row r="1" spans="1:54" x14ac:dyDescent="0.25">
      <c r="A1" t="s">
        <v>0</v>
      </c>
      <c r="F1" t="s">
        <v>1</v>
      </c>
      <c r="G1" t="s">
        <v>83</v>
      </c>
      <c r="H1" t="s">
        <v>84</v>
      </c>
      <c r="J1" t="s">
        <v>0</v>
      </c>
      <c r="O1" t="s">
        <v>1</v>
      </c>
      <c r="P1" t="s">
        <v>2</v>
      </c>
      <c r="Q1" t="s">
        <v>3</v>
      </c>
      <c r="S1" t="s">
        <v>0</v>
      </c>
      <c r="X1" t="s">
        <v>1</v>
      </c>
      <c r="Y1" t="s">
        <v>2</v>
      </c>
      <c r="Z1" t="s">
        <v>3</v>
      </c>
      <c r="AB1" t="s">
        <v>0</v>
      </c>
      <c r="AG1" t="s">
        <v>1</v>
      </c>
      <c r="AH1" t="s">
        <v>2</v>
      </c>
      <c r="AI1" t="s">
        <v>3</v>
      </c>
      <c r="AK1" t="s">
        <v>0</v>
      </c>
      <c r="AP1" t="s">
        <v>1</v>
      </c>
      <c r="AQ1" t="s">
        <v>2</v>
      </c>
      <c r="AR1" t="s">
        <v>3</v>
      </c>
      <c r="AT1" t="s">
        <v>0</v>
      </c>
      <c r="AY1" t="s">
        <v>1</v>
      </c>
      <c r="AZ1" t="s">
        <v>2</v>
      </c>
      <c r="BA1" t="s">
        <v>3</v>
      </c>
    </row>
    <row r="2" spans="1:54" x14ac:dyDescent="0.25">
      <c r="A2" t="s">
        <v>4</v>
      </c>
      <c r="J2" t="s">
        <v>5</v>
      </c>
      <c r="S2" t="s">
        <v>6</v>
      </c>
      <c r="AB2" t="s">
        <v>7</v>
      </c>
      <c r="AK2" t="s">
        <v>8</v>
      </c>
      <c r="AT2" t="s">
        <v>9</v>
      </c>
    </row>
    <row r="3" spans="1:54" x14ac:dyDescent="0.25">
      <c r="A3" t="s">
        <v>34</v>
      </c>
      <c r="B3" t="s">
        <v>11</v>
      </c>
      <c r="J3" t="s">
        <v>34</v>
      </c>
      <c r="K3" t="s">
        <v>11</v>
      </c>
      <c r="S3" t="s">
        <v>32</v>
      </c>
      <c r="T3" t="s">
        <v>11</v>
      </c>
      <c r="AB3" t="s">
        <v>34</v>
      </c>
      <c r="AC3" t="s">
        <v>11</v>
      </c>
      <c r="AK3" t="s">
        <v>34</v>
      </c>
      <c r="AL3" t="s">
        <v>11</v>
      </c>
      <c r="AT3" t="s">
        <v>32</v>
      </c>
      <c r="AU3" t="s">
        <v>33</v>
      </c>
    </row>
    <row r="4" spans="1:54" x14ac:dyDescent="0.25">
      <c r="A4" t="s">
        <v>13</v>
      </c>
      <c r="B4">
        <v>623</v>
      </c>
      <c r="E4">
        <v>938.27200000000005</v>
      </c>
      <c r="F4" s="5">
        <v>1.1338733700000001</v>
      </c>
      <c r="G4">
        <v>1.1502718599999999</v>
      </c>
      <c r="H4">
        <v>1.1181490300000001</v>
      </c>
      <c r="I4" s="1">
        <f>(G4-H4)/2</f>
        <v>1.6061414999999912E-2</v>
      </c>
      <c r="J4" t="s">
        <v>14</v>
      </c>
      <c r="K4">
        <v>267.85000000000002</v>
      </c>
      <c r="N4">
        <v>938.27200000000005</v>
      </c>
      <c r="O4">
        <v>1.1279151000000001</v>
      </c>
      <c r="P4" s="1">
        <v>1.14445222</v>
      </c>
      <c r="Q4">
        <v>1.11208602</v>
      </c>
      <c r="R4" s="1">
        <f>(P4-Q4)/2</f>
        <v>1.6183100000000006E-2</v>
      </c>
      <c r="S4" t="s">
        <v>15</v>
      </c>
      <c r="T4">
        <v>12.3</v>
      </c>
      <c r="W4">
        <v>938.27200000000005</v>
      </c>
      <c r="X4">
        <v>1.04920759</v>
      </c>
      <c r="Y4" s="1">
        <v>1.0639081399999999</v>
      </c>
      <c r="Z4">
        <v>1.03542555</v>
      </c>
      <c r="AA4" s="1">
        <f>(Y4-Z4)/2</f>
        <v>1.4241294999999932E-2</v>
      </c>
      <c r="AB4" t="s">
        <v>14</v>
      </c>
      <c r="AC4">
        <v>16.399999999999999</v>
      </c>
      <c r="AF4">
        <v>938.27200000000005</v>
      </c>
      <c r="AG4">
        <v>1.0895267200000001</v>
      </c>
      <c r="AH4" s="1">
        <v>1.10529894</v>
      </c>
      <c r="AI4">
        <v>1.07467154</v>
      </c>
      <c r="AJ4" s="1">
        <f>(AH4-AI4)/2</f>
        <v>1.5313699999999986E-2</v>
      </c>
      <c r="AK4" t="s">
        <v>14</v>
      </c>
      <c r="AL4">
        <v>21.4</v>
      </c>
      <c r="AO4">
        <v>938.27200000000005</v>
      </c>
      <c r="AP4">
        <v>1.0832071400000001</v>
      </c>
      <c r="AQ4">
        <v>1.09862569</v>
      </c>
      <c r="AR4">
        <v>1.06860523</v>
      </c>
      <c r="AS4" s="1">
        <f>(AQ4-AR4)/2</f>
        <v>1.5010230000000013E-2</v>
      </c>
      <c r="AT4" t="s">
        <v>14</v>
      </c>
      <c r="AU4">
        <v>5.0999999999999996</v>
      </c>
      <c r="AX4">
        <v>938.27200000000005</v>
      </c>
      <c r="AY4">
        <v>1.05549479</v>
      </c>
      <c r="AZ4" s="1">
        <v>1.0700650700000001</v>
      </c>
      <c r="BA4">
        <v>1.0419151499999999</v>
      </c>
      <c r="BB4" s="1">
        <f>(AZ4-BA4)/2</f>
        <v>1.4074960000000081E-2</v>
      </c>
    </row>
    <row r="5" spans="1:54" x14ac:dyDescent="0.25">
      <c r="A5" s="2" t="s">
        <v>16</v>
      </c>
      <c r="B5">
        <v>414.2</v>
      </c>
      <c r="E5">
        <v>938.27200000000005</v>
      </c>
      <c r="F5" s="5">
        <v>1.1319984999999999</v>
      </c>
      <c r="G5">
        <v>1.1484006200000001</v>
      </c>
      <c r="H5">
        <v>1.1162733600000001</v>
      </c>
      <c r="I5" s="1">
        <f t="shared" ref="I5:I8" si="0">(G5-H5)/2</f>
        <v>1.6063629999999995E-2</v>
      </c>
      <c r="J5" t="s">
        <v>17</v>
      </c>
      <c r="K5">
        <v>130.65</v>
      </c>
      <c r="N5">
        <v>938.27200000000005</v>
      </c>
      <c r="O5">
        <v>1.10666676</v>
      </c>
      <c r="P5" s="1">
        <v>1.12297578</v>
      </c>
      <c r="Q5">
        <v>1.0912216100000001</v>
      </c>
      <c r="R5" s="1">
        <f t="shared" ref="R5:R8" si="1">(P5-Q5)/2</f>
        <v>1.5877084999999957E-2</v>
      </c>
      <c r="S5" t="s">
        <v>14</v>
      </c>
      <c r="T5">
        <v>10.4</v>
      </c>
      <c r="W5">
        <v>938.27200000000005</v>
      </c>
      <c r="X5">
        <v>1.04492253</v>
      </c>
      <c r="Y5" s="1">
        <v>1.05955176</v>
      </c>
      <c r="Z5">
        <v>1.03126327</v>
      </c>
      <c r="AA5" s="1">
        <f t="shared" ref="AA5:AA8" si="2">(Y5-Z5)/2</f>
        <v>1.4144245E-2</v>
      </c>
      <c r="AB5" t="s">
        <v>17</v>
      </c>
      <c r="AC5">
        <v>12.2</v>
      </c>
      <c r="AF5">
        <v>938.27200000000005</v>
      </c>
      <c r="AG5">
        <v>1.07600187</v>
      </c>
      <c r="AH5" s="1">
        <v>1.0914826200000001</v>
      </c>
      <c r="AI5">
        <v>1.0614253</v>
      </c>
      <c r="AJ5" s="1">
        <f t="shared" ref="AJ5:AJ8" si="3">(AH5-AI5)/2</f>
        <v>1.5028660000000027E-2</v>
      </c>
      <c r="AK5" t="s">
        <v>17</v>
      </c>
      <c r="AL5">
        <v>16.100000000000001</v>
      </c>
      <c r="AO5">
        <v>938.27200000000005</v>
      </c>
      <c r="AP5">
        <v>1.0703689700000001</v>
      </c>
      <c r="AQ5">
        <v>1.0855241099999999</v>
      </c>
      <c r="AR5">
        <v>1.05614567</v>
      </c>
      <c r="AS5" s="1">
        <f t="shared" ref="AS5:AS8" si="4">(AQ5-AR5)/2</f>
        <v>1.4689219999999947E-2</v>
      </c>
      <c r="AT5" t="s">
        <v>17</v>
      </c>
      <c r="AU5">
        <v>4</v>
      </c>
      <c r="AX5">
        <v>938.27200000000005</v>
      </c>
      <c r="AY5">
        <v>1.0392025499999999</v>
      </c>
      <c r="AZ5" s="1">
        <v>1.0531932900000001</v>
      </c>
      <c r="BA5">
        <v>1.0260998699999999</v>
      </c>
      <c r="BB5" s="1">
        <f t="shared" ref="BB5:BB7" si="5">(AZ5-BA5)/2</f>
        <v>1.3546710000000073E-2</v>
      </c>
    </row>
    <row r="6" spans="1:54" x14ac:dyDescent="0.25">
      <c r="A6" t="s">
        <v>17</v>
      </c>
      <c r="B6">
        <v>225.4</v>
      </c>
      <c r="E6">
        <v>938.27200000000005</v>
      </c>
      <c r="F6" s="5">
        <v>1.1196748700000001</v>
      </c>
      <c r="G6">
        <v>1.1358940200000001</v>
      </c>
      <c r="H6">
        <v>1.10415168</v>
      </c>
      <c r="I6" s="1">
        <f t="shared" si="0"/>
        <v>1.5871170000000046E-2</v>
      </c>
      <c r="J6" t="s">
        <v>18</v>
      </c>
      <c r="K6">
        <v>54.1</v>
      </c>
      <c r="N6">
        <v>938.27200000000005</v>
      </c>
      <c r="O6">
        <v>1.06527818</v>
      </c>
      <c r="P6" s="1">
        <v>1.08099564</v>
      </c>
      <c r="Q6">
        <v>1.05057742</v>
      </c>
      <c r="R6" s="1">
        <f t="shared" si="1"/>
        <v>1.5209110000000026E-2</v>
      </c>
      <c r="S6" t="s">
        <v>17</v>
      </c>
      <c r="T6">
        <v>7.7</v>
      </c>
      <c r="W6">
        <v>938.27200000000005</v>
      </c>
      <c r="X6">
        <v>1.02662337</v>
      </c>
      <c r="Y6">
        <v>1.04072845</v>
      </c>
      <c r="Z6">
        <v>1.0136509499999999</v>
      </c>
      <c r="AA6" s="1">
        <f t="shared" si="2"/>
        <v>1.3538750000000044E-2</v>
      </c>
      <c r="AB6" t="s">
        <v>18</v>
      </c>
      <c r="AC6">
        <v>8.6999999999999993</v>
      </c>
      <c r="AF6">
        <v>938.27200000000005</v>
      </c>
      <c r="AG6">
        <v>1.05854793</v>
      </c>
      <c r="AH6" s="1">
        <v>1.10377663</v>
      </c>
      <c r="AI6">
        <v>1.0444145499999999</v>
      </c>
      <c r="AJ6" s="1">
        <f t="shared" si="3"/>
        <v>2.9681040000000047E-2</v>
      </c>
      <c r="AK6" t="s">
        <v>18</v>
      </c>
      <c r="AL6">
        <v>10.3</v>
      </c>
      <c r="AO6">
        <v>938.27200000000005</v>
      </c>
      <c r="AP6">
        <v>1.05153337</v>
      </c>
      <c r="AQ6" s="1">
        <v>1.06620369</v>
      </c>
      <c r="AR6">
        <v>1.0378062800000001</v>
      </c>
      <c r="AS6" s="1">
        <f t="shared" si="4"/>
        <v>1.4198704999999978E-2</v>
      </c>
      <c r="AT6" t="s">
        <v>19</v>
      </c>
      <c r="AU6">
        <v>3</v>
      </c>
      <c r="AX6">
        <v>938.27200000000005</v>
      </c>
      <c r="AY6">
        <v>1.0256947300000001</v>
      </c>
      <c r="AZ6" s="1">
        <v>1.03932574</v>
      </c>
      <c r="BA6">
        <v>1.01294496</v>
      </c>
      <c r="BB6" s="1">
        <f t="shared" si="5"/>
        <v>1.3190389999999996E-2</v>
      </c>
    </row>
    <row r="7" spans="1:54" x14ac:dyDescent="0.25">
      <c r="A7" t="s">
        <v>18</v>
      </c>
      <c r="B7">
        <v>85.5</v>
      </c>
      <c r="E7">
        <v>938.27200000000005</v>
      </c>
      <c r="F7" s="5">
        <v>1.0880941</v>
      </c>
      <c r="G7">
        <v>1.10377663</v>
      </c>
      <c r="H7">
        <v>1.0732501999999999</v>
      </c>
      <c r="I7" s="1">
        <f t="shared" si="0"/>
        <v>1.5263215000000052E-2</v>
      </c>
      <c r="J7" t="s">
        <v>22</v>
      </c>
      <c r="N7">
        <v>938.27200000000005</v>
      </c>
      <c r="O7" s="3">
        <v>1.03957078</v>
      </c>
      <c r="P7" s="4">
        <v>1.0539374399999999</v>
      </c>
      <c r="Q7" s="3">
        <v>1.0261893499999999</v>
      </c>
      <c r="R7" s="1">
        <f t="shared" si="1"/>
        <v>1.3874045000000002E-2</v>
      </c>
      <c r="S7" t="s">
        <v>18</v>
      </c>
      <c r="T7">
        <v>5.7</v>
      </c>
      <c r="W7">
        <v>938.27200000000005</v>
      </c>
      <c r="X7">
        <v>1.0088999999999999</v>
      </c>
      <c r="Y7" s="1">
        <v>1.02242988</v>
      </c>
      <c r="Z7">
        <v>0.99630183999999999</v>
      </c>
      <c r="AA7" s="1">
        <f t="shared" si="2"/>
        <v>1.306402000000001E-2</v>
      </c>
      <c r="AB7" t="s">
        <v>21</v>
      </c>
      <c r="AC7">
        <v>4.0999999999999996</v>
      </c>
      <c r="AF7">
        <v>938.27200000000005</v>
      </c>
      <c r="AG7">
        <v>1.0317715700000001</v>
      </c>
      <c r="AH7" s="1">
        <v>1.07359239</v>
      </c>
      <c r="AI7">
        <v>1.0183930400000001</v>
      </c>
      <c r="AJ7" s="1">
        <f t="shared" si="3"/>
        <v>2.7599674999999935E-2</v>
      </c>
      <c r="AK7" t="s">
        <v>22</v>
      </c>
      <c r="AL7">
        <v>4.4000000000000004</v>
      </c>
      <c r="AO7">
        <v>938.27200000000005</v>
      </c>
      <c r="AP7">
        <v>1.0212168100000001</v>
      </c>
      <c r="AQ7" s="1">
        <v>1.03502183</v>
      </c>
      <c r="AR7">
        <v>1.0083914199999999</v>
      </c>
      <c r="AS7" s="1">
        <f t="shared" si="4"/>
        <v>1.3315205000000052E-2</v>
      </c>
      <c r="AT7" t="s">
        <v>23</v>
      </c>
      <c r="AU7">
        <v>4</v>
      </c>
      <c r="AX7">
        <v>938.27200000000005</v>
      </c>
      <c r="AY7">
        <v>1.04153132</v>
      </c>
      <c r="AZ7" s="1">
        <v>1.0557075899999999</v>
      </c>
      <c r="BA7">
        <v>1.02836028</v>
      </c>
      <c r="BB7" s="1">
        <f t="shared" si="5"/>
        <v>1.3673654999999951E-2</v>
      </c>
    </row>
    <row r="8" spans="1:54" x14ac:dyDescent="0.25">
      <c r="A8" t="s">
        <v>24</v>
      </c>
      <c r="B8">
        <v>18.3</v>
      </c>
      <c r="E8">
        <v>938.27200000000005</v>
      </c>
      <c r="F8" s="5">
        <v>1.0367981100000001</v>
      </c>
      <c r="G8" s="1">
        <v>1.0515276099999999</v>
      </c>
      <c r="H8">
        <v>1.0231367499999999</v>
      </c>
      <c r="I8" s="1">
        <f t="shared" si="0"/>
        <v>1.4195430000000009E-2</v>
      </c>
      <c r="J8" t="s">
        <v>28</v>
      </c>
      <c r="N8">
        <v>938.27200000000005</v>
      </c>
      <c r="O8">
        <v>1.1106942</v>
      </c>
      <c r="P8" s="1">
        <v>1.1271212500000001</v>
      </c>
      <c r="Q8">
        <v>1.0951473</v>
      </c>
      <c r="R8" s="1">
        <f t="shared" si="1"/>
        <v>1.5986975000000014E-2</v>
      </c>
      <c r="S8" t="s">
        <v>26</v>
      </c>
      <c r="T8">
        <v>3.5</v>
      </c>
      <c r="W8">
        <v>938.27200000000005</v>
      </c>
      <c r="X8">
        <v>0.98681536000000003</v>
      </c>
      <c r="Y8" s="1">
        <v>0.99964695000000003</v>
      </c>
      <c r="Z8">
        <v>0.97500964999999995</v>
      </c>
      <c r="AA8" s="1">
        <f t="shared" si="2"/>
        <v>1.2318650000000042E-2</v>
      </c>
      <c r="AB8" t="s">
        <v>27</v>
      </c>
      <c r="AC8">
        <v>9.5</v>
      </c>
      <c r="AF8">
        <v>938.27200000000005</v>
      </c>
      <c r="AG8">
        <v>1.0731821100000001</v>
      </c>
      <c r="AH8" s="1">
        <v>1.0886013999999999</v>
      </c>
      <c r="AI8">
        <v>1.0586038900000001</v>
      </c>
      <c r="AJ8" s="1">
        <f t="shared" si="3"/>
        <v>1.4998754999999919E-2</v>
      </c>
      <c r="AK8" t="s">
        <v>28</v>
      </c>
      <c r="AL8">
        <v>12.2</v>
      </c>
      <c r="AO8">
        <v>938.27200000000005</v>
      </c>
      <c r="AP8" s="3">
        <v>1.0690072900000001</v>
      </c>
      <c r="AQ8" s="1">
        <v>1.08416304</v>
      </c>
      <c r="AR8" s="3">
        <v>1.0547896800000001</v>
      </c>
      <c r="AS8" s="1">
        <f t="shared" si="4"/>
        <v>1.4686679999999952E-2</v>
      </c>
    </row>
    <row r="9" spans="1:54" x14ac:dyDescent="0.25">
      <c r="S9" t="s">
        <v>27</v>
      </c>
      <c r="T9">
        <v>6.7</v>
      </c>
      <c r="W9">
        <v>938.27200000000005</v>
      </c>
      <c r="X9">
        <v>1.0260995900000001</v>
      </c>
      <c r="Y9" s="1">
        <v>1.0402262499999999</v>
      </c>
      <c r="Z9">
        <v>1.0129651200000001</v>
      </c>
      <c r="AA9" s="1">
        <f>(Y9-Z9)/2</f>
        <v>1.3630564999999928E-2</v>
      </c>
      <c r="AK9" t="s">
        <v>21</v>
      </c>
      <c r="AL9">
        <v>4.4000000000000004</v>
      </c>
    </row>
    <row r="10" spans="1:54" x14ac:dyDescent="0.25">
      <c r="AK10" t="s">
        <v>27</v>
      </c>
      <c r="AL10">
        <v>12.2</v>
      </c>
    </row>
    <row r="11" spans="1:54" x14ac:dyDescent="0.25">
      <c r="A11" t="s">
        <v>0</v>
      </c>
      <c r="F11" t="s">
        <v>1</v>
      </c>
      <c r="G11" t="s">
        <v>2</v>
      </c>
      <c r="H11" t="s">
        <v>3</v>
      </c>
      <c r="J11" t="s">
        <v>0</v>
      </c>
      <c r="O11" t="s">
        <v>1</v>
      </c>
      <c r="P11" t="s">
        <v>2</v>
      </c>
      <c r="Q11" t="s">
        <v>3</v>
      </c>
    </row>
    <row r="12" spans="1:54" x14ac:dyDescent="0.25">
      <c r="A12" t="s">
        <v>35</v>
      </c>
      <c r="B12">
        <v>2011</v>
      </c>
      <c r="J12" t="s">
        <v>35</v>
      </c>
      <c r="K12">
        <v>2006</v>
      </c>
    </row>
    <row r="13" spans="1:54" x14ac:dyDescent="0.25">
      <c r="A13" t="s">
        <v>34</v>
      </c>
      <c r="E13" t="s">
        <v>11</v>
      </c>
      <c r="G13" s="1"/>
      <c r="J13" t="s">
        <v>34</v>
      </c>
      <c r="N13" t="s">
        <v>11</v>
      </c>
      <c r="P13" s="1"/>
    </row>
    <row r="14" spans="1:54" x14ac:dyDescent="0.25">
      <c r="B14">
        <v>2.38</v>
      </c>
      <c r="E14">
        <v>938.27200000000005</v>
      </c>
      <c r="F14">
        <v>0.97687416000000005</v>
      </c>
      <c r="G14" s="1">
        <v>0.99032688000000002</v>
      </c>
      <c r="H14">
        <v>0.96438409999999997</v>
      </c>
      <c r="I14" s="1">
        <f>(G14-H14)/2</f>
        <v>1.2971390000000027E-2</v>
      </c>
      <c r="K14">
        <v>2.38</v>
      </c>
      <c r="N14">
        <v>938.27200000000005</v>
      </c>
      <c r="O14">
        <v>0.96975062000000001</v>
      </c>
      <c r="P14" s="1">
        <v>0.98309804000000001</v>
      </c>
      <c r="Q14">
        <v>0.95763706999999998</v>
      </c>
      <c r="R14" s="1">
        <f>(P14-Q14)/2</f>
        <v>1.2730485000000014E-2</v>
      </c>
    </row>
    <row r="16" spans="1:54" x14ac:dyDescent="0.25">
      <c r="A16" t="s">
        <v>0</v>
      </c>
      <c r="F16" t="s">
        <v>1</v>
      </c>
      <c r="G16" t="s">
        <v>2</v>
      </c>
      <c r="H16" t="s">
        <v>3</v>
      </c>
      <c r="J16" t="s">
        <v>0</v>
      </c>
      <c r="O16" t="s">
        <v>1</v>
      </c>
      <c r="P16" t="s">
        <v>2</v>
      </c>
      <c r="Q16" t="s">
        <v>3</v>
      </c>
    </row>
    <row r="17" spans="1:16" x14ac:dyDescent="0.25">
      <c r="A17" t="s">
        <v>4</v>
      </c>
      <c r="J17" t="s">
        <v>4</v>
      </c>
    </row>
    <row r="18" spans="1:16" x14ac:dyDescent="0.25">
      <c r="A18" t="s">
        <v>34</v>
      </c>
      <c r="B18" t="s">
        <v>50</v>
      </c>
      <c r="J18" t="s">
        <v>34</v>
      </c>
      <c r="K18" t="s">
        <v>50</v>
      </c>
    </row>
    <row r="19" spans="1:16" x14ac:dyDescent="0.25">
      <c r="A19" t="s">
        <v>15</v>
      </c>
      <c r="B19">
        <v>687.4</v>
      </c>
      <c r="E19">
        <v>938.27200000000005</v>
      </c>
      <c r="F19" s="5">
        <v>1.1348676099999999</v>
      </c>
      <c r="G19" s="1">
        <v>1.1515024899999999</v>
      </c>
      <c r="H19">
        <v>1.1188026099999999</v>
      </c>
      <c r="I19" s="1">
        <f>(G19-H19)/2</f>
        <v>1.6349940000000007E-2</v>
      </c>
      <c r="J19" t="s">
        <v>13</v>
      </c>
      <c r="K19">
        <v>623</v>
      </c>
      <c r="L19">
        <v>938.27200000000005</v>
      </c>
      <c r="O19">
        <v>1.21489497</v>
      </c>
    </row>
    <row r="20" spans="1:16" x14ac:dyDescent="0.25">
      <c r="A20" s="2" t="s">
        <v>40</v>
      </c>
      <c r="B20">
        <v>560.4</v>
      </c>
      <c r="E20">
        <v>938.27200000000005</v>
      </c>
      <c r="F20" s="5">
        <v>1.1297279899999999</v>
      </c>
      <c r="G20" s="1">
        <v>1.14610864</v>
      </c>
      <c r="H20">
        <v>1.1139015800000001</v>
      </c>
      <c r="I20" s="1">
        <f t="shared" ref="I20:I31" si="6">(G20-H20)/2</f>
        <v>1.6103529999999977E-2</v>
      </c>
      <c r="J20" s="2" t="s">
        <v>16</v>
      </c>
      <c r="K20">
        <v>414.2</v>
      </c>
      <c r="L20">
        <v>938.27200000000005</v>
      </c>
      <c r="O20">
        <v>1.2055585799999999</v>
      </c>
    </row>
    <row r="21" spans="1:16" x14ac:dyDescent="0.25">
      <c r="A21" s="2" t="s">
        <v>41</v>
      </c>
      <c r="B21">
        <v>456.8</v>
      </c>
      <c r="E21">
        <v>938.27200000000005</v>
      </c>
      <c r="F21" s="5">
        <v>1.12648865</v>
      </c>
      <c r="G21" s="1">
        <v>1.1430880699999999</v>
      </c>
      <c r="H21">
        <v>1.1105845299999999</v>
      </c>
      <c r="I21" s="1">
        <f t="shared" si="6"/>
        <v>1.6251769999999999E-2</v>
      </c>
      <c r="J21" t="s">
        <v>17</v>
      </c>
      <c r="K21">
        <v>225.4</v>
      </c>
      <c r="L21">
        <v>938.27200000000005</v>
      </c>
      <c r="O21">
        <v>1.18059643</v>
      </c>
    </row>
    <row r="22" spans="1:16" x14ac:dyDescent="0.25">
      <c r="A22" t="s">
        <v>42</v>
      </c>
      <c r="B22">
        <v>371.5</v>
      </c>
      <c r="E22">
        <v>938.27200000000005</v>
      </c>
      <c r="F22" s="5">
        <v>1.12086478</v>
      </c>
      <c r="G22">
        <v>1.1372990199999999</v>
      </c>
      <c r="H22">
        <v>1.10497384</v>
      </c>
      <c r="I22" s="1">
        <f t="shared" si="6"/>
        <v>1.6162589999999977E-2</v>
      </c>
      <c r="J22" t="s">
        <v>18</v>
      </c>
      <c r="K22">
        <v>85.5</v>
      </c>
      <c r="L22">
        <v>938.27200000000005</v>
      </c>
      <c r="O22">
        <v>1.1307642200000001</v>
      </c>
    </row>
    <row r="23" spans="1:16" x14ac:dyDescent="0.25">
      <c r="A23" t="s">
        <v>43</v>
      </c>
      <c r="B23">
        <v>274</v>
      </c>
      <c r="E23">
        <v>938.27200000000005</v>
      </c>
      <c r="F23" s="5">
        <v>1.1105091199999999</v>
      </c>
      <c r="G23">
        <v>1.1268543200000001</v>
      </c>
      <c r="H23">
        <v>1.09489679</v>
      </c>
      <c r="I23" s="1">
        <f t="shared" si="6"/>
        <v>1.5978765000000061E-2</v>
      </c>
      <c r="J23" t="s">
        <v>24</v>
      </c>
      <c r="K23">
        <v>18.3</v>
      </c>
      <c r="L23">
        <v>938.27200000000005</v>
      </c>
      <c r="O23">
        <v>1.0612899899999999</v>
      </c>
      <c r="P23" s="1"/>
    </row>
    <row r="24" spans="1:16" x14ac:dyDescent="0.25">
      <c r="A24" t="s">
        <v>44</v>
      </c>
      <c r="B24">
        <v>176.8</v>
      </c>
      <c r="E24">
        <v>938.27200000000005</v>
      </c>
      <c r="F24" s="5">
        <v>1.09282203</v>
      </c>
      <c r="G24">
        <v>1.10884173</v>
      </c>
      <c r="H24">
        <v>1.07751106</v>
      </c>
      <c r="I24" s="1">
        <f t="shared" si="6"/>
        <v>1.5665335000000002E-2</v>
      </c>
    </row>
    <row r="25" spans="1:16" x14ac:dyDescent="0.25">
      <c r="A25" t="s">
        <v>45</v>
      </c>
      <c r="B25">
        <v>109.4</v>
      </c>
      <c r="E25">
        <v>938.27200000000005</v>
      </c>
      <c r="F25" s="5">
        <v>1.0738271800000001</v>
      </c>
      <c r="G25">
        <v>1.08950912</v>
      </c>
      <c r="H25">
        <v>1.0589830600000001</v>
      </c>
      <c r="I25" s="1">
        <f t="shared" si="6"/>
        <v>1.5263029999999955E-2</v>
      </c>
    </row>
    <row r="26" spans="1:16" x14ac:dyDescent="0.25">
      <c r="A26" t="s">
        <v>46</v>
      </c>
      <c r="B26">
        <v>61.6</v>
      </c>
      <c r="E26">
        <v>938.27200000000005</v>
      </c>
      <c r="F26" s="5">
        <v>1.0516017099999999</v>
      </c>
      <c r="G26">
        <v>1.06686221</v>
      </c>
      <c r="H26">
        <v>1.0373017499999999</v>
      </c>
      <c r="I26" s="1">
        <f t="shared" si="6"/>
        <v>1.4780230000000061E-2</v>
      </c>
    </row>
    <row r="27" spans="1:16" x14ac:dyDescent="0.25">
      <c r="A27" t="s">
        <v>47</v>
      </c>
      <c r="B27">
        <v>32</v>
      </c>
      <c r="E27">
        <v>938.27200000000005</v>
      </c>
      <c r="F27" s="5">
        <v>1.0239539099999999</v>
      </c>
      <c r="G27">
        <v>1.038529</v>
      </c>
      <c r="H27">
        <v>1.0103010800000001</v>
      </c>
      <c r="I27" s="1">
        <f t="shared" si="6"/>
        <v>1.4113959999999981E-2</v>
      </c>
    </row>
    <row r="28" spans="1:16" x14ac:dyDescent="0.25">
      <c r="A28" t="s">
        <v>48</v>
      </c>
      <c r="B28">
        <v>16</v>
      </c>
      <c r="E28">
        <v>938.27200000000005</v>
      </c>
      <c r="F28" s="5">
        <v>1.0065502200000001</v>
      </c>
      <c r="G28">
        <v>1.02037544</v>
      </c>
      <c r="H28">
        <v>0.99347733999999999</v>
      </c>
      <c r="I28" s="1">
        <f t="shared" si="6"/>
        <v>1.3449050000000018E-2</v>
      </c>
    </row>
    <row r="29" spans="1:16" x14ac:dyDescent="0.25">
      <c r="A29" t="s">
        <v>49</v>
      </c>
      <c r="B29">
        <v>7</v>
      </c>
      <c r="E29">
        <v>938.27200000000005</v>
      </c>
      <c r="F29" s="5">
        <v>0.97567384999999995</v>
      </c>
      <c r="G29" s="1">
        <v>0.98892939999999996</v>
      </c>
      <c r="H29">
        <v>0.96372678000000001</v>
      </c>
      <c r="I29" s="1">
        <f t="shared" si="6"/>
        <v>1.2601309999999977E-2</v>
      </c>
    </row>
    <row r="30" spans="1:16" x14ac:dyDescent="0.25">
      <c r="A30" t="s">
        <v>24</v>
      </c>
      <c r="B30">
        <v>18.3</v>
      </c>
      <c r="E30">
        <v>938.27200000000005</v>
      </c>
      <c r="F30" s="5">
        <v>1.0142163799999999</v>
      </c>
      <c r="G30" s="1">
        <v>1.02845517</v>
      </c>
      <c r="H30">
        <v>1.00098175</v>
      </c>
      <c r="I30" s="1">
        <f t="shared" si="6"/>
        <v>1.3736709999999985E-2</v>
      </c>
    </row>
    <row r="31" spans="1:16" x14ac:dyDescent="0.25">
      <c r="A31" t="s">
        <v>27</v>
      </c>
      <c r="B31">
        <v>190.53888888888889</v>
      </c>
      <c r="E31">
        <v>938.27200000000005</v>
      </c>
      <c r="F31" s="5">
        <v>1.1111713000000001</v>
      </c>
      <c r="G31">
        <v>1.12747716</v>
      </c>
      <c r="H31">
        <v>1.09555497</v>
      </c>
      <c r="I31" s="1">
        <f t="shared" si="6"/>
        <v>1.5961094999999981E-2</v>
      </c>
    </row>
    <row r="34" spans="1:3" x14ac:dyDescent="0.25">
      <c r="A34">
        <v>623</v>
      </c>
      <c r="B34">
        <v>1.1338733700000001</v>
      </c>
      <c r="C34">
        <v>1.6061414999999912E-2</v>
      </c>
    </row>
    <row r="35" spans="1:3" x14ac:dyDescent="0.25">
      <c r="A35">
        <v>414.2</v>
      </c>
      <c r="B35">
        <v>1.1319984999999999</v>
      </c>
      <c r="C35">
        <v>1.6063629999999995E-2</v>
      </c>
    </row>
    <row r="36" spans="1:3" x14ac:dyDescent="0.25">
      <c r="A36">
        <v>225.4</v>
      </c>
      <c r="B36">
        <v>1.1196748700000001</v>
      </c>
      <c r="C36">
        <v>1.5871170000000046E-2</v>
      </c>
    </row>
    <row r="37" spans="1:3" x14ac:dyDescent="0.25">
      <c r="A37">
        <v>85.5</v>
      </c>
      <c r="B37">
        <v>1.0880941</v>
      </c>
      <c r="C37">
        <v>1.5263215000000052E-2</v>
      </c>
    </row>
    <row r="38" spans="1:3" x14ac:dyDescent="0.25">
      <c r="A38">
        <v>18.3</v>
      </c>
      <c r="B38">
        <v>1.0367981100000001</v>
      </c>
      <c r="C38">
        <v>1.4195430000000009E-2</v>
      </c>
    </row>
    <row r="40" spans="1:3" x14ac:dyDescent="0.25">
      <c r="A40">
        <v>687.4</v>
      </c>
      <c r="B40">
        <v>1.1348676099999999</v>
      </c>
      <c r="C40">
        <v>1.6349940000000007E-2</v>
      </c>
    </row>
    <row r="41" spans="1:3" x14ac:dyDescent="0.25">
      <c r="A41">
        <v>560.4</v>
      </c>
      <c r="B41">
        <v>1.1297279899999999</v>
      </c>
      <c r="C41">
        <v>1.6103529999999977E-2</v>
      </c>
    </row>
    <row r="42" spans="1:3" x14ac:dyDescent="0.25">
      <c r="A42">
        <v>456.8</v>
      </c>
      <c r="B42">
        <v>1.12648865</v>
      </c>
      <c r="C42">
        <v>1.6251769999999999E-2</v>
      </c>
    </row>
    <row r="43" spans="1:3" x14ac:dyDescent="0.25">
      <c r="A43">
        <v>371.5</v>
      </c>
      <c r="B43">
        <v>1.12086478</v>
      </c>
      <c r="C43">
        <v>1.6162589999999977E-2</v>
      </c>
    </row>
    <row r="44" spans="1:3" x14ac:dyDescent="0.25">
      <c r="A44">
        <v>274</v>
      </c>
      <c r="B44">
        <v>1.1105091199999999</v>
      </c>
      <c r="C44">
        <v>1.5978765000000061E-2</v>
      </c>
    </row>
    <row r="45" spans="1:3" x14ac:dyDescent="0.25">
      <c r="A45">
        <v>176.8</v>
      </c>
      <c r="B45">
        <v>1.09282203</v>
      </c>
      <c r="C45">
        <v>1.5665335000000002E-2</v>
      </c>
    </row>
    <row r="46" spans="1:3" x14ac:dyDescent="0.25">
      <c r="A46">
        <v>109.4</v>
      </c>
      <c r="B46">
        <v>1.0738271800000001</v>
      </c>
      <c r="C46">
        <v>1.5263029999999955E-2</v>
      </c>
    </row>
    <row r="47" spans="1:3" x14ac:dyDescent="0.25">
      <c r="A47">
        <v>61.6</v>
      </c>
      <c r="B47">
        <v>1.0516017099999999</v>
      </c>
      <c r="C47">
        <v>1.4780230000000061E-2</v>
      </c>
    </row>
    <row r="48" spans="1:3" x14ac:dyDescent="0.25">
      <c r="A48">
        <v>32</v>
      </c>
      <c r="B48">
        <v>1.0239539099999999</v>
      </c>
      <c r="C48">
        <v>1.4113959999999981E-2</v>
      </c>
    </row>
    <row r="49" spans="1:3" x14ac:dyDescent="0.25">
      <c r="A49">
        <v>16</v>
      </c>
      <c r="B49">
        <v>1.0065502200000001</v>
      </c>
      <c r="C49">
        <v>1.3449050000000018E-2</v>
      </c>
    </row>
    <row r="50" spans="1:3" x14ac:dyDescent="0.25">
      <c r="A50">
        <v>7</v>
      </c>
      <c r="B50">
        <v>0.97567384999999995</v>
      </c>
      <c r="C50">
        <v>1.2601309999999977E-2</v>
      </c>
    </row>
    <row r="51" spans="1:3" x14ac:dyDescent="0.25">
      <c r="A51">
        <v>18.3</v>
      </c>
      <c r="B51">
        <v>1.0142163799999999</v>
      </c>
      <c r="C51">
        <v>1.3736709999999985E-2</v>
      </c>
    </row>
    <row r="52" spans="1:3" x14ac:dyDescent="0.25">
      <c r="A52">
        <v>190.53888888888889</v>
      </c>
      <c r="B52">
        <v>1.1111713000000001</v>
      </c>
      <c r="C52">
        <v>1.5961094999999981E-2</v>
      </c>
    </row>
    <row r="54" spans="1:3" x14ac:dyDescent="0.25">
      <c r="A54">
        <v>267.85000000000002</v>
      </c>
      <c r="B54">
        <v>1.1279151000000001</v>
      </c>
      <c r="C54">
        <v>1.6183100000000006E-2</v>
      </c>
    </row>
    <row r="55" spans="1:3" x14ac:dyDescent="0.25">
      <c r="A55">
        <v>130.65</v>
      </c>
      <c r="B55">
        <v>1.10666676</v>
      </c>
      <c r="C55">
        <v>1.5877084999999957E-2</v>
      </c>
    </row>
    <row r="56" spans="1:3" x14ac:dyDescent="0.25">
      <c r="A56">
        <v>54.1</v>
      </c>
      <c r="B56">
        <v>1.06527818</v>
      </c>
      <c r="C56">
        <v>1.5209110000000026E-2</v>
      </c>
    </row>
    <row r="58" spans="1:3" x14ac:dyDescent="0.25">
      <c r="A58">
        <v>21.4</v>
      </c>
      <c r="B58">
        <v>1.0832071400000001</v>
      </c>
      <c r="C58">
        <v>1.5010230000000013E-2</v>
      </c>
    </row>
    <row r="59" spans="1:3" x14ac:dyDescent="0.25">
      <c r="A59">
        <v>16.100000000000001</v>
      </c>
      <c r="B59">
        <v>1.0703689700000001</v>
      </c>
      <c r="C59">
        <v>1.4689219999999947E-2</v>
      </c>
    </row>
    <row r="60" spans="1:3" x14ac:dyDescent="0.25">
      <c r="A60">
        <v>10.3</v>
      </c>
      <c r="B60">
        <v>1.05153337</v>
      </c>
      <c r="C60">
        <v>1.4198704999999978E-2</v>
      </c>
    </row>
    <row r="61" spans="1:3" x14ac:dyDescent="0.25">
      <c r="A61">
        <v>4.4000000000000004</v>
      </c>
      <c r="B61">
        <v>1.0212168100000001</v>
      </c>
      <c r="C61">
        <v>1.3315205000000052E-2</v>
      </c>
    </row>
    <row r="62" spans="1:3" x14ac:dyDescent="0.25">
      <c r="A62">
        <v>12.2</v>
      </c>
      <c r="B62">
        <v>1.0690072900000001</v>
      </c>
      <c r="C62">
        <v>1.4686679999999952E-2</v>
      </c>
    </row>
    <row r="64" spans="1:3" x14ac:dyDescent="0.25">
      <c r="A64">
        <v>16.399999999999999</v>
      </c>
      <c r="B64">
        <v>1.0895267200000001</v>
      </c>
      <c r="C64">
        <v>1.5313699999999986E-2</v>
      </c>
    </row>
    <row r="65" spans="1:3" x14ac:dyDescent="0.25">
      <c r="A65">
        <v>12.2</v>
      </c>
      <c r="B65">
        <v>1.07600187</v>
      </c>
      <c r="C65">
        <v>1.5028660000000027E-2</v>
      </c>
    </row>
    <row r="66" spans="1:3" x14ac:dyDescent="0.25">
      <c r="A66">
        <v>8.6999999999999993</v>
      </c>
      <c r="B66">
        <v>1.05854793</v>
      </c>
      <c r="C66">
        <v>2.9681040000000047E-2</v>
      </c>
    </row>
    <row r="67" spans="1:3" x14ac:dyDescent="0.25">
      <c r="A67">
        <v>4.0999999999999996</v>
      </c>
      <c r="B67">
        <v>1.0317715700000001</v>
      </c>
      <c r="C67">
        <v>2.7599674999999935E-2</v>
      </c>
    </row>
    <row r="68" spans="1:3" x14ac:dyDescent="0.25">
      <c r="A68">
        <v>9.5</v>
      </c>
      <c r="B68">
        <v>1.0731821100000001</v>
      </c>
      <c r="C68">
        <v>1.4998754999999919E-2</v>
      </c>
    </row>
    <row r="70" spans="1:3" x14ac:dyDescent="0.25">
      <c r="A70">
        <v>12.3</v>
      </c>
      <c r="B70">
        <v>1.04920759</v>
      </c>
      <c r="C70">
        <v>1.4241294999999932E-2</v>
      </c>
    </row>
    <row r="71" spans="1:3" x14ac:dyDescent="0.25">
      <c r="A71">
        <v>10.4</v>
      </c>
      <c r="B71">
        <v>1.04492253</v>
      </c>
      <c r="C71">
        <v>1.4144245E-2</v>
      </c>
    </row>
    <row r="72" spans="1:3" x14ac:dyDescent="0.25">
      <c r="A72">
        <v>7.7</v>
      </c>
      <c r="B72">
        <v>1.02662337</v>
      </c>
      <c r="C72">
        <v>1.3538750000000044E-2</v>
      </c>
    </row>
    <row r="73" spans="1:3" x14ac:dyDescent="0.25">
      <c r="A73">
        <v>5.7</v>
      </c>
      <c r="B73">
        <v>1.0088999999999999</v>
      </c>
      <c r="C73">
        <v>1.306402000000001E-2</v>
      </c>
    </row>
    <row r="74" spans="1:3" x14ac:dyDescent="0.25">
      <c r="A74">
        <v>3.5</v>
      </c>
      <c r="B74">
        <v>0.98681536000000003</v>
      </c>
      <c r="C74">
        <v>1.2318650000000042E-2</v>
      </c>
    </row>
    <row r="75" spans="1:3" x14ac:dyDescent="0.25">
      <c r="A75">
        <v>6.7</v>
      </c>
      <c r="B75">
        <v>1.0260995900000001</v>
      </c>
      <c r="C75">
        <v>1.3630564999999928E-2</v>
      </c>
    </row>
    <row r="77" spans="1:3" x14ac:dyDescent="0.25">
      <c r="A77">
        <v>5.0999999999999996</v>
      </c>
      <c r="B77">
        <v>1.05549479</v>
      </c>
      <c r="C77">
        <v>1.4074960000000081E-2</v>
      </c>
    </row>
    <row r="78" spans="1:3" x14ac:dyDescent="0.25">
      <c r="A78">
        <v>4</v>
      </c>
      <c r="B78">
        <v>1.0392025499999999</v>
      </c>
      <c r="C78">
        <v>1.3546710000000073E-2</v>
      </c>
    </row>
    <row r="79" spans="1:3" x14ac:dyDescent="0.25">
      <c r="A79">
        <v>3</v>
      </c>
      <c r="B79">
        <v>1.0256947300000001</v>
      </c>
      <c r="C79">
        <v>1.3190389999999996E-2</v>
      </c>
    </row>
    <row r="80" spans="1:3" x14ac:dyDescent="0.25">
      <c r="A80">
        <v>4</v>
      </c>
      <c r="B80">
        <v>1.04153132</v>
      </c>
      <c r="C80">
        <v>1.3673654999999951E-2</v>
      </c>
    </row>
    <row r="82" spans="1:3" x14ac:dyDescent="0.25">
      <c r="A82">
        <v>2.38</v>
      </c>
      <c r="B82">
        <v>0.96975062000000001</v>
      </c>
      <c r="C82">
        <v>1.2730485000000014E-2</v>
      </c>
    </row>
    <row r="84" spans="1:3" x14ac:dyDescent="0.25">
      <c r="A84">
        <v>2.38</v>
      </c>
      <c r="B84">
        <v>0.97687416000000005</v>
      </c>
      <c r="C84">
        <v>1.2971390000000027E-2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3A1C-8AFB-4D3B-AF17-F87364C95496}">
  <dimension ref="A1:BB79"/>
  <sheetViews>
    <sheetView topLeftCell="A64" workbookViewId="0">
      <selection activeCell="D87" sqref="D87"/>
    </sheetView>
  </sheetViews>
  <sheetFormatPr defaultRowHeight="15" x14ac:dyDescent="0.25"/>
  <sheetData>
    <row r="1" spans="1:54" x14ac:dyDescent="0.25">
      <c r="A1" t="s">
        <v>0</v>
      </c>
      <c r="F1" t="s">
        <v>1</v>
      </c>
      <c r="G1" t="s">
        <v>2</v>
      </c>
      <c r="H1" t="s">
        <v>3</v>
      </c>
      <c r="J1" t="s">
        <v>0</v>
      </c>
      <c r="O1" t="s">
        <v>1</v>
      </c>
      <c r="P1" t="s">
        <v>2</v>
      </c>
      <c r="Q1" t="s">
        <v>3</v>
      </c>
      <c r="S1" t="s">
        <v>0</v>
      </c>
      <c r="X1" t="s">
        <v>1</v>
      </c>
      <c r="Y1" t="s">
        <v>2</v>
      </c>
      <c r="Z1" t="s">
        <v>3</v>
      </c>
      <c r="AB1" t="s">
        <v>0</v>
      </c>
      <c r="AG1" t="s">
        <v>1</v>
      </c>
      <c r="AH1" t="s">
        <v>2</v>
      </c>
      <c r="AI1" t="s">
        <v>3</v>
      </c>
      <c r="AK1" t="s">
        <v>0</v>
      </c>
      <c r="AP1" t="s">
        <v>1</v>
      </c>
      <c r="AQ1" t="s">
        <v>2</v>
      </c>
      <c r="AR1" t="s">
        <v>3</v>
      </c>
      <c r="AT1" t="s">
        <v>0</v>
      </c>
      <c r="AY1" t="s">
        <v>1</v>
      </c>
      <c r="AZ1" t="s">
        <v>2</v>
      </c>
      <c r="BA1" t="s">
        <v>3</v>
      </c>
    </row>
    <row r="2" spans="1:54" x14ac:dyDescent="0.25">
      <c r="A2" t="s">
        <v>4</v>
      </c>
      <c r="J2" t="s">
        <v>5</v>
      </c>
      <c r="S2" t="s">
        <v>6</v>
      </c>
      <c r="AB2" t="s">
        <v>7</v>
      </c>
      <c r="AK2" t="s">
        <v>8</v>
      </c>
      <c r="AT2" t="s">
        <v>9</v>
      </c>
    </row>
    <row r="3" spans="1:54" x14ac:dyDescent="0.25">
      <c r="A3" t="s">
        <v>29</v>
      </c>
      <c r="B3" t="s">
        <v>11</v>
      </c>
      <c r="J3" t="s">
        <v>29</v>
      </c>
      <c r="K3" t="s">
        <v>31</v>
      </c>
      <c r="S3" t="s">
        <v>29</v>
      </c>
      <c r="AB3" t="s">
        <v>29</v>
      </c>
      <c r="AC3" t="s">
        <v>11</v>
      </c>
      <c r="AK3" t="s">
        <v>29</v>
      </c>
      <c r="AL3" t="s">
        <v>31</v>
      </c>
      <c r="AT3" t="s">
        <v>29</v>
      </c>
      <c r="AU3" t="s">
        <v>30</v>
      </c>
    </row>
    <row r="4" spans="1:54" x14ac:dyDescent="0.25">
      <c r="A4" t="s">
        <v>13</v>
      </c>
      <c r="B4">
        <v>623</v>
      </c>
      <c r="E4">
        <v>493.67700000000002</v>
      </c>
      <c r="F4">
        <v>0.89635997999999995</v>
      </c>
      <c r="G4">
        <v>0.91653382000000005</v>
      </c>
      <c r="H4">
        <v>0.87842801000000004</v>
      </c>
      <c r="I4" s="1">
        <f>(G4-H4)/2</f>
        <v>1.9052905000000009E-2</v>
      </c>
      <c r="J4" t="s">
        <v>14</v>
      </c>
      <c r="K4">
        <v>267.85000000000002</v>
      </c>
      <c r="N4">
        <v>493.67700000000002</v>
      </c>
      <c r="O4">
        <v>0.90192883000000001</v>
      </c>
      <c r="P4" s="1">
        <v>0.9224137</v>
      </c>
      <c r="Q4">
        <v>0.88387039000000001</v>
      </c>
      <c r="R4" s="1">
        <f>(P4-Q4)/2</f>
        <v>1.9271654999999999E-2</v>
      </c>
      <c r="T4">
        <v>12.3</v>
      </c>
      <c r="W4">
        <v>493.67700000000002</v>
      </c>
      <c r="AB4" t="s">
        <v>14</v>
      </c>
      <c r="AC4">
        <v>16.399999999999999</v>
      </c>
      <c r="AF4">
        <v>493.67700000000002</v>
      </c>
      <c r="AG4">
        <v>0.91142882000000003</v>
      </c>
      <c r="AH4">
        <v>0.93349214000000003</v>
      </c>
      <c r="AI4">
        <v>0.89189660999999998</v>
      </c>
      <c r="AJ4" s="1">
        <f>(AH4-AI4)/2</f>
        <v>2.0797765000000024E-2</v>
      </c>
      <c r="AK4" t="s">
        <v>14</v>
      </c>
      <c r="AL4">
        <v>21.4</v>
      </c>
      <c r="AO4">
        <v>493.67700000000002</v>
      </c>
      <c r="AP4">
        <v>0.90855892000000005</v>
      </c>
      <c r="AQ4" s="1">
        <v>0.93056978000000001</v>
      </c>
      <c r="AR4">
        <v>0.88917183</v>
      </c>
      <c r="AS4" s="1">
        <f>(AQ4-AR4)/2</f>
        <v>2.0698975000000008E-2</v>
      </c>
      <c r="AT4" t="s">
        <v>14</v>
      </c>
      <c r="AU4">
        <v>5.0999999999999996</v>
      </c>
      <c r="AX4">
        <v>493.67700000000002</v>
      </c>
      <c r="AY4">
        <v>0.86735483000000002</v>
      </c>
      <c r="AZ4">
        <v>0.88758135999999999</v>
      </c>
      <c r="BA4">
        <v>0.84970734000000003</v>
      </c>
      <c r="BB4" s="1">
        <f>(AZ4-BA4)/2</f>
        <v>1.8937009999999976E-2</v>
      </c>
    </row>
    <row r="5" spans="1:54" x14ac:dyDescent="0.25">
      <c r="A5" s="2" t="s">
        <v>16</v>
      </c>
      <c r="B5">
        <v>414.2</v>
      </c>
      <c r="E5">
        <v>493.67700000000002</v>
      </c>
      <c r="F5">
        <v>0.90179732000000001</v>
      </c>
      <c r="G5">
        <v>0.92219574000000004</v>
      </c>
      <c r="H5">
        <v>0.88353442999999998</v>
      </c>
      <c r="I5" s="1">
        <f t="shared" ref="I5:I8" si="0">(G5-H5)/2</f>
        <v>1.933065500000003E-2</v>
      </c>
      <c r="J5" t="s">
        <v>17</v>
      </c>
      <c r="K5">
        <v>130.65</v>
      </c>
      <c r="N5">
        <v>493.67700000000002</v>
      </c>
      <c r="O5">
        <v>0.89948021</v>
      </c>
      <c r="P5" s="1">
        <v>0.92020900999999999</v>
      </c>
      <c r="Q5">
        <v>0.88132288999999997</v>
      </c>
      <c r="R5" s="1">
        <f t="shared" ref="R5:R8" si="1">(P5-Q5)/2</f>
        <v>1.9443060000000012E-2</v>
      </c>
      <c r="T5">
        <v>10.4</v>
      </c>
      <c r="W5">
        <v>493.67700000000002</v>
      </c>
      <c r="AB5" t="s">
        <v>17</v>
      </c>
      <c r="AC5">
        <v>12.2</v>
      </c>
      <c r="AF5">
        <v>493.67700000000002</v>
      </c>
      <c r="AG5">
        <v>0.90467947000000004</v>
      </c>
      <c r="AH5">
        <v>0.92640345000000002</v>
      </c>
      <c r="AI5">
        <v>0.88539864999999995</v>
      </c>
      <c r="AJ5" s="1">
        <f t="shared" ref="AJ5:AJ8" si="2">(AH5-AI5)/2</f>
        <v>2.0502400000000032E-2</v>
      </c>
      <c r="AK5" t="s">
        <v>17</v>
      </c>
      <c r="AL5">
        <v>16.100000000000001</v>
      </c>
      <c r="AO5">
        <v>493.67700000000002</v>
      </c>
      <c r="AP5">
        <v>0.90255384999999999</v>
      </c>
      <c r="AQ5" s="1">
        <v>0.92426545999999998</v>
      </c>
      <c r="AR5">
        <v>0.88321459000000002</v>
      </c>
      <c r="AS5" s="1">
        <f t="shared" ref="AS5:AS8" si="3">(AQ5-AR5)/2</f>
        <v>2.0525434999999981E-2</v>
      </c>
      <c r="AT5" t="s">
        <v>17</v>
      </c>
      <c r="AU5">
        <v>4</v>
      </c>
      <c r="AX5">
        <v>493.67700000000002</v>
      </c>
      <c r="AY5">
        <v>0.86213605999999998</v>
      </c>
      <c r="AZ5" s="1">
        <v>0.88245448999999998</v>
      </c>
      <c r="BA5">
        <v>0.84443058999999998</v>
      </c>
      <c r="BB5" s="1">
        <f t="shared" ref="BB5:BB8" si="4">(AZ5-BA5)/2</f>
        <v>1.901195E-2</v>
      </c>
    </row>
    <row r="6" spans="1:54" x14ac:dyDescent="0.25">
      <c r="A6" t="s">
        <v>17</v>
      </c>
      <c r="B6">
        <v>225.4</v>
      </c>
      <c r="E6">
        <v>493.67700000000002</v>
      </c>
      <c r="F6">
        <v>0.90006671000000005</v>
      </c>
      <c r="G6">
        <v>0.92052201</v>
      </c>
      <c r="H6">
        <v>0.88189901000000004</v>
      </c>
      <c r="I6" s="1">
        <f t="shared" si="0"/>
        <v>1.9311499999999981E-2</v>
      </c>
      <c r="J6" t="s">
        <v>18</v>
      </c>
      <c r="K6">
        <v>54.1</v>
      </c>
      <c r="N6">
        <v>493.67700000000002</v>
      </c>
      <c r="O6">
        <v>0.88451080999999998</v>
      </c>
      <c r="P6" s="1">
        <v>0.90464641000000001</v>
      </c>
      <c r="Q6">
        <v>0.86702422999999995</v>
      </c>
      <c r="R6" s="1">
        <f t="shared" si="1"/>
        <v>1.881109000000003E-2</v>
      </c>
      <c r="T6">
        <v>7.7</v>
      </c>
      <c r="W6">
        <v>493.67700000000002</v>
      </c>
      <c r="AB6" t="s">
        <v>18</v>
      </c>
      <c r="AC6">
        <v>8.6999999999999993</v>
      </c>
      <c r="AF6">
        <v>493.67700000000002</v>
      </c>
      <c r="AG6">
        <v>0.89412634999999996</v>
      </c>
      <c r="AH6" s="1">
        <v>0.91536196000000003</v>
      </c>
      <c r="AI6">
        <v>0.87536510000000001</v>
      </c>
      <c r="AJ6" s="1">
        <f t="shared" si="2"/>
        <v>1.9998430000000011E-2</v>
      </c>
      <c r="AK6" t="s">
        <v>18</v>
      </c>
      <c r="AL6">
        <v>10.3</v>
      </c>
      <c r="AO6">
        <v>493.67700000000002</v>
      </c>
      <c r="AP6">
        <v>0.89134694000000003</v>
      </c>
      <c r="AQ6" s="1">
        <v>0.91261875999999997</v>
      </c>
      <c r="AR6">
        <v>0.87266071000000001</v>
      </c>
      <c r="AS6" s="1">
        <f t="shared" si="3"/>
        <v>1.9979024999999984E-2</v>
      </c>
      <c r="AT6" t="s">
        <v>19</v>
      </c>
      <c r="AU6">
        <v>3</v>
      </c>
      <c r="AX6">
        <v>493.67700000000002</v>
      </c>
      <c r="AY6">
        <v>0.85261752999999996</v>
      </c>
      <c r="AZ6">
        <v>0.87217184999999997</v>
      </c>
      <c r="BA6">
        <v>0.83565102999999996</v>
      </c>
      <c r="BB6" s="1">
        <f t="shared" si="4"/>
        <v>1.8260410000000005E-2</v>
      </c>
    </row>
    <row r="7" spans="1:54" x14ac:dyDescent="0.25">
      <c r="A7" t="s">
        <v>18</v>
      </c>
      <c r="B7">
        <v>85.5</v>
      </c>
      <c r="E7">
        <v>493.67700000000002</v>
      </c>
      <c r="F7">
        <v>0.88990944999999999</v>
      </c>
      <c r="G7">
        <v>0.91000274000000003</v>
      </c>
      <c r="H7">
        <v>0.87224376999999997</v>
      </c>
      <c r="I7" s="1">
        <f t="shared" si="0"/>
        <v>1.8879485000000029E-2</v>
      </c>
      <c r="J7" t="s">
        <v>20</v>
      </c>
      <c r="N7">
        <v>493.67700000000002</v>
      </c>
      <c r="O7" s="7">
        <v>0.88278263999999995</v>
      </c>
      <c r="P7" s="8">
        <v>0.90470950999999999</v>
      </c>
      <c r="Q7">
        <v>0.86371799000000005</v>
      </c>
      <c r="R7" s="1">
        <f t="shared" si="1"/>
        <v>2.0495759999999974E-2</v>
      </c>
      <c r="T7">
        <v>5.7</v>
      </c>
      <c r="W7">
        <v>493.67700000000002</v>
      </c>
      <c r="AB7" t="s">
        <v>21</v>
      </c>
      <c r="AC7">
        <v>4.0999999999999996</v>
      </c>
      <c r="AF7">
        <v>493.67700000000002</v>
      </c>
      <c r="AG7">
        <v>0.87563082999999997</v>
      </c>
      <c r="AH7" s="1">
        <v>0.89600301000000004</v>
      </c>
      <c r="AI7">
        <v>0.85778732000000002</v>
      </c>
      <c r="AJ7" s="1">
        <f t="shared" si="2"/>
        <v>1.9107845000000012E-2</v>
      </c>
      <c r="AK7" t="s">
        <v>22</v>
      </c>
      <c r="AL7">
        <v>4.4000000000000004</v>
      </c>
      <c r="AO7">
        <v>493.67700000000002</v>
      </c>
      <c r="AP7">
        <v>0.87214168999999997</v>
      </c>
      <c r="AQ7" s="1">
        <v>0.89232670999999997</v>
      </c>
      <c r="AR7">
        <v>0.85439642000000005</v>
      </c>
      <c r="AS7" s="1">
        <f t="shared" si="3"/>
        <v>1.8965144999999961E-2</v>
      </c>
      <c r="AT7" t="s">
        <v>23</v>
      </c>
      <c r="AU7">
        <v>4</v>
      </c>
      <c r="AX7">
        <v>493.67700000000002</v>
      </c>
      <c r="AY7">
        <v>0.86096117999999999</v>
      </c>
      <c r="AZ7">
        <v>0.88099360000000004</v>
      </c>
      <c r="BA7">
        <v>0.84355849000000005</v>
      </c>
      <c r="BB7" s="1">
        <f t="shared" si="4"/>
        <v>1.8717554999999997E-2</v>
      </c>
    </row>
    <row r="8" spans="1:54" x14ac:dyDescent="0.25">
      <c r="A8" t="s">
        <v>24</v>
      </c>
      <c r="B8">
        <v>18.3</v>
      </c>
      <c r="E8">
        <v>493.67700000000002</v>
      </c>
      <c r="F8">
        <v>0.86917579</v>
      </c>
      <c r="G8">
        <v>0.88848855000000004</v>
      </c>
      <c r="H8">
        <v>0.85227607999999999</v>
      </c>
      <c r="I8" s="1">
        <f t="shared" si="0"/>
        <v>1.8106235000000026E-2</v>
      </c>
      <c r="J8" t="s">
        <v>25</v>
      </c>
      <c r="N8">
        <v>493.67700000000002</v>
      </c>
      <c r="O8">
        <v>0.89980086999999997</v>
      </c>
      <c r="P8" s="1">
        <v>0.92057211999999999</v>
      </c>
      <c r="Q8">
        <v>0.88159918000000004</v>
      </c>
      <c r="R8" s="1">
        <f t="shared" si="1"/>
        <v>1.9486469999999978E-2</v>
      </c>
      <c r="T8">
        <v>3.5</v>
      </c>
      <c r="W8">
        <v>493.67700000000002</v>
      </c>
      <c r="AB8" t="s">
        <v>27</v>
      </c>
      <c r="AC8">
        <v>9.5</v>
      </c>
      <c r="AF8">
        <v>493.67700000000002</v>
      </c>
      <c r="AG8">
        <v>0.90204724000000003</v>
      </c>
      <c r="AH8" s="1">
        <v>0.92371643000000003</v>
      </c>
      <c r="AI8">
        <v>0.88292621000000004</v>
      </c>
      <c r="AJ8" s="1">
        <f t="shared" si="2"/>
        <v>2.0395109999999994E-2</v>
      </c>
      <c r="AK8" t="s">
        <v>28</v>
      </c>
      <c r="AL8">
        <v>12.2</v>
      </c>
      <c r="AO8">
        <v>493.67700000000002</v>
      </c>
      <c r="AP8">
        <v>0.90079231999999998</v>
      </c>
      <c r="AQ8" s="1">
        <v>0.92254833000000003</v>
      </c>
      <c r="AR8">
        <v>0.88170769999999998</v>
      </c>
      <c r="AS8" s="1">
        <f t="shared" si="3"/>
        <v>2.0420315000000022E-2</v>
      </c>
      <c r="BB8" s="1"/>
    </row>
    <row r="9" spans="1:54" x14ac:dyDescent="0.25">
      <c r="T9">
        <v>6.7</v>
      </c>
      <c r="AK9" t="s">
        <v>21</v>
      </c>
      <c r="AL9">
        <v>4.4000000000000004</v>
      </c>
    </row>
    <row r="10" spans="1:54" x14ac:dyDescent="0.25">
      <c r="AK10" t="s">
        <v>27</v>
      </c>
      <c r="AL10">
        <v>12.2</v>
      </c>
    </row>
    <row r="14" spans="1:54" x14ac:dyDescent="0.25">
      <c r="A14" t="s">
        <v>0</v>
      </c>
      <c r="F14" t="s">
        <v>1</v>
      </c>
      <c r="G14" t="s">
        <v>2</v>
      </c>
      <c r="H14" t="s">
        <v>3</v>
      </c>
      <c r="J14" t="s">
        <v>0</v>
      </c>
      <c r="O14" t="s">
        <v>1</v>
      </c>
      <c r="P14" t="s">
        <v>2</v>
      </c>
      <c r="Q14" t="s">
        <v>3</v>
      </c>
    </row>
    <row r="15" spans="1:54" x14ac:dyDescent="0.25">
      <c r="A15" t="s">
        <v>35</v>
      </c>
      <c r="B15">
        <v>2011</v>
      </c>
      <c r="J15" t="s">
        <v>35</v>
      </c>
      <c r="K15">
        <v>2006</v>
      </c>
    </row>
    <row r="16" spans="1:54" x14ac:dyDescent="0.25">
      <c r="A16" t="s">
        <v>29</v>
      </c>
      <c r="E16" t="s">
        <v>37</v>
      </c>
      <c r="G16" s="1"/>
      <c r="J16" t="s">
        <v>29</v>
      </c>
      <c r="N16" t="s">
        <v>38</v>
      </c>
      <c r="P16" s="1"/>
    </row>
    <row r="17" spans="1:18" x14ac:dyDescent="0.25">
      <c r="B17">
        <v>2.38</v>
      </c>
      <c r="E17">
        <v>493.67700000000002</v>
      </c>
      <c r="F17">
        <v>0.84813885</v>
      </c>
      <c r="G17">
        <v>0.86698598000000004</v>
      </c>
      <c r="H17">
        <v>0.83177570000000001</v>
      </c>
      <c r="I17" s="1">
        <f>(G17-H17)/2</f>
        <v>1.7605140000000019E-2</v>
      </c>
      <c r="K17">
        <v>2.38</v>
      </c>
      <c r="N17">
        <v>493.67700000000002</v>
      </c>
      <c r="O17">
        <v>0.86035050999999996</v>
      </c>
      <c r="P17">
        <v>0.87990716000000002</v>
      </c>
      <c r="Q17">
        <v>0.84330550999999998</v>
      </c>
      <c r="R17" s="1">
        <f>(P17-Q17)/2</f>
        <v>1.8300825000000021E-2</v>
      </c>
    </row>
    <row r="19" spans="1:18" x14ac:dyDescent="0.25">
      <c r="A19" t="s">
        <v>0</v>
      </c>
      <c r="F19" t="s">
        <v>1</v>
      </c>
      <c r="G19" t="s">
        <v>2</v>
      </c>
      <c r="H19" t="s">
        <v>3</v>
      </c>
    </row>
    <row r="20" spans="1:18" x14ac:dyDescent="0.25">
      <c r="A20" t="s">
        <v>4</v>
      </c>
    </row>
    <row r="21" spans="1:18" x14ac:dyDescent="0.25">
      <c r="A21" t="s">
        <v>29</v>
      </c>
      <c r="B21" t="s">
        <v>37</v>
      </c>
    </row>
    <row r="22" spans="1:18" x14ac:dyDescent="0.25">
      <c r="A22" t="s">
        <v>15</v>
      </c>
      <c r="B22">
        <v>687.4</v>
      </c>
      <c r="E22">
        <v>493.67700000000002</v>
      </c>
      <c r="F22">
        <v>0.90972514000000004</v>
      </c>
      <c r="G22">
        <v>0.93035416999999998</v>
      </c>
      <c r="H22" s="1">
        <v>0.89133806999999998</v>
      </c>
      <c r="I22" s="1">
        <f>(G22-H22)/2</f>
        <v>1.9508049999999999E-2</v>
      </c>
    </row>
    <row r="23" spans="1:18" x14ac:dyDescent="0.25">
      <c r="A23" s="2" t="s">
        <v>40</v>
      </c>
      <c r="B23">
        <v>560.4</v>
      </c>
      <c r="E23">
        <v>493.67700000000002</v>
      </c>
      <c r="F23">
        <v>0.91076029000000003</v>
      </c>
      <c r="G23" s="1">
        <v>0.93151428000000003</v>
      </c>
      <c r="H23" s="1">
        <v>0.89229221000000003</v>
      </c>
      <c r="I23" s="1">
        <f t="shared" ref="I23:I34" si="5">(G23-H23)/2</f>
        <v>1.9611034999999999E-2</v>
      </c>
    </row>
    <row r="24" spans="1:18" x14ac:dyDescent="0.25">
      <c r="A24" s="2" t="s">
        <v>41</v>
      </c>
      <c r="B24">
        <v>456.8</v>
      </c>
      <c r="E24">
        <v>493.67700000000002</v>
      </c>
      <c r="F24">
        <v>0.90927665000000002</v>
      </c>
      <c r="G24" s="1">
        <v>0.92984533000000003</v>
      </c>
      <c r="H24" s="1">
        <v>0.89108220999999999</v>
      </c>
      <c r="I24" s="1">
        <f t="shared" si="5"/>
        <v>1.938156000000002E-2</v>
      </c>
    </row>
    <row r="25" spans="1:18" x14ac:dyDescent="0.25">
      <c r="A25" t="s">
        <v>42</v>
      </c>
      <c r="B25">
        <v>371.5</v>
      </c>
      <c r="E25">
        <v>493.67700000000002</v>
      </c>
      <c r="F25">
        <v>0.90663141000000003</v>
      </c>
      <c r="G25">
        <v>0.92712713999999996</v>
      </c>
      <c r="H25" s="1">
        <v>0.88835153</v>
      </c>
      <c r="I25" s="1">
        <f t="shared" si="5"/>
        <v>1.938780499999998E-2</v>
      </c>
    </row>
    <row r="26" spans="1:18" x14ac:dyDescent="0.25">
      <c r="A26" t="s">
        <v>43</v>
      </c>
      <c r="B26">
        <v>274</v>
      </c>
      <c r="E26">
        <v>493.67700000000002</v>
      </c>
      <c r="F26">
        <v>0.90483471999999998</v>
      </c>
      <c r="G26" s="1">
        <v>0.92521366999999999</v>
      </c>
      <c r="H26" s="1">
        <v>0.88654909000000004</v>
      </c>
      <c r="I26" s="1">
        <f t="shared" si="5"/>
        <v>1.9332289999999974E-2</v>
      </c>
    </row>
    <row r="27" spans="1:18" x14ac:dyDescent="0.25">
      <c r="A27" t="s">
        <v>44</v>
      </c>
      <c r="B27">
        <v>176.8</v>
      </c>
      <c r="E27">
        <v>493.67700000000002</v>
      </c>
      <c r="F27">
        <v>0.89910599000000002</v>
      </c>
      <c r="G27">
        <v>0.91914348000000001</v>
      </c>
      <c r="H27" s="1">
        <v>0.88116136</v>
      </c>
      <c r="I27" s="1">
        <f t="shared" si="5"/>
        <v>1.8991060000000004E-2</v>
      </c>
    </row>
    <row r="28" spans="1:18" x14ac:dyDescent="0.25">
      <c r="A28" t="s">
        <v>45</v>
      </c>
      <c r="B28">
        <v>109.4</v>
      </c>
      <c r="E28">
        <v>493.67700000000002</v>
      </c>
      <c r="F28">
        <v>0.89115818999999996</v>
      </c>
      <c r="G28" s="1">
        <v>0.91100267000000001</v>
      </c>
      <c r="H28" s="1">
        <v>0.87362300000000004</v>
      </c>
      <c r="I28" s="1">
        <f t="shared" si="5"/>
        <v>1.8689834999999988E-2</v>
      </c>
    </row>
    <row r="29" spans="1:18" x14ac:dyDescent="0.25">
      <c r="A29" t="s">
        <v>46</v>
      </c>
      <c r="B29">
        <v>61.6</v>
      </c>
      <c r="E29">
        <v>493.67700000000002</v>
      </c>
      <c r="F29">
        <v>0.88070749000000004</v>
      </c>
      <c r="G29" s="1">
        <v>0.90016611999999996</v>
      </c>
      <c r="H29" s="1">
        <v>0.86355599999999999</v>
      </c>
      <c r="I29" s="1">
        <f t="shared" si="5"/>
        <v>1.8305059999999984E-2</v>
      </c>
    </row>
    <row r="30" spans="1:18" x14ac:dyDescent="0.25">
      <c r="A30" t="s">
        <v>47</v>
      </c>
      <c r="B30">
        <v>32</v>
      </c>
      <c r="E30">
        <v>493.67700000000002</v>
      </c>
      <c r="F30">
        <v>0.87026455999999996</v>
      </c>
      <c r="G30" s="1">
        <v>0.88920520999999997</v>
      </c>
      <c r="H30" s="1">
        <v>0.85364359000000001</v>
      </c>
      <c r="I30" s="1">
        <f t="shared" si="5"/>
        <v>1.778080999999998E-2</v>
      </c>
    </row>
    <row r="31" spans="1:18" x14ac:dyDescent="0.25">
      <c r="A31" t="s">
        <v>48</v>
      </c>
      <c r="B31">
        <v>16</v>
      </c>
      <c r="E31">
        <v>493.67700000000002</v>
      </c>
      <c r="F31">
        <v>0.86037092999999998</v>
      </c>
      <c r="G31" s="1">
        <v>0.87945554000000004</v>
      </c>
      <c r="H31" s="1">
        <v>0.84376963000000005</v>
      </c>
      <c r="I31" s="1">
        <f t="shared" si="5"/>
        <v>1.7842954999999994E-2</v>
      </c>
    </row>
    <row r="32" spans="1:18" x14ac:dyDescent="0.25">
      <c r="A32" t="s">
        <v>49</v>
      </c>
      <c r="B32">
        <v>7</v>
      </c>
      <c r="E32">
        <v>493.67700000000002</v>
      </c>
      <c r="F32">
        <v>0.85267031999999998</v>
      </c>
      <c r="G32" s="1">
        <v>0.87161889999999997</v>
      </c>
      <c r="H32" s="1">
        <v>0.83623625000000001</v>
      </c>
      <c r="I32" s="1">
        <f t="shared" si="5"/>
        <v>1.769132499999998E-2</v>
      </c>
    </row>
    <row r="33" spans="1:9" x14ac:dyDescent="0.25">
      <c r="A33" t="s">
        <v>24</v>
      </c>
      <c r="B33">
        <v>18.3</v>
      </c>
      <c r="E33">
        <v>493.67700000000002</v>
      </c>
      <c r="F33">
        <v>0.86611645000000004</v>
      </c>
      <c r="G33" s="1">
        <v>0.88503838999999995</v>
      </c>
      <c r="H33" s="1">
        <v>0.84951885999999999</v>
      </c>
      <c r="I33" s="1">
        <f t="shared" si="5"/>
        <v>1.7759764999999983E-2</v>
      </c>
    </row>
    <row r="34" spans="1:9" x14ac:dyDescent="0.25">
      <c r="A34" t="s">
        <v>27</v>
      </c>
      <c r="B34">
        <v>190.53888888888889</v>
      </c>
      <c r="E34">
        <v>493.67700000000002</v>
      </c>
      <c r="F34">
        <v>0.90404865999999995</v>
      </c>
      <c r="G34" s="1">
        <v>0.92447193999999999</v>
      </c>
      <c r="H34" s="1">
        <v>0.88585108999999995</v>
      </c>
      <c r="I34" s="1">
        <f t="shared" si="5"/>
        <v>1.931042500000002E-2</v>
      </c>
    </row>
    <row r="36" spans="1:9" x14ac:dyDescent="0.25">
      <c r="A36">
        <v>623</v>
      </c>
      <c r="B36">
        <v>0.89635997999999995</v>
      </c>
      <c r="C36" s="1">
        <v>1.9052905000000009E-2</v>
      </c>
    </row>
    <row r="37" spans="1:9" x14ac:dyDescent="0.25">
      <c r="A37">
        <v>414.2</v>
      </c>
      <c r="B37">
        <v>0.90179732000000001</v>
      </c>
      <c r="C37" s="1">
        <v>1.933065500000003E-2</v>
      </c>
    </row>
    <row r="38" spans="1:9" x14ac:dyDescent="0.25">
      <c r="A38">
        <v>225.4</v>
      </c>
      <c r="B38">
        <v>0.90006671000000005</v>
      </c>
      <c r="C38" s="1">
        <v>1.9311499999999981E-2</v>
      </c>
    </row>
    <row r="39" spans="1:9" x14ac:dyDescent="0.25">
      <c r="A39">
        <v>85.5</v>
      </c>
      <c r="B39">
        <v>0.88990944999999999</v>
      </c>
      <c r="C39" s="1">
        <v>1.8879485000000029E-2</v>
      </c>
    </row>
    <row r="40" spans="1:9" x14ac:dyDescent="0.25">
      <c r="A40">
        <v>18.3</v>
      </c>
      <c r="B40">
        <v>0.86917579</v>
      </c>
      <c r="C40" s="1">
        <v>1.8106235000000026E-2</v>
      </c>
    </row>
    <row r="42" spans="1:9" x14ac:dyDescent="0.25">
      <c r="A42">
        <v>687.4</v>
      </c>
      <c r="B42">
        <v>0.90972514000000004</v>
      </c>
      <c r="C42">
        <v>1.9508049999999999E-2</v>
      </c>
    </row>
    <row r="43" spans="1:9" x14ac:dyDescent="0.25">
      <c r="A43">
        <v>560.4</v>
      </c>
      <c r="B43">
        <v>0.91076029000000003</v>
      </c>
      <c r="C43">
        <v>1.9611034999999999E-2</v>
      </c>
    </row>
    <row r="44" spans="1:9" x14ac:dyDescent="0.25">
      <c r="A44">
        <v>456.8</v>
      </c>
      <c r="B44">
        <v>0.90927665000000002</v>
      </c>
      <c r="C44">
        <v>1.938156000000002E-2</v>
      </c>
    </row>
    <row r="45" spans="1:9" x14ac:dyDescent="0.25">
      <c r="A45">
        <v>371.5</v>
      </c>
      <c r="B45">
        <v>0.90663141000000003</v>
      </c>
      <c r="C45">
        <v>1.938780499999998E-2</v>
      </c>
    </row>
    <row r="46" spans="1:9" x14ac:dyDescent="0.25">
      <c r="A46">
        <v>274</v>
      </c>
      <c r="B46">
        <v>0.90483471999999998</v>
      </c>
      <c r="C46">
        <v>1.9332289999999974E-2</v>
      </c>
    </row>
    <row r="47" spans="1:9" x14ac:dyDescent="0.25">
      <c r="A47">
        <v>176.8</v>
      </c>
      <c r="B47">
        <v>0.89910599000000002</v>
      </c>
      <c r="C47">
        <v>1.8991060000000004E-2</v>
      </c>
    </row>
    <row r="48" spans="1:9" x14ac:dyDescent="0.25">
      <c r="A48">
        <v>109.4</v>
      </c>
      <c r="B48">
        <v>0.89115818999999996</v>
      </c>
      <c r="C48">
        <v>1.8689834999999988E-2</v>
      </c>
    </row>
    <row r="49" spans="1:3" x14ac:dyDescent="0.25">
      <c r="A49">
        <v>61.6</v>
      </c>
      <c r="B49">
        <v>0.88070749000000004</v>
      </c>
      <c r="C49">
        <v>1.8305059999999984E-2</v>
      </c>
    </row>
    <row r="50" spans="1:3" x14ac:dyDescent="0.25">
      <c r="A50">
        <v>32</v>
      </c>
      <c r="B50">
        <v>0.87026455999999996</v>
      </c>
      <c r="C50">
        <v>1.778080999999998E-2</v>
      </c>
    </row>
    <row r="51" spans="1:3" x14ac:dyDescent="0.25">
      <c r="A51">
        <v>16</v>
      </c>
      <c r="B51">
        <v>0.86037092999999998</v>
      </c>
      <c r="C51">
        <v>1.7842954999999994E-2</v>
      </c>
    </row>
    <row r="52" spans="1:3" x14ac:dyDescent="0.25">
      <c r="A52">
        <v>7</v>
      </c>
      <c r="B52">
        <v>0.85267031999999998</v>
      </c>
      <c r="C52">
        <v>1.769132499999998E-2</v>
      </c>
    </row>
    <row r="53" spans="1:3" x14ac:dyDescent="0.25">
      <c r="A53">
        <v>18.3</v>
      </c>
      <c r="B53">
        <v>0.86611645000000004</v>
      </c>
      <c r="C53">
        <v>1.7759764999999983E-2</v>
      </c>
    </row>
    <row r="54" spans="1:3" x14ac:dyDescent="0.25">
      <c r="A54">
        <v>190.53888888888889</v>
      </c>
      <c r="B54">
        <v>0.90404865999999995</v>
      </c>
      <c r="C54">
        <v>1.931042500000002E-2</v>
      </c>
    </row>
    <row r="56" spans="1:3" x14ac:dyDescent="0.25">
      <c r="A56">
        <v>267.85000000000002</v>
      </c>
      <c r="B56">
        <v>0.90192883000000001</v>
      </c>
      <c r="C56">
        <v>1.9271654999999999E-2</v>
      </c>
    </row>
    <row r="57" spans="1:3" x14ac:dyDescent="0.25">
      <c r="A57">
        <v>130.65</v>
      </c>
      <c r="B57">
        <v>0.89948021</v>
      </c>
      <c r="C57">
        <v>1.9443060000000012E-2</v>
      </c>
    </row>
    <row r="58" spans="1:3" x14ac:dyDescent="0.25">
      <c r="A58">
        <v>54.1</v>
      </c>
      <c r="B58">
        <v>0.88451080999999998</v>
      </c>
      <c r="C58">
        <v>1.881109000000003E-2</v>
      </c>
    </row>
    <row r="60" spans="1:3" x14ac:dyDescent="0.25">
      <c r="A60">
        <v>21.4</v>
      </c>
      <c r="B60">
        <v>0.90855892000000005</v>
      </c>
      <c r="C60">
        <v>2.0698975000000008E-2</v>
      </c>
    </row>
    <row r="61" spans="1:3" x14ac:dyDescent="0.25">
      <c r="A61">
        <v>16.100000000000001</v>
      </c>
      <c r="B61">
        <v>0.90255384999999999</v>
      </c>
      <c r="C61">
        <v>2.0525434999999981E-2</v>
      </c>
    </row>
    <row r="62" spans="1:3" x14ac:dyDescent="0.25">
      <c r="A62">
        <v>10.3</v>
      </c>
      <c r="B62">
        <v>0.89134694000000003</v>
      </c>
      <c r="C62">
        <v>1.9979024999999984E-2</v>
      </c>
    </row>
    <row r="63" spans="1:3" x14ac:dyDescent="0.25">
      <c r="A63">
        <v>4.4000000000000004</v>
      </c>
      <c r="B63">
        <v>0.87214168999999997</v>
      </c>
      <c r="C63">
        <v>1.8965144999999961E-2</v>
      </c>
    </row>
    <row r="64" spans="1:3" x14ac:dyDescent="0.25">
      <c r="A64">
        <v>12.2</v>
      </c>
      <c r="B64">
        <v>0.90079231999999998</v>
      </c>
      <c r="C64">
        <v>2.0420315000000022E-2</v>
      </c>
    </row>
    <row r="66" spans="1:3" x14ac:dyDescent="0.25">
      <c r="A66">
        <v>16.399999999999999</v>
      </c>
      <c r="B66">
        <v>0.91142882000000003</v>
      </c>
      <c r="C66">
        <v>2.0797765000000024E-2</v>
      </c>
    </row>
    <row r="67" spans="1:3" x14ac:dyDescent="0.25">
      <c r="A67">
        <v>12.2</v>
      </c>
      <c r="B67">
        <v>0.90467947000000004</v>
      </c>
      <c r="C67">
        <v>2.0502400000000032E-2</v>
      </c>
    </row>
    <row r="68" spans="1:3" x14ac:dyDescent="0.25">
      <c r="A68">
        <v>8.6999999999999993</v>
      </c>
      <c r="B68">
        <v>0.89412634999999996</v>
      </c>
      <c r="C68">
        <v>1.9998430000000011E-2</v>
      </c>
    </row>
    <row r="69" spans="1:3" x14ac:dyDescent="0.25">
      <c r="A69">
        <v>4.0999999999999996</v>
      </c>
      <c r="B69">
        <v>0.87563082999999997</v>
      </c>
      <c r="C69">
        <v>1.9107845000000012E-2</v>
      </c>
    </row>
    <row r="70" spans="1:3" x14ac:dyDescent="0.25">
      <c r="A70">
        <v>9.5</v>
      </c>
      <c r="B70">
        <v>0.90204724000000003</v>
      </c>
      <c r="C70">
        <v>2.0395109999999994E-2</v>
      </c>
    </row>
    <row r="72" spans="1:3" x14ac:dyDescent="0.25">
      <c r="A72">
        <v>5.0999999999999996</v>
      </c>
      <c r="B72">
        <v>0.86735483000000002</v>
      </c>
      <c r="C72">
        <v>1.8937009999999976E-2</v>
      </c>
    </row>
    <row r="73" spans="1:3" x14ac:dyDescent="0.25">
      <c r="A73">
        <v>4</v>
      </c>
      <c r="B73">
        <v>0.86213605999999998</v>
      </c>
      <c r="C73">
        <v>1.901195E-2</v>
      </c>
    </row>
    <row r="74" spans="1:3" x14ac:dyDescent="0.25">
      <c r="A74">
        <v>3</v>
      </c>
      <c r="B74">
        <v>0.85261752999999996</v>
      </c>
      <c r="C74">
        <v>1.8260410000000005E-2</v>
      </c>
    </row>
    <row r="75" spans="1:3" x14ac:dyDescent="0.25">
      <c r="A75">
        <v>4</v>
      </c>
      <c r="B75">
        <v>0.86096117999999999</v>
      </c>
      <c r="C75">
        <v>1.8717554999999997E-2</v>
      </c>
    </row>
    <row r="77" spans="1:3" x14ac:dyDescent="0.25">
      <c r="A77">
        <v>2.38</v>
      </c>
      <c r="B77">
        <v>0.84813885</v>
      </c>
      <c r="C77">
        <v>1.7605140000000019E-2</v>
      </c>
    </row>
    <row r="79" spans="1:3" x14ac:dyDescent="0.25">
      <c r="A79">
        <v>2.38</v>
      </c>
      <c r="B79">
        <v>0.86035050999999996</v>
      </c>
      <c r="C79">
        <v>1.8300825000000021E-2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2B03-686F-4B72-BE62-3EDC964873CB}">
  <dimension ref="A1:BB85"/>
  <sheetViews>
    <sheetView tabSelected="1" topLeftCell="A64" workbookViewId="0">
      <selection activeCell="E71" sqref="E71"/>
    </sheetView>
  </sheetViews>
  <sheetFormatPr defaultRowHeight="15" x14ac:dyDescent="0.25"/>
  <cols>
    <col min="6" max="6" width="11" bestFit="1" customWidth="1"/>
  </cols>
  <sheetData>
    <row r="1" spans="1:54" x14ac:dyDescent="0.25">
      <c r="A1" t="s">
        <v>0</v>
      </c>
      <c r="F1" t="s">
        <v>1</v>
      </c>
      <c r="G1" t="s">
        <v>2</v>
      </c>
      <c r="H1" t="s">
        <v>3</v>
      </c>
      <c r="J1" t="s">
        <v>0</v>
      </c>
      <c r="O1" t="s">
        <v>1</v>
      </c>
      <c r="P1" t="s">
        <v>2</v>
      </c>
      <c r="Q1" t="s">
        <v>3</v>
      </c>
      <c r="S1" t="s">
        <v>0</v>
      </c>
      <c r="X1" t="s">
        <v>1</v>
      </c>
      <c r="Y1" t="s">
        <v>2</v>
      </c>
      <c r="Z1" t="s">
        <v>3</v>
      </c>
      <c r="AB1" t="s">
        <v>0</v>
      </c>
      <c r="AG1" t="s">
        <v>1</v>
      </c>
      <c r="AH1" t="s">
        <v>2</v>
      </c>
      <c r="AI1" t="s">
        <v>3</v>
      </c>
      <c r="AK1" t="s">
        <v>0</v>
      </c>
      <c r="AP1" t="s">
        <v>1</v>
      </c>
      <c r="AQ1" t="s">
        <v>2</v>
      </c>
      <c r="AR1" t="s">
        <v>3</v>
      </c>
      <c r="AT1" t="s">
        <v>0</v>
      </c>
      <c r="AY1" t="s">
        <v>1</v>
      </c>
      <c r="AZ1" t="s">
        <v>2</v>
      </c>
      <c r="BA1" t="s">
        <v>3</v>
      </c>
    </row>
    <row r="2" spans="1:54" x14ac:dyDescent="0.25">
      <c r="A2" t="s">
        <v>4</v>
      </c>
      <c r="J2" t="s">
        <v>5</v>
      </c>
      <c r="S2" t="s">
        <v>6</v>
      </c>
      <c r="AB2" t="s">
        <v>7</v>
      </c>
      <c r="AK2" t="s">
        <v>8</v>
      </c>
      <c r="AT2" t="s">
        <v>9</v>
      </c>
    </row>
    <row r="3" spans="1:54" x14ac:dyDescent="0.25">
      <c r="A3" t="s">
        <v>10</v>
      </c>
      <c r="B3" t="s">
        <v>11</v>
      </c>
      <c r="J3" t="s">
        <v>10</v>
      </c>
      <c r="K3" t="s">
        <v>11</v>
      </c>
      <c r="S3" t="s">
        <v>10</v>
      </c>
      <c r="T3" t="s">
        <v>11</v>
      </c>
      <c r="AB3" t="s">
        <v>10</v>
      </c>
      <c r="AC3" t="s">
        <v>11</v>
      </c>
      <c r="AK3" t="s">
        <v>10</v>
      </c>
      <c r="AL3" t="s">
        <v>11</v>
      </c>
      <c r="AT3" t="s">
        <v>10</v>
      </c>
      <c r="AU3" t="s">
        <v>12</v>
      </c>
    </row>
    <row r="4" spans="1:54" x14ac:dyDescent="0.25">
      <c r="A4" t="s">
        <v>13</v>
      </c>
      <c r="B4">
        <v>623</v>
      </c>
      <c r="E4">
        <v>139.57</v>
      </c>
      <c r="F4">
        <v>0.81634063999999995</v>
      </c>
      <c r="G4">
        <v>0.82597169999999998</v>
      </c>
      <c r="H4">
        <v>0.80747911999999999</v>
      </c>
      <c r="I4" s="1">
        <f>(G4-H4)/2</f>
        <v>9.2462899999999903E-3</v>
      </c>
      <c r="J4" t="s">
        <v>14</v>
      </c>
      <c r="K4">
        <v>267.85000000000002</v>
      </c>
      <c r="N4">
        <v>139.57</v>
      </c>
      <c r="O4">
        <v>0.81205786999999996</v>
      </c>
      <c r="P4" s="1">
        <v>0.82186610000000004</v>
      </c>
      <c r="Q4">
        <v>0.80328513000000001</v>
      </c>
      <c r="R4" s="1">
        <f>(P4-Q4)/2</f>
        <v>9.290485000000015E-3</v>
      </c>
      <c r="S4" t="s">
        <v>15</v>
      </c>
      <c r="T4">
        <v>12.3</v>
      </c>
      <c r="W4">
        <v>139.57</v>
      </c>
      <c r="X4">
        <v>0.82155303000000002</v>
      </c>
      <c r="Y4" s="1">
        <v>0.83190947000000004</v>
      </c>
      <c r="Z4">
        <v>0.81208915999999998</v>
      </c>
      <c r="AA4" s="1">
        <f>(Y4-Z4)/2</f>
        <v>9.9101550000000316E-3</v>
      </c>
      <c r="AB4" t="s">
        <v>14</v>
      </c>
      <c r="AC4">
        <v>16.399999999999999</v>
      </c>
      <c r="AF4">
        <v>139.57</v>
      </c>
      <c r="AG4">
        <v>0.83722046999999999</v>
      </c>
      <c r="AH4">
        <v>0.84792699000000005</v>
      </c>
      <c r="AI4">
        <v>0.82734553</v>
      </c>
      <c r="AJ4" s="1">
        <f>(AH4-AI4)/2</f>
        <v>1.0290730000000026E-2</v>
      </c>
      <c r="AK4" t="s">
        <v>14</v>
      </c>
      <c r="AL4">
        <v>21.4</v>
      </c>
      <c r="AO4">
        <v>139.57</v>
      </c>
      <c r="AP4">
        <v>0.83393258999999997</v>
      </c>
      <c r="AQ4" s="1">
        <v>0.84497292999999996</v>
      </c>
      <c r="AR4">
        <v>0.82386168000000004</v>
      </c>
      <c r="AS4" s="1">
        <f>(AQ4-AR4)/2</f>
        <v>1.0555624999999957E-2</v>
      </c>
      <c r="AT4" t="s">
        <v>14</v>
      </c>
      <c r="AU4">
        <v>5.0999999999999996</v>
      </c>
      <c r="AX4">
        <v>139.57</v>
      </c>
      <c r="AY4">
        <v>0.80742128999999996</v>
      </c>
      <c r="AZ4">
        <v>0.81751368999999996</v>
      </c>
      <c r="BA4">
        <v>0.79832285999999997</v>
      </c>
      <c r="BB4" s="1">
        <f>(AZ4-BA4)/2</f>
        <v>9.595414999999996E-3</v>
      </c>
    </row>
    <row r="5" spans="1:54" x14ac:dyDescent="0.25">
      <c r="A5" s="2" t="s">
        <v>16</v>
      </c>
      <c r="B5">
        <v>414.2</v>
      </c>
      <c r="E5">
        <v>139.57</v>
      </c>
      <c r="F5">
        <v>0.81897852999999998</v>
      </c>
      <c r="G5">
        <v>0.82898227000000002</v>
      </c>
      <c r="H5">
        <v>0.81015603000000003</v>
      </c>
      <c r="I5" s="1">
        <f t="shared" ref="I5:I8" si="0">(G5-H5)/2</f>
        <v>9.413119999999997E-3</v>
      </c>
      <c r="J5" t="s">
        <v>17</v>
      </c>
      <c r="K5">
        <v>130.65</v>
      </c>
      <c r="N5">
        <v>139.57</v>
      </c>
      <c r="O5">
        <v>0.80996376999999997</v>
      </c>
      <c r="P5" s="1">
        <v>0.81967833000000001</v>
      </c>
      <c r="Q5">
        <v>0.80114437000000005</v>
      </c>
      <c r="R5" s="1">
        <f t="shared" ref="R5:R8" si="1">(P5-Q5)/2</f>
        <v>9.2669799999999802E-3</v>
      </c>
      <c r="S5" t="s">
        <v>14</v>
      </c>
      <c r="T5">
        <v>10.4</v>
      </c>
      <c r="W5">
        <v>139.57</v>
      </c>
      <c r="X5">
        <v>0.81943052999999999</v>
      </c>
      <c r="Y5" s="1">
        <v>0.82962298000000001</v>
      </c>
      <c r="Z5">
        <v>0.80997368999999997</v>
      </c>
      <c r="AA5" s="1">
        <f t="shared" ref="AA5:AA8" si="2">(Y5-Z5)/2</f>
        <v>9.8246450000000207E-3</v>
      </c>
      <c r="AB5" t="s">
        <v>17</v>
      </c>
      <c r="AC5">
        <v>12.2</v>
      </c>
      <c r="AF5">
        <v>139.57</v>
      </c>
      <c r="AG5">
        <v>0.83161255999999995</v>
      </c>
      <c r="AH5">
        <v>0.84216137999999996</v>
      </c>
      <c r="AI5">
        <v>0.82200039999999996</v>
      </c>
      <c r="AJ5" s="1">
        <f t="shared" ref="AJ5:AJ8" si="3">(AH5-AI5)/2</f>
        <v>1.0080489999999998E-2</v>
      </c>
      <c r="AK5" t="s">
        <v>17</v>
      </c>
      <c r="AL5">
        <v>16.100000000000001</v>
      </c>
      <c r="AO5">
        <v>139.57</v>
      </c>
      <c r="AP5">
        <v>0.82851121000000005</v>
      </c>
      <c r="AQ5" s="1">
        <v>0.83911082000000004</v>
      </c>
      <c r="AR5">
        <v>0.81865235000000003</v>
      </c>
      <c r="AS5" s="1">
        <f t="shared" ref="AS5:AS8" si="4">(AQ5-AR5)/2</f>
        <v>1.0229235000000003E-2</v>
      </c>
      <c r="AT5" t="s">
        <v>17</v>
      </c>
      <c r="AU5">
        <v>4</v>
      </c>
      <c r="AX5">
        <v>139.57</v>
      </c>
      <c r="AY5">
        <v>0.79832561000000002</v>
      </c>
      <c r="AZ5">
        <v>0.80793990999999998</v>
      </c>
      <c r="BA5">
        <v>0.78960436000000001</v>
      </c>
      <c r="BB5" s="1">
        <f>(AZ5-BA5)/2</f>
        <v>9.1677749999999891E-3</v>
      </c>
    </row>
    <row r="6" spans="1:54" x14ac:dyDescent="0.25">
      <c r="A6" t="s">
        <v>17</v>
      </c>
      <c r="B6">
        <v>225.4</v>
      </c>
      <c r="E6">
        <v>139.57</v>
      </c>
      <c r="F6">
        <v>0.81967489000000004</v>
      </c>
      <c r="G6">
        <v>0.82943533999999997</v>
      </c>
      <c r="H6">
        <v>0.81060615999999996</v>
      </c>
      <c r="I6" s="1">
        <f t="shared" si="0"/>
        <v>9.4145900000000005E-3</v>
      </c>
      <c r="J6" t="s">
        <v>18</v>
      </c>
      <c r="K6">
        <v>54.1</v>
      </c>
      <c r="N6">
        <v>139.57</v>
      </c>
      <c r="O6">
        <v>0.80161386999999995</v>
      </c>
      <c r="P6" s="1">
        <v>0.81104290000000001</v>
      </c>
      <c r="Q6">
        <v>0.79311005999999995</v>
      </c>
      <c r="R6" s="1">
        <f t="shared" si="1"/>
        <v>8.9664200000000305E-3</v>
      </c>
      <c r="S6" t="s">
        <v>17</v>
      </c>
      <c r="T6">
        <v>7.7</v>
      </c>
      <c r="W6">
        <v>139.57</v>
      </c>
      <c r="X6">
        <v>0.81049483</v>
      </c>
      <c r="Y6" s="1">
        <v>0.82044620999999995</v>
      </c>
      <c r="Z6">
        <v>0.80154342000000001</v>
      </c>
      <c r="AA6" s="1">
        <f t="shared" si="2"/>
        <v>9.4513949999999736E-3</v>
      </c>
      <c r="AB6" t="s">
        <v>18</v>
      </c>
      <c r="AC6">
        <v>8.6999999999999993</v>
      </c>
      <c r="AF6">
        <v>139.57</v>
      </c>
      <c r="AG6">
        <v>0.82320415000000002</v>
      </c>
      <c r="AH6">
        <v>0.83346480000000001</v>
      </c>
      <c r="AI6">
        <v>0.81397951999999996</v>
      </c>
      <c r="AJ6" s="1">
        <f t="shared" si="3"/>
        <v>9.7426400000000246E-3</v>
      </c>
      <c r="AK6" t="s">
        <v>18</v>
      </c>
      <c r="AL6">
        <v>10.3</v>
      </c>
      <c r="AO6">
        <v>139.57</v>
      </c>
      <c r="AP6">
        <v>0.81770759000000004</v>
      </c>
      <c r="AQ6" s="1">
        <v>0.82819081999999999</v>
      </c>
      <c r="AR6">
        <v>0.80830851000000004</v>
      </c>
      <c r="AS6" s="1">
        <f t="shared" si="4"/>
        <v>9.9411549999999793E-3</v>
      </c>
      <c r="AT6" t="s">
        <v>19</v>
      </c>
      <c r="AU6">
        <v>3</v>
      </c>
      <c r="AX6">
        <v>139.57</v>
      </c>
      <c r="AY6">
        <v>0.78985536000000001</v>
      </c>
      <c r="AZ6">
        <v>0.79908257000000005</v>
      </c>
      <c r="BA6">
        <v>0.78139725000000004</v>
      </c>
      <c r="BB6" s="1">
        <f>(AZ6-BA6)/2</f>
        <v>8.8426600000000022E-3</v>
      </c>
    </row>
    <row r="7" spans="1:54" x14ac:dyDescent="0.25">
      <c r="A7" t="s">
        <v>18</v>
      </c>
      <c r="B7">
        <v>85.5</v>
      </c>
      <c r="E7">
        <v>139.57</v>
      </c>
      <c r="F7">
        <v>0.81477787999999995</v>
      </c>
      <c r="G7">
        <v>0.82459795000000002</v>
      </c>
      <c r="H7">
        <v>0.80607894000000002</v>
      </c>
      <c r="I7" s="1">
        <f t="shared" si="0"/>
        <v>9.2595050000000012E-3</v>
      </c>
      <c r="J7" t="s">
        <v>20</v>
      </c>
      <c r="N7">
        <v>139.57</v>
      </c>
      <c r="O7" s="3">
        <v>0.78750376</v>
      </c>
      <c r="P7" s="4">
        <v>0.79642752999999999</v>
      </c>
      <c r="Q7">
        <v>0.77931041999999995</v>
      </c>
      <c r="R7" s="1">
        <f t="shared" si="1"/>
        <v>8.5585550000000232E-3</v>
      </c>
      <c r="S7" t="s">
        <v>18</v>
      </c>
      <c r="T7">
        <v>5.7</v>
      </c>
      <c r="W7">
        <v>139.57</v>
      </c>
      <c r="X7">
        <v>0.80173989000000001</v>
      </c>
      <c r="Y7" s="1">
        <v>0.81114596999999999</v>
      </c>
      <c r="Z7">
        <v>0.79304657999999995</v>
      </c>
      <c r="AA7" s="1">
        <f t="shared" si="2"/>
        <v>9.0496950000000242E-3</v>
      </c>
      <c r="AB7" t="s">
        <v>21</v>
      </c>
      <c r="AC7">
        <v>4.0999999999999996</v>
      </c>
      <c r="AF7">
        <v>139.57</v>
      </c>
      <c r="AG7">
        <v>0.80770450000000005</v>
      </c>
      <c r="AH7" s="1">
        <v>0.81724989999999997</v>
      </c>
      <c r="AI7">
        <v>0.79898011000000002</v>
      </c>
      <c r="AJ7" s="1">
        <f t="shared" si="3"/>
        <v>9.1348949999999762E-3</v>
      </c>
      <c r="AK7" t="s">
        <v>22</v>
      </c>
      <c r="AL7">
        <v>4.4000000000000004</v>
      </c>
      <c r="AO7">
        <v>139.57</v>
      </c>
      <c r="AP7">
        <v>0.79993674999999997</v>
      </c>
      <c r="AQ7" s="1">
        <v>0.80940109999999998</v>
      </c>
      <c r="AR7">
        <v>0.79119740999999999</v>
      </c>
      <c r="AS7" s="1">
        <f t="shared" si="4"/>
        <v>9.1018449999999973E-3</v>
      </c>
      <c r="AT7" t="s">
        <v>23</v>
      </c>
      <c r="AU7">
        <v>4</v>
      </c>
      <c r="AX7">
        <v>139.57</v>
      </c>
      <c r="AY7">
        <v>0.79894279000000001</v>
      </c>
      <c r="AZ7">
        <v>0.80859541000000001</v>
      </c>
      <c r="BA7">
        <v>0.79020124999999997</v>
      </c>
      <c r="BB7" s="1">
        <f>(AZ7-BA7)/2</f>
        <v>9.1970800000000241E-3</v>
      </c>
    </row>
    <row r="8" spans="1:54" x14ac:dyDescent="0.25">
      <c r="A8" t="s">
        <v>24</v>
      </c>
      <c r="B8">
        <v>18.3</v>
      </c>
      <c r="E8">
        <v>139.57</v>
      </c>
      <c r="F8">
        <v>0.80241728999999995</v>
      </c>
      <c r="G8">
        <v>0.81161508999999998</v>
      </c>
      <c r="H8">
        <v>0.79381060999999997</v>
      </c>
      <c r="I8" s="1">
        <f t="shared" si="0"/>
        <v>8.9022400000000057E-3</v>
      </c>
      <c r="J8" t="s">
        <v>25</v>
      </c>
      <c r="N8">
        <v>139.57</v>
      </c>
      <c r="O8">
        <v>0.80924441000000003</v>
      </c>
      <c r="P8" s="1">
        <v>0.81883549</v>
      </c>
      <c r="Q8">
        <v>0.80045743000000003</v>
      </c>
      <c r="R8" s="1">
        <f t="shared" si="1"/>
        <v>9.1890299999999869E-3</v>
      </c>
      <c r="S8" t="s">
        <v>26</v>
      </c>
      <c r="T8">
        <v>3.5</v>
      </c>
      <c r="W8">
        <v>139.57</v>
      </c>
      <c r="X8">
        <v>0.78728363000000001</v>
      </c>
      <c r="Y8" s="1">
        <v>0.79619090000000003</v>
      </c>
      <c r="Z8">
        <v>0.77919855999999998</v>
      </c>
      <c r="AA8" s="1">
        <f t="shared" si="2"/>
        <v>8.4961700000000251E-3</v>
      </c>
      <c r="AB8" t="s">
        <v>27</v>
      </c>
      <c r="AC8">
        <v>9.5</v>
      </c>
      <c r="AF8">
        <v>139.57</v>
      </c>
      <c r="AG8">
        <v>0.82926332000000003</v>
      </c>
      <c r="AH8">
        <v>0.83972818000000005</v>
      </c>
      <c r="AI8">
        <v>0.81974754000000005</v>
      </c>
      <c r="AJ8" s="1">
        <f t="shared" si="3"/>
        <v>9.990319999999997E-3</v>
      </c>
      <c r="AK8" t="s">
        <v>28</v>
      </c>
      <c r="AL8">
        <v>12.2</v>
      </c>
      <c r="AO8">
        <v>139.57</v>
      </c>
      <c r="AP8">
        <v>0.82651695999999997</v>
      </c>
      <c r="AQ8" s="1">
        <v>0.83726275999999999</v>
      </c>
      <c r="AR8">
        <v>0.81676537000000005</v>
      </c>
      <c r="AS8" s="1">
        <f t="shared" si="4"/>
        <v>1.0248694999999974E-2</v>
      </c>
      <c r="BB8" s="1"/>
    </row>
    <row r="9" spans="1:54" x14ac:dyDescent="0.25">
      <c r="S9" t="s">
        <v>27</v>
      </c>
      <c r="T9">
        <v>6.7</v>
      </c>
      <c r="W9">
        <v>139.57</v>
      </c>
      <c r="X9">
        <v>0.80975302999999998</v>
      </c>
      <c r="Y9" s="1">
        <v>0.81965898999999998</v>
      </c>
      <c r="Z9">
        <v>0.80071166999999999</v>
      </c>
      <c r="AA9" s="1">
        <f>(Y9-Z9)/2</f>
        <v>9.4736599999999949E-3</v>
      </c>
      <c r="AJ9" s="1"/>
      <c r="AK9" t="s">
        <v>21</v>
      </c>
      <c r="AL9">
        <v>4.4000000000000004</v>
      </c>
    </row>
    <row r="10" spans="1:54" x14ac:dyDescent="0.25">
      <c r="AK10" t="s">
        <v>27</v>
      </c>
      <c r="AL10">
        <v>12.2</v>
      </c>
    </row>
    <row r="13" spans="1:54" x14ac:dyDescent="0.25">
      <c r="A13" t="s">
        <v>0</v>
      </c>
      <c r="F13" t="s">
        <v>1</v>
      </c>
      <c r="G13" t="s">
        <v>2</v>
      </c>
      <c r="H13" t="s">
        <v>3</v>
      </c>
      <c r="J13" t="s">
        <v>0</v>
      </c>
      <c r="O13" t="s">
        <v>1</v>
      </c>
      <c r="P13" t="s">
        <v>2</v>
      </c>
      <c r="Q13" t="s">
        <v>3</v>
      </c>
    </row>
    <row r="14" spans="1:54" x14ac:dyDescent="0.25">
      <c r="A14" t="s">
        <v>35</v>
      </c>
      <c r="B14">
        <v>2011</v>
      </c>
      <c r="J14" t="s">
        <v>35</v>
      </c>
      <c r="K14">
        <v>2006</v>
      </c>
    </row>
    <row r="15" spans="1:54" x14ac:dyDescent="0.25">
      <c r="A15" t="s">
        <v>10</v>
      </c>
      <c r="E15" t="s">
        <v>36</v>
      </c>
      <c r="J15" t="s">
        <v>10</v>
      </c>
      <c r="N15" t="s">
        <v>36</v>
      </c>
    </row>
    <row r="16" spans="1:54" x14ac:dyDescent="0.25">
      <c r="B16">
        <v>2.38</v>
      </c>
      <c r="E16">
        <v>139.57</v>
      </c>
      <c r="F16">
        <v>0.77841934000000002</v>
      </c>
      <c r="G16">
        <v>0.78714801999999995</v>
      </c>
      <c r="H16">
        <v>0.77055565000000004</v>
      </c>
      <c r="I16" s="1">
        <f>(G16-H16)/2</f>
        <v>8.296184999999956E-3</v>
      </c>
      <c r="K16">
        <v>2.38</v>
      </c>
      <c r="N16">
        <v>139.57</v>
      </c>
      <c r="O16">
        <v>0.77740942000000002</v>
      </c>
      <c r="P16">
        <v>0.78620736999999996</v>
      </c>
      <c r="Q16">
        <v>0.76956458999999999</v>
      </c>
      <c r="R16" s="1">
        <f>(P16-Q16)/2</f>
        <v>8.3213899999999841E-3</v>
      </c>
    </row>
    <row r="18" spans="1:9" x14ac:dyDescent="0.25">
      <c r="A18" t="s">
        <v>0</v>
      </c>
      <c r="F18" t="s">
        <v>1</v>
      </c>
      <c r="G18" t="s">
        <v>2</v>
      </c>
      <c r="H18" t="s">
        <v>3</v>
      </c>
    </row>
    <row r="19" spans="1:9" x14ac:dyDescent="0.25">
      <c r="A19" t="s">
        <v>4</v>
      </c>
    </row>
    <row r="20" spans="1:9" x14ac:dyDescent="0.25">
      <c r="A20" t="s">
        <v>10</v>
      </c>
      <c r="B20" t="s">
        <v>39</v>
      </c>
    </row>
    <row r="21" spans="1:9" x14ac:dyDescent="0.25">
      <c r="A21" t="s">
        <v>15</v>
      </c>
      <c r="B21">
        <v>687.4</v>
      </c>
      <c r="E21">
        <v>139.57</v>
      </c>
      <c r="F21">
        <v>0.80753611999999997</v>
      </c>
      <c r="G21">
        <v>0.81681349999999997</v>
      </c>
      <c r="H21">
        <v>0.79909984000000001</v>
      </c>
      <c r="I21" s="1">
        <f>(G21-H21)/2</f>
        <v>8.8568299999999822E-3</v>
      </c>
    </row>
    <row r="22" spans="1:9" x14ac:dyDescent="0.25">
      <c r="A22" s="2" t="s">
        <v>40</v>
      </c>
      <c r="B22">
        <v>560.4</v>
      </c>
      <c r="E22">
        <v>139.57</v>
      </c>
      <c r="F22">
        <v>0.80912525000000002</v>
      </c>
      <c r="G22">
        <v>0.81848518999999997</v>
      </c>
      <c r="H22">
        <v>0.80055103999999999</v>
      </c>
      <c r="I22" s="1">
        <f t="shared" ref="I22:I33" si="5">(G22-H22)/2</f>
        <v>8.967074999999991E-3</v>
      </c>
    </row>
    <row r="23" spans="1:9" x14ac:dyDescent="0.25">
      <c r="A23" s="2" t="s">
        <v>41</v>
      </c>
      <c r="B23">
        <v>456.8</v>
      </c>
      <c r="E23">
        <v>139.57</v>
      </c>
      <c r="F23">
        <v>0.81026854000000004</v>
      </c>
      <c r="G23">
        <v>0.81965619000000001</v>
      </c>
      <c r="H23">
        <v>0.80163255</v>
      </c>
      <c r="I23" s="1">
        <f t="shared" si="5"/>
        <v>9.0118200000000037E-3</v>
      </c>
    </row>
    <row r="24" spans="1:9" x14ac:dyDescent="0.25">
      <c r="A24" t="s">
        <v>42</v>
      </c>
      <c r="B24">
        <v>371.5</v>
      </c>
      <c r="E24">
        <v>139.57</v>
      </c>
      <c r="F24">
        <v>0.81029554000000004</v>
      </c>
      <c r="G24">
        <v>0.81975997</v>
      </c>
      <c r="H24">
        <v>0.80168494999999995</v>
      </c>
      <c r="I24" s="1">
        <f t="shared" si="5"/>
        <v>9.0375100000000264E-3</v>
      </c>
    </row>
    <row r="25" spans="1:9" x14ac:dyDescent="0.25">
      <c r="A25" t="s">
        <v>43</v>
      </c>
      <c r="B25">
        <v>274</v>
      </c>
      <c r="E25">
        <v>139.57</v>
      </c>
      <c r="F25">
        <v>0.81100201999999999</v>
      </c>
      <c r="G25">
        <v>0.82054170999999998</v>
      </c>
      <c r="H25">
        <v>0.80229786999999997</v>
      </c>
      <c r="I25" s="1">
        <f t="shared" si="5"/>
        <v>9.1219200000000056E-3</v>
      </c>
    </row>
    <row r="26" spans="1:9" x14ac:dyDescent="0.25">
      <c r="A26" t="s">
        <v>44</v>
      </c>
      <c r="B26">
        <v>176.8</v>
      </c>
      <c r="E26">
        <v>139.57</v>
      </c>
      <c r="F26">
        <v>0.80932329000000003</v>
      </c>
      <c r="G26">
        <v>0.81882359000000005</v>
      </c>
      <c r="H26">
        <v>0.80074281999999997</v>
      </c>
      <c r="I26" s="1">
        <f t="shared" si="5"/>
        <v>9.0403850000000396E-3</v>
      </c>
    </row>
    <row r="27" spans="1:9" x14ac:dyDescent="0.25">
      <c r="A27" t="s">
        <v>45</v>
      </c>
      <c r="B27">
        <v>109.4</v>
      </c>
      <c r="E27">
        <v>139.57</v>
      </c>
      <c r="F27">
        <v>0.80677133000000001</v>
      </c>
      <c r="G27">
        <v>0.81622735999999996</v>
      </c>
      <c r="H27">
        <v>0.79815597999999999</v>
      </c>
      <c r="I27" s="1">
        <f t="shared" si="5"/>
        <v>9.0356899999999851E-3</v>
      </c>
    </row>
    <row r="28" spans="1:9" x14ac:dyDescent="0.25">
      <c r="A28" t="s">
        <v>46</v>
      </c>
      <c r="B28">
        <v>61.6</v>
      </c>
      <c r="E28">
        <v>139.57</v>
      </c>
      <c r="F28">
        <v>0.80073828999999996</v>
      </c>
      <c r="G28">
        <v>0.80995629000000002</v>
      </c>
      <c r="H28">
        <v>0.79227082999999998</v>
      </c>
      <c r="I28" s="1">
        <f t="shared" si="5"/>
        <v>8.8427300000000209E-3</v>
      </c>
    </row>
    <row r="29" spans="1:9" x14ac:dyDescent="0.25">
      <c r="A29" t="s">
        <v>47</v>
      </c>
      <c r="B29">
        <v>32</v>
      </c>
      <c r="E29">
        <v>139.57</v>
      </c>
      <c r="F29">
        <v>0.79452365999999996</v>
      </c>
      <c r="G29">
        <v>0.80359897000000002</v>
      </c>
      <c r="H29">
        <v>0.78630705000000001</v>
      </c>
      <c r="I29" s="1">
        <f t="shared" si="5"/>
        <v>8.6459600000000081E-3</v>
      </c>
    </row>
    <row r="30" spans="1:9" x14ac:dyDescent="0.25">
      <c r="A30" t="s">
        <v>48</v>
      </c>
      <c r="B30">
        <v>16</v>
      </c>
      <c r="E30">
        <v>139.57</v>
      </c>
      <c r="F30">
        <v>0.78718600000000005</v>
      </c>
      <c r="G30">
        <v>0.79610161999999995</v>
      </c>
      <c r="H30">
        <v>0.77908257000000003</v>
      </c>
      <c r="I30" s="1">
        <f t="shared" si="5"/>
        <v>8.5095249999999623E-3</v>
      </c>
    </row>
    <row r="31" spans="1:9" x14ac:dyDescent="0.25">
      <c r="A31" t="s">
        <v>49</v>
      </c>
      <c r="B31">
        <v>7</v>
      </c>
      <c r="E31">
        <v>139.57</v>
      </c>
      <c r="F31">
        <v>0.77753068999999997</v>
      </c>
      <c r="G31">
        <v>0.78619022000000005</v>
      </c>
      <c r="H31">
        <v>0.76969765000000001</v>
      </c>
      <c r="I31" s="1">
        <f t="shared" si="5"/>
        <v>8.2462850000000198E-3</v>
      </c>
    </row>
    <row r="32" spans="1:9" x14ac:dyDescent="0.25">
      <c r="A32" t="s">
        <v>24</v>
      </c>
      <c r="B32">
        <v>18.3</v>
      </c>
      <c r="E32">
        <v>139.57</v>
      </c>
      <c r="F32">
        <v>0.79069378999999995</v>
      </c>
      <c r="G32">
        <v>0.79965748999999997</v>
      </c>
      <c r="H32">
        <v>0.78250363999999994</v>
      </c>
      <c r="I32" s="1">
        <f t="shared" si="5"/>
        <v>8.576925000000013E-3</v>
      </c>
    </row>
    <row r="33" spans="1:9" x14ac:dyDescent="0.25">
      <c r="A33" t="s">
        <v>27</v>
      </c>
      <c r="B33">
        <v>190.53888888888889</v>
      </c>
      <c r="E33">
        <v>139.57</v>
      </c>
      <c r="F33">
        <v>0.80849990999999999</v>
      </c>
      <c r="G33">
        <v>0.81788976000000002</v>
      </c>
      <c r="H33">
        <v>0.79995373999999997</v>
      </c>
      <c r="I33" s="1">
        <f t="shared" si="5"/>
        <v>8.9680100000000262E-3</v>
      </c>
    </row>
    <row r="35" spans="1:9" x14ac:dyDescent="0.25">
      <c r="A35">
        <v>623</v>
      </c>
      <c r="B35">
        <v>0.81634063999999995</v>
      </c>
      <c r="C35">
        <v>9.2462899999999903E-3</v>
      </c>
    </row>
    <row r="36" spans="1:9" x14ac:dyDescent="0.25">
      <c r="A36">
        <v>414.2</v>
      </c>
      <c r="B36">
        <v>0.81897852999999998</v>
      </c>
      <c r="C36">
        <v>9.413119999999997E-3</v>
      </c>
    </row>
    <row r="37" spans="1:9" x14ac:dyDescent="0.25">
      <c r="A37">
        <v>225.4</v>
      </c>
      <c r="B37">
        <v>0.81967489000000004</v>
      </c>
      <c r="C37">
        <v>9.4145900000000005E-3</v>
      </c>
    </row>
    <row r="38" spans="1:9" x14ac:dyDescent="0.25">
      <c r="A38">
        <v>85.5</v>
      </c>
      <c r="B38">
        <v>0.81477787999999995</v>
      </c>
      <c r="C38">
        <v>9.2595050000000012E-3</v>
      </c>
    </row>
    <row r="39" spans="1:9" x14ac:dyDescent="0.25">
      <c r="A39">
        <v>18.3</v>
      </c>
      <c r="B39">
        <v>0.80241728999999995</v>
      </c>
      <c r="C39">
        <v>8.9022400000000057E-3</v>
      </c>
    </row>
    <row r="41" spans="1:9" x14ac:dyDescent="0.25">
      <c r="A41">
        <v>687.4</v>
      </c>
      <c r="B41">
        <v>0.80753611999999997</v>
      </c>
      <c r="C41">
        <v>8.8568299999999822E-3</v>
      </c>
    </row>
    <row r="42" spans="1:9" x14ac:dyDescent="0.25">
      <c r="A42">
        <v>560.4</v>
      </c>
      <c r="B42">
        <v>0.80912525000000002</v>
      </c>
      <c r="C42">
        <v>8.967074999999991E-3</v>
      </c>
    </row>
    <row r="43" spans="1:9" x14ac:dyDescent="0.25">
      <c r="A43">
        <v>456.8</v>
      </c>
      <c r="B43">
        <v>0.81026854000000004</v>
      </c>
      <c r="C43">
        <v>9.0118200000000037E-3</v>
      </c>
    </row>
    <row r="44" spans="1:9" x14ac:dyDescent="0.25">
      <c r="A44">
        <v>371.5</v>
      </c>
      <c r="B44">
        <v>0.81029554000000004</v>
      </c>
      <c r="C44">
        <v>9.0375100000000264E-3</v>
      </c>
    </row>
    <row r="45" spans="1:9" x14ac:dyDescent="0.25">
      <c r="A45">
        <v>274</v>
      </c>
      <c r="B45">
        <v>0.81100201999999999</v>
      </c>
      <c r="C45">
        <v>9.1219200000000056E-3</v>
      </c>
    </row>
    <row r="46" spans="1:9" x14ac:dyDescent="0.25">
      <c r="A46">
        <v>176.8</v>
      </c>
      <c r="B46">
        <v>0.80932329000000003</v>
      </c>
      <c r="C46">
        <v>9.0403850000000396E-3</v>
      </c>
    </row>
    <row r="47" spans="1:9" x14ac:dyDescent="0.25">
      <c r="A47">
        <v>109.4</v>
      </c>
      <c r="B47">
        <v>0.80677133000000001</v>
      </c>
      <c r="C47">
        <v>9.0356899999999851E-3</v>
      </c>
    </row>
    <row r="48" spans="1:9" x14ac:dyDescent="0.25">
      <c r="A48">
        <v>61.6</v>
      </c>
      <c r="B48">
        <v>0.80073828999999996</v>
      </c>
      <c r="C48">
        <v>8.8427300000000209E-3</v>
      </c>
    </row>
    <row r="49" spans="1:3" x14ac:dyDescent="0.25">
      <c r="A49">
        <v>32</v>
      </c>
      <c r="B49">
        <v>0.79452365999999996</v>
      </c>
      <c r="C49">
        <v>8.6459600000000081E-3</v>
      </c>
    </row>
    <row r="50" spans="1:3" x14ac:dyDescent="0.25">
      <c r="A50">
        <v>16</v>
      </c>
      <c r="B50">
        <v>0.78718600000000005</v>
      </c>
      <c r="C50">
        <v>8.5095249999999623E-3</v>
      </c>
    </row>
    <row r="51" spans="1:3" x14ac:dyDescent="0.25">
      <c r="A51">
        <v>7</v>
      </c>
      <c r="B51">
        <v>0.77753068999999997</v>
      </c>
      <c r="C51">
        <v>8.2462850000000198E-3</v>
      </c>
    </row>
    <row r="52" spans="1:3" x14ac:dyDescent="0.25">
      <c r="A52">
        <v>18.3</v>
      </c>
      <c r="B52">
        <v>0.79069378999999995</v>
      </c>
      <c r="C52">
        <v>8.576925000000013E-3</v>
      </c>
    </row>
    <row r="53" spans="1:3" x14ac:dyDescent="0.25">
      <c r="A53">
        <v>190.53888888888889</v>
      </c>
      <c r="B53">
        <v>0.80849990999999999</v>
      </c>
      <c r="C53">
        <v>8.9680100000000262E-3</v>
      </c>
    </row>
    <row r="55" spans="1:3" x14ac:dyDescent="0.25">
      <c r="A55">
        <v>267.85000000000002</v>
      </c>
      <c r="B55">
        <v>0.81205786999999996</v>
      </c>
      <c r="C55">
        <v>9.290485000000015E-3</v>
      </c>
    </row>
    <row r="56" spans="1:3" x14ac:dyDescent="0.25">
      <c r="A56">
        <v>130.65</v>
      </c>
      <c r="B56">
        <v>0.80996376999999997</v>
      </c>
      <c r="C56">
        <v>9.2669799999999802E-3</v>
      </c>
    </row>
    <row r="57" spans="1:3" x14ac:dyDescent="0.25">
      <c r="A57">
        <v>54.1</v>
      </c>
      <c r="B57">
        <v>0.80161386999999995</v>
      </c>
      <c r="C57">
        <v>8.9664200000000305E-3</v>
      </c>
    </row>
    <row r="59" spans="1:3" x14ac:dyDescent="0.25">
      <c r="A59">
        <v>21.4</v>
      </c>
      <c r="B59">
        <v>0.83393258999999997</v>
      </c>
      <c r="C59">
        <v>1.0555624999999957E-2</v>
      </c>
    </row>
    <row r="60" spans="1:3" x14ac:dyDescent="0.25">
      <c r="A60">
        <v>16.100000000000001</v>
      </c>
      <c r="B60">
        <v>0.82851121000000005</v>
      </c>
      <c r="C60">
        <v>1.0229235000000003E-2</v>
      </c>
    </row>
    <row r="61" spans="1:3" x14ac:dyDescent="0.25">
      <c r="A61">
        <v>10.3</v>
      </c>
      <c r="B61">
        <v>0.81770759000000004</v>
      </c>
      <c r="C61">
        <v>9.9411549999999793E-3</v>
      </c>
    </row>
    <row r="62" spans="1:3" x14ac:dyDescent="0.25">
      <c r="A62">
        <v>4.4000000000000004</v>
      </c>
      <c r="B62">
        <v>0.79993674999999997</v>
      </c>
      <c r="C62">
        <v>9.1018449999999973E-3</v>
      </c>
    </row>
    <row r="63" spans="1:3" x14ac:dyDescent="0.25">
      <c r="A63">
        <v>12.2</v>
      </c>
      <c r="B63">
        <v>0.82651695999999997</v>
      </c>
      <c r="C63">
        <v>1.0248694999999974E-2</v>
      </c>
    </row>
    <row r="65" spans="1:3" x14ac:dyDescent="0.25">
      <c r="A65">
        <v>16.399999999999999</v>
      </c>
      <c r="B65">
        <v>0.83722046999999999</v>
      </c>
      <c r="C65">
        <v>1.0290730000000026E-2</v>
      </c>
    </row>
    <row r="66" spans="1:3" x14ac:dyDescent="0.25">
      <c r="A66">
        <v>12.2</v>
      </c>
      <c r="B66">
        <v>0.83161255999999995</v>
      </c>
      <c r="C66">
        <v>1.0080489999999998E-2</v>
      </c>
    </row>
    <row r="67" spans="1:3" x14ac:dyDescent="0.25">
      <c r="A67">
        <v>8.6999999999999993</v>
      </c>
      <c r="B67">
        <v>0.82320415000000002</v>
      </c>
      <c r="C67">
        <v>9.7426400000000246E-3</v>
      </c>
    </row>
    <row r="68" spans="1:3" x14ac:dyDescent="0.25">
      <c r="A68">
        <v>4.0999999999999996</v>
      </c>
      <c r="B68">
        <v>0.80770450000000005</v>
      </c>
      <c r="C68">
        <v>9.1348949999999762E-3</v>
      </c>
    </row>
    <row r="69" spans="1:3" x14ac:dyDescent="0.25">
      <c r="A69">
        <v>9.5</v>
      </c>
      <c r="B69">
        <v>0.82926332000000003</v>
      </c>
      <c r="C69">
        <v>9.990319999999997E-3</v>
      </c>
    </row>
    <row r="71" spans="1:3" x14ac:dyDescent="0.25">
      <c r="A71">
        <v>12.3</v>
      </c>
      <c r="B71">
        <v>0.82155303000000002</v>
      </c>
      <c r="C71">
        <v>9.9101550000000316E-3</v>
      </c>
    </row>
    <row r="72" spans="1:3" x14ac:dyDescent="0.25">
      <c r="A72">
        <v>10.4</v>
      </c>
      <c r="B72">
        <v>0.81943052999999999</v>
      </c>
      <c r="C72">
        <v>9.8246450000000207E-3</v>
      </c>
    </row>
    <row r="73" spans="1:3" x14ac:dyDescent="0.25">
      <c r="A73">
        <v>7.7</v>
      </c>
      <c r="B73">
        <v>0.81049483</v>
      </c>
      <c r="C73">
        <v>9.4513949999999736E-3</v>
      </c>
    </row>
    <row r="74" spans="1:3" x14ac:dyDescent="0.25">
      <c r="A74">
        <v>5.7</v>
      </c>
      <c r="B74">
        <v>0.80173989000000001</v>
      </c>
      <c r="C74">
        <v>9.0496950000000242E-3</v>
      </c>
    </row>
    <row r="75" spans="1:3" x14ac:dyDescent="0.25">
      <c r="A75">
        <v>3.5</v>
      </c>
      <c r="B75">
        <v>0.78728363000000001</v>
      </c>
      <c r="C75">
        <v>8.4961700000000251E-3</v>
      </c>
    </row>
    <row r="76" spans="1:3" x14ac:dyDescent="0.25">
      <c r="A76">
        <v>6.7</v>
      </c>
      <c r="B76">
        <v>0.80975302999999998</v>
      </c>
      <c r="C76">
        <v>9.4736599999999949E-3</v>
      </c>
    </row>
    <row r="78" spans="1:3" x14ac:dyDescent="0.25">
      <c r="A78">
        <v>5.0999999999999996</v>
      </c>
      <c r="B78">
        <v>0.80742128999999996</v>
      </c>
      <c r="C78">
        <v>9.595414999999996E-3</v>
      </c>
    </row>
    <row r="79" spans="1:3" x14ac:dyDescent="0.25">
      <c r="A79">
        <v>4</v>
      </c>
      <c r="B79">
        <v>0.79832561000000002</v>
      </c>
      <c r="C79">
        <v>9.1677749999999891E-3</v>
      </c>
    </row>
    <row r="80" spans="1:3" x14ac:dyDescent="0.25">
      <c r="A80">
        <v>3</v>
      </c>
      <c r="B80">
        <v>0.78985536000000001</v>
      </c>
      <c r="C80">
        <v>8.8426600000000022E-3</v>
      </c>
    </row>
    <row r="81" spans="1:3" x14ac:dyDescent="0.25">
      <c r="A81">
        <v>4</v>
      </c>
      <c r="B81">
        <v>0.79894279000000001</v>
      </c>
      <c r="C81">
        <v>9.1970800000000241E-3</v>
      </c>
    </row>
    <row r="83" spans="1:3" x14ac:dyDescent="0.25">
      <c r="A83">
        <v>2.38</v>
      </c>
      <c r="B83">
        <v>0.77841934000000002</v>
      </c>
      <c r="C83">
        <v>8.296184999999956E-3</v>
      </c>
    </row>
    <row r="85" spans="1:3" x14ac:dyDescent="0.25">
      <c r="A85">
        <v>2.38</v>
      </c>
      <c r="B85">
        <v>0.77740942000000002</v>
      </c>
      <c r="C85">
        <v>8.3213899999999841E-3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AFB5-6A2C-4315-8813-03F5114AC354}">
  <dimension ref="A1:BA82"/>
  <sheetViews>
    <sheetView topLeftCell="A13" workbookViewId="0">
      <selection activeCell="T33" sqref="T33:T37"/>
    </sheetView>
  </sheetViews>
  <sheetFormatPr defaultRowHeight="15" x14ac:dyDescent="0.25"/>
  <sheetData>
    <row r="1" spans="1:53" x14ac:dyDescent="0.25">
      <c r="A1" t="s">
        <v>0</v>
      </c>
      <c r="F1" t="s">
        <v>1</v>
      </c>
      <c r="G1" t="s">
        <v>2</v>
      </c>
      <c r="H1" t="s">
        <v>3</v>
      </c>
      <c r="J1" t="s">
        <v>0</v>
      </c>
      <c r="O1" t="s">
        <v>1</v>
      </c>
      <c r="P1" t="s">
        <v>2</v>
      </c>
      <c r="Q1" t="s">
        <v>3</v>
      </c>
      <c r="S1" t="s">
        <v>0</v>
      </c>
      <c r="X1" t="s">
        <v>1</v>
      </c>
      <c r="Y1" t="s">
        <v>2</v>
      </c>
      <c r="Z1" t="s">
        <v>3</v>
      </c>
      <c r="AB1" t="s">
        <v>0</v>
      </c>
      <c r="AG1" t="s">
        <v>1</v>
      </c>
      <c r="AH1" t="s">
        <v>2</v>
      </c>
      <c r="AI1" t="s">
        <v>3</v>
      </c>
      <c r="AK1" t="s">
        <v>0</v>
      </c>
      <c r="AP1" t="s">
        <v>1</v>
      </c>
      <c r="AQ1" t="s">
        <v>2</v>
      </c>
      <c r="AR1" t="s">
        <v>3</v>
      </c>
      <c r="AT1" t="s">
        <v>0</v>
      </c>
      <c r="AY1" t="s">
        <v>1</v>
      </c>
      <c r="AZ1" t="s">
        <v>2</v>
      </c>
      <c r="BA1" t="s">
        <v>3</v>
      </c>
    </row>
    <row r="2" spans="1:53" x14ac:dyDescent="0.25">
      <c r="A2" t="s">
        <v>4</v>
      </c>
      <c r="J2" t="s">
        <v>5</v>
      </c>
      <c r="S2" t="s">
        <v>6</v>
      </c>
      <c r="AB2" t="s">
        <v>7</v>
      </c>
      <c r="AK2" t="s">
        <v>8</v>
      </c>
      <c r="AT2" t="s">
        <v>9</v>
      </c>
    </row>
    <row r="3" spans="1:53" x14ac:dyDescent="0.25">
      <c r="A3" t="s">
        <v>10</v>
      </c>
      <c r="B3" t="s">
        <v>11</v>
      </c>
      <c r="J3" t="s">
        <v>10</v>
      </c>
      <c r="K3" t="s">
        <v>11</v>
      </c>
      <c r="S3" t="s">
        <v>10</v>
      </c>
      <c r="T3" t="s">
        <v>11</v>
      </c>
      <c r="AB3" t="s">
        <v>10</v>
      </c>
      <c r="AC3" t="s">
        <v>11</v>
      </c>
      <c r="AK3" t="s">
        <v>10</v>
      </c>
      <c r="AL3" t="s">
        <v>11</v>
      </c>
      <c r="AT3" t="s">
        <v>10</v>
      </c>
      <c r="AU3" t="s">
        <v>12</v>
      </c>
    </row>
    <row r="4" spans="1:53" x14ac:dyDescent="0.25">
      <c r="A4" t="s">
        <v>13</v>
      </c>
      <c r="B4">
        <v>623</v>
      </c>
      <c r="E4">
        <v>139.57</v>
      </c>
      <c r="J4" t="s">
        <v>14</v>
      </c>
      <c r="K4">
        <v>267.85000000000002</v>
      </c>
      <c r="N4">
        <v>139.57</v>
      </c>
      <c r="P4" s="1"/>
      <c r="S4" t="s">
        <v>15</v>
      </c>
      <c r="T4">
        <v>12.3</v>
      </c>
      <c r="W4">
        <v>139.57</v>
      </c>
      <c r="Y4" s="1"/>
      <c r="AB4" t="s">
        <v>14</v>
      </c>
      <c r="AC4">
        <v>16.399999999999999</v>
      </c>
      <c r="AF4">
        <v>139.57</v>
      </c>
      <c r="AG4">
        <v>0.83682182000000005</v>
      </c>
      <c r="AH4">
        <v>7.3932999999999996E-4</v>
      </c>
      <c r="AK4" t="s">
        <v>14</v>
      </c>
      <c r="AL4">
        <v>21.4</v>
      </c>
      <c r="AO4">
        <v>139.57</v>
      </c>
      <c r="AQ4" s="1"/>
      <c r="AT4" t="s">
        <v>14</v>
      </c>
      <c r="AU4">
        <v>5.0999999999999996</v>
      </c>
      <c r="AX4">
        <v>139.57</v>
      </c>
    </row>
    <row r="5" spans="1:53" x14ac:dyDescent="0.25">
      <c r="A5" s="2" t="s">
        <v>16</v>
      </c>
      <c r="B5">
        <v>414.2</v>
      </c>
      <c r="E5">
        <v>139.57</v>
      </c>
      <c r="J5" t="s">
        <v>17</v>
      </c>
      <c r="K5">
        <v>130.65</v>
      </c>
      <c r="N5">
        <v>139.57</v>
      </c>
      <c r="P5" s="1"/>
      <c r="S5" t="s">
        <v>14</v>
      </c>
      <c r="T5">
        <v>10.4</v>
      </c>
      <c r="W5">
        <v>139.57</v>
      </c>
      <c r="Y5" s="1"/>
      <c r="AB5" t="s">
        <v>17</v>
      </c>
      <c r="AC5">
        <v>12.2</v>
      </c>
      <c r="AF5">
        <v>139.57</v>
      </c>
      <c r="AG5">
        <v>0.83130338999999998</v>
      </c>
      <c r="AH5">
        <v>7.2866000000000001E-4</v>
      </c>
      <c r="AK5" t="s">
        <v>17</v>
      </c>
      <c r="AL5">
        <v>16.100000000000001</v>
      </c>
      <c r="AO5">
        <v>139.57</v>
      </c>
      <c r="AQ5" s="1"/>
      <c r="AT5" t="s">
        <v>17</v>
      </c>
      <c r="AU5">
        <v>4</v>
      </c>
      <c r="AX5">
        <v>139.57</v>
      </c>
    </row>
    <row r="6" spans="1:53" x14ac:dyDescent="0.25">
      <c r="A6" t="s">
        <v>17</v>
      </c>
      <c r="B6">
        <v>225.4</v>
      </c>
      <c r="E6">
        <v>139.57</v>
      </c>
      <c r="J6" t="s">
        <v>18</v>
      </c>
      <c r="K6">
        <v>54.1</v>
      </c>
      <c r="N6">
        <v>139.57</v>
      </c>
      <c r="P6" s="1"/>
      <c r="S6" t="s">
        <v>17</v>
      </c>
      <c r="T6">
        <v>7.7</v>
      </c>
      <c r="W6">
        <v>139.57</v>
      </c>
      <c r="Y6" s="1"/>
      <c r="AB6" t="s">
        <v>18</v>
      </c>
      <c r="AC6">
        <v>8.6999999999999993</v>
      </c>
      <c r="AF6">
        <v>139.57</v>
      </c>
      <c r="AG6">
        <v>0.82277113000000002</v>
      </c>
      <c r="AH6">
        <v>7.3506999999999999E-4</v>
      </c>
      <c r="AK6" t="s">
        <v>18</v>
      </c>
      <c r="AL6">
        <v>10.3</v>
      </c>
      <c r="AO6">
        <v>139.57</v>
      </c>
      <c r="AQ6" s="1"/>
      <c r="AT6" t="s">
        <v>19</v>
      </c>
      <c r="AU6">
        <v>3</v>
      </c>
      <c r="AX6">
        <v>139.57</v>
      </c>
    </row>
    <row r="7" spans="1:53" x14ac:dyDescent="0.25">
      <c r="A7" t="s">
        <v>18</v>
      </c>
      <c r="B7">
        <v>85.5</v>
      </c>
      <c r="E7">
        <v>139.57</v>
      </c>
      <c r="J7" t="s">
        <v>20</v>
      </c>
      <c r="N7">
        <v>139.57</v>
      </c>
      <c r="O7" s="3"/>
      <c r="P7" s="4"/>
      <c r="S7" t="s">
        <v>18</v>
      </c>
      <c r="T7">
        <v>5.7</v>
      </c>
      <c r="W7">
        <v>139.57</v>
      </c>
      <c r="Y7" s="1"/>
      <c r="AB7" t="s">
        <v>21</v>
      </c>
      <c r="AC7">
        <v>4.0999999999999996</v>
      </c>
      <c r="AF7">
        <v>139.57</v>
      </c>
      <c r="AG7">
        <v>0.80701979000000001</v>
      </c>
      <c r="AH7" s="1">
        <v>7.4074999999999998E-4</v>
      </c>
      <c r="AK7" t="s">
        <v>22</v>
      </c>
      <c r="AL7">
        <v>4.4000000000000004</v>
      </c>
      <c r="AO7">
        <v>139.57</v>
      </c>
      <c r="AQ7" s="1"/>
      <c r="AT7" t="s">
        <v>23</v>
      </c>
      <c r="AU7">
        <v>4</v>
      </c>
      <c r="AX7">
        <v>139.57</v>
      </c>
    </row>
    <row r="8" spans="1:53" x14ac:dyDescent="0.25">
      <c r="A8" t="s">
        <v>24</v>
      </c>
      <c r="B8">
        <v>18.3</v>
      </c>
      <c r="E8">
        <v>139.57</v>
      </c>
      <c r="J8" t="s">
        <v>25</v>
      </c>
      <c r="N8">
        <v>139.57</v>
      </c>
      <c r="P8" s="1"/>
      <c r="S8" t="s">
        <v>26</v>
      </c>
      <c r="T8">
        <v>3.5</v>
      </c>
      <c r="W8">
        <v>139.57</v>
      </c>
      <c r="Y8" s="1"/>
      <c r="AB8" t="s">
        <v>27</v>
      </c>
      <c r="AC8">
        <v>9.5</v>
      </c>
      <c r="AF8">
        <v>139.57</v>
      </c>
      <c r="AG8">
        <v>0.82879499000000001</v>
      </c>
      <c r="AH8">
        <v>7.2793E-4</v>
      </c>
      <c r="AK8" t="s">
        <v>28</v>
      </c>
      <c r="AL8">
        <v>12.2</v>
      </c>
      <c r="AO8">
        <v>139.57</v>
      </c>
      <c r="AQ8" s="1"/>
    </row>
    <row r="9" spans="1:53" x14ac:dyDescent="0.25">
      <c r="S9" t="s">
        <v>27</v>
      </c>
      <c r="T9">
        <v>6.7</v>
      </c>
      <c r="W9">
        <v>139.57</v>
      </c>
      <c r="Y9" s="1"/>
      <c r="AK9" t="s">
        <v>21</v>
      </c>
      <c r="AL9">
        <v>4.4000000000000004</v>
      </c>
    </row>
    <row r="10" spans="1:53" x14ac:dyDescent="0.25">
      <c r="AK10" t="s">
        <v>27</v>
      </c>
      <c r="AL10">
        <v>12.2</v>
      </c>
    </row>
    <row r="11" spans="1:53" x14ac:dyDescent="0.25">
      <c r="AT11" t="s">
        <v>29</v>
      </c>
      <c r="AU11" t="s">
        <v>30</v>
      </c>
    </row>
    <row r="12" spans="1:53" x14ac:dyDescent="0.25">
      <c r="A12" t="s">
        <v>29</v>
      </c>
      <c r="B12" t="s">
        <v>11</v>
      </c>
      <c r="J12" t="s">
        <v>29</v>
      </c>
      <c r="K12" t="s">
        <v>31</v>
      </c>
      <c r="S12" t="s">
        <v>29</v>
      </c>
      <c r="AB12" t="s">
        <v>29</v>
      </c>
      <c r="AC12" t="s">
        <v>11</v>
      </c>
      <c r="AK12" t="s">
        <v>29</v>
      </c>
      <c r="AL12" t="s">
        <v>31</v>
      </c>
      <c r="AT12" t="s">
        <v>14</v>
      </c>
      <c r="AU12">
        <v>5.0999999999999996</v>
      </c>
      <c r="AX12">
        <v>493.67700000000002</v>
      </c>
    </row>
    <row r="13" spans="1:53" x14ac:dyDescent="0.25">
      <c r="A13" t="s">
        <v>13</v>
      </c>
      <c r="B13">
        <v>623</v>
      </c>
      <c r="E13">
        <v>493.67700000000002</v>
      </c>
      <c r="I13">
        <v>2.2038E-4</v>
      </c>
      <c r="J13" t="s">
        <v>14</v>
      </c>
      <c r="K13">
        <v>267.85000000000002</v>
      </c>
      <c r="N13">
        <v>493.67700000000002</v>
      </c>
      <c r="P13" s="1"/>
      <c r="T13">
        <v>12.3</v>
      </c>
      <c r="W13">
        <v>493.67700000000002</v>
      </c>
      <c r="AB13" t="s">
        <v>14</v>
      </c>
      <c r="AC13">
        <v>16.399999999999999</v>
      </c>
      <c r="AF13">
        <v>493.67700000000002</v>
      </c>
      <c r="AG13">
        <v>0.91122093000000004</v>
      </c>
      <c r="AH13">
        <v>1.12985E-3</v>
      </c>
      <c r="AK13" t="s">
        <v>14</v>
      </c>
      <c r="AL13">
        <v>21.4</v>
      </c>
      <c r="AO13">
        <v>493.67700000000002</v>
      </c>
      <c r="AQ13" s="1"/>
      <c r="AT13" t="s">
        <v>17</v>
      </c>
      <c r="AU13">
        <v>4</v>
      </c>
      <c r="AX13">
        <v>493.67700000000002</v>
      </c>
    </row>
    <row r="14" spans="1:53" x14ac:dyDescent="0.25">
      <c r="A14" s="2" t="s">
        <v>16</v>
      </c>
      <c r="B14">
        <v>414.2</v>
      </c>
      <c r="E14">
        <v>493.67700000000002</v>
      </c>
      <c r="I14">
        <v>2.2221E-4</v>
      </c>
      <c r="J14" t="s">
        <v>17</v>
      </c>
      <c r="K14">
        <v>130.65</v>
      </c>
      <c r="N14">
        <v>493.67700000000002</v>
      </c>
      <c r="P14" s="1"/>
      <c r="T14">
        <v>10.4</v>
      </c>
      <c r="W14">
        <v>493.67700000000002</v>
      </c>
      <c r="AB14" t="s">
        <v>17</v>
      </c>
      <c r="AC14">
        <v>12.2</v>
      </c>
      <c r="AF14">
        <v>493.67700000000002</v>
      </c>
      <c r="AG14">
        <v>0.90455571000000001</v>
      </c>
      <c r="AH14">
        <v>1.13189E-3</v>
      </c>
      <c r="AK14" t="s">
        <v>17</v>
      </c>
      <c r="AL14">
        <v>16.100000000000001</v>
      </c>
      <c r="AO14">
        <v>493.67700000000002</v>
      </c>
      <c r="AQ14" s="1"/>
      <c r="AT14" t="s">
        <v>19</v>
      </c>
      <c r="AU14">
        <v>3</v>
      </c>
      <c r="AX14">
        <v>493.67700000000002</v>
      </c>
      <c r="AZ14" s="1"/>
    </row>
    <row r="15" spans="1:53" x14ac:dyDescent="0.25">
      <c r="A15" t="s">
        <v>17</v>
      </c>
      <c r="B15">
        <v>225.4</v>
      </c>
      <c r="E15">
        <v>493.67700000000002</v>
      </c>
      <c r="I15">
        <v>2.1867999999999999E-4</v>
      </c>
      <c r="J15" t="s">
        <v>18</v>
      </c>
      <c r="K15">
        <v>54.1</v>
      </c>
      <c r="N15">
        <v>493.67700000000002</v>
      </c>
      <c r="P15" s="1"/>
      <c r="T15">
        <v>7.7</v>
      </c>
      <c r="W15">
        <v>493.67700000000002</v>
      </c>
      <c r="AB15" t="s">
        <v>18</v>
      </c>
      <c r="AC15">
        <v>8.6999999999999993</v>
      </c>
      <c r="AF15">
        <v>493.67700000000002</v>
      </c>
      <c r="AG15">
        <v>0.89397842999999999</v>
      </c>
      <c r="AH15" s="1">
        <v>1.1349000000000001E-3</v>
      </c>
      <c r="AK15" t="s">
        <v>18</v>
      </c>
      <c r="AL15">
        <v>10.3</v>
      </c>
      <c r="AO15">
        <v>493.67700000000002</v>
      </c>
      <c r="AQ15" s="1"/>
      <c r="AT15" t="s">
        <v>23</v>
      </c>
      <c r="AU15">
        <v>4</v>
      </c>
      <c r="AX15">
        <v>493.67700000000002</v>
      </c>
    </row>
    <row r="16" spans="1:53" x14ac:dyDescent="0.25">
      <c r="A16" t="s">
        <v>18</v>
      </c>
      <c r="B16">
        <v>85.5</v>
      </c>
      <c r="E16">
        <v>493.67700000000002</v>
      </c>
      <c r="I16">
        <v>2.1630999999999999E-4</v>
      </c>
      <c r="J16" t="s">
        <v>20</v>
      </c>
      <c r="N16">
        <v>493.67700000000002</v>
      </c>
      <c r="O16" s="5"/>
      <c r="P16" s="6"/>
      <c r="T16">
        <v>5.7</v>
      </c>
      <c r="W16">
        <v>493.67700000000002</v>
      </c>
      <c r="AB16" t="s">
        <v>21</v>
      </c>
      <c r="AC16">
        <v>4.0999999999999996</v>
      </c>
      <c r="AF16">
        <v>493.67700000000002</v>
      </c>
      <c r="AG16">
        <v>0.87553700000000001</v>
      </c>
      <c r="AH16" s="1">
        <v>1.1420499999999999E-3</v>
      </c>
      <c r="AK16" t="s">
        <v>22</v>
      </c>
      <c r="AL16">
        <v>4.4000000000000004</v>
      </c>
      <c r="AO16">
        <v>493.67700000000002</v>
      </c>
      <c r="AQ16" s="1"/>
    </row>
    <row r="17" spans="1:52" x14ac:dyDescent="0.25">
      <c r="A17" t="s">
        <v>24</v>
      </c>
      <c r="B17">
        <v>18.3</v>
      </c>
      <c r="E17">
        <v>493.67700000000002</v>
      </c>
      <c r="I17">
        <v>2.1458E-4</v>
      </c>
      <c r="J17" t="s">
        <v>25</v>
      </c>
      <c r="N17">
        <v>493.67700000000002</v>
      </c>
      <c r="P17" s="1"/>
      <c r="T17">
        <v>3.5</v>
      </c>
      <c r="W17">
        <v>493.67700000000002</v>
      </c>
      <c r="AB17" t="s">
        <v>27</v>
      </c>
      <c r="AC17">
        <v>9.5</v>
      </c>
      <c r="AF17">
        <v>493.67700000000002</v>
      </c>
      <c r="AG17">
        <v>0.90189706000000003</v>
      </c>
      <c r="AH17" s="1">
        <v>1.13178E-3</v>
      </c>
      <c r="AK17" t="s">
        <v>28</v>
      </c>
      <c r="AL17">
        <v>12.2</v>
      </c>
      <c r="AO17">
        <v>493.67700000000002</v>
      </c>
      <c r="AQ17" s="1"/>
    </row>
    <row r="18" spans="1:52" x14ac:dyDescent="0.25">
      <c r="T18">
        <v>6.7</v>
      </c>
      <c r="AK18" t="s">
        <v>21</v>
      </c>
      <c r="AL18">
        <v>4.4000000000000004</v>
      </c>
      <c r="AT18" t="s">
        <v>32</v>
      </c>
      <c r="AU18" t="s">
        <v>33</v>
      </c>
    </row>
    <row r="19" spans="1:52" x14ac:dyDescent="0.25">
      <c r="AK19" t="s">
        <v>27</v>
      </c>
      <c r="AL19">
        <v>12.2</v>
      </c>
      <c r="AT19" t="s">
        <v>14</v>
      </c>
      <c r="AU19">
        <v>5.0999999999999996</v>
      </c>
      <c r="AX19">
        <v>938.27200000000005</v>
      </c>
      <c r="AZ19" s="1"/>
    </row>
    <row r="20" spans="1:52" x14ac:dyDescent="0.25">
      <c r="A20" t="s">
        <v>34</v>
      </c>
      <c r="B20" t="s">
        <v>11</v>
      </c>
      <c r="J20" t="s">
        <v>34</v>
      </c>
      <c r="K20" t="s">
        <v>11</v>
      </c>
      <c r="S20" t="s">
        <v>32</v>
      </c>
      <c r="T20" t="s">
        <v>11</v>
      </c>
      <c r="AB20" t="s">
        <v>34</v>
      </c>
      <c r="AC20" t="s">
        <v>11</v>
      </c>
      <c r="AK20" t="s">
        <v>34</v>
      </c>
      <c r="AL20" t="s">
        <v>11</v>
      </c>
      <c r="AT20" t="s">
        <v>17</v>
      </c>
      <c r="AU20">
        <v>4</v>
      </c>
      <c r="AX20">
        <v>938.27200000000005</v>
      </c>
      <c r="AZ20" s="1"/>
    </row>
    <row r="21" spans="1:52" x14ac:dyDescent="0.25">
      <c r="A21" t="s">
        <v>13</v>
      </c>
      <c r="B21">
        <v>623</v>
      </c>
      <c r="E21">
        <v>938.27200000000005</v>
      </c>
      <c r="J21" t="s">
        <v>14</v>
      </c>
      <c r="K21">
        <v>267.85000000000002</v>
      </c>
      <c r="N21">
        <v>938.27200000000005</v>
      </c>
      <c r="P21" s="1"/>
      <c r="S21" t="s">
        <v>15</v>
      </c>
      <c r="T21">
        <v>12.3</v>
      </c>
      <c r="W21">
        <v>938.27200000000005</v>
      </c>
      <c r="Y21" s="1"/>
      <c r="AB21" t="s">
        <v>14</v>
      </c>
      <c r="AC21">
        <v>16.399999999999999</v>
      </c>
      <c r="AF21">
        <v>938.27200000000005</v>
      </c>
      <c r="AG21">
        <v>1.04345322</v>
      </c>
      <c r="AH21" s="1">
        <v>8.0555999999999998E-4</v>
      </c>
      <c r="AK21" t="s">
        <v>14</v>
      </c>
      <c r="AL21">
        <v>21.4</v>
      </c>
      <c r="AO21">
        <v>938.27200000000005</v>
      </c>
      <c r="AT21" t="s">
        <v>19</v>
      </c>
      <c r="AU21">
        <v>3</v>
      </c>
      <c r="AX21">
        <v>938.27200000000005</v>
      </c>
      <c r="AZ21" s="1"/>
    </row>
    <row r="22" spans="1:52" x14ac:dyDescent="0.25">
      <c r="A22" s="2" t="s">
        <v>16</v>
      </c>
      <c r="B22">
        <v>414.2</v>
      </c>
      <c r="E22">
        <v>938.27200000000005</v>
      </c>
      <c r="J22" t="s">
        <v>17</v>
      </c>
      <c r="K22">
        <v>130.65</v>
      </c>
      <c r="N22">
        <v>938.27200000000005</v>
      </c>
      <c r="P22" s="1"/>
      <c r="S22" t="s">
        <v>14</v>
      </c>
      <c r="T22">
        <v>10.4</v>
      </c>
      <c r="W22">
        <v>938.27200000000005</v>
      </c>
      <c r="Y22" s="1"/>
      <c r="AB22" t="s">
        <v>17</v>
      </c>
      <c r="AC22">
        <v>12.2</v>
      </c>
      <c r="AF22">
        <v>938.27200000000005</v>
      </c>
      <c r="AG22">
        <v>1.0274257600000001</v>
      </c>
      <c r="AH22" s="1">
        <v>8.0095999999999997E-4</v>
      </c>
      <c r="AK22" t="s">
        <v>17</v>
      </c>
      <c r="AL22">
        <v>16.100000000000001</v>
      </c>
      <c r="AO22">
        <v>938.27200000000005</v>
      </c>
      <c r="AQ22" s="1"/>
      <c r="AT22" t="s">
        <v>23</v>
      </c>
      <c r="AU22">
        <v>4</v>
      </c>
      <c r="AX22">
        <v>938.27200000000005</v>
      </c>
      <c r="AZ22" s="1"/>
    </row>
    <row r="23" spans="1:52" x14ac:dyDescent="0.25">
      <c r="A23" t="s">
        <v>17</v>
      </c>
      <c r="B23">
        <v>225.4</v>
      </c>
      <c r="E23">
        <v>938.27200000000005</v>
      </c>
      <c r="J23" t="s">
        <v>18</v>
      </c>
      <c r="K23">
        <v>54.1</v>
      </c>
      <c r="N23">
        <v>938.27200000000005</v>
      </c>
      <c r="P23" s="1"/>
      <c r="S23" t="s">
        <v>17</v>
      </c>
      <c r="T23">
        <v>7.7</v>
      </c>
      <c r="W23">
        <v>938.27200000000005</v>
      </c>
      <c r="AB23" t="s">
        <v>18</v>
      </c>
      <c r="AC23">
        <v>8.6999999999999993</v>
      </c>
      <c r="AF23">
        <v>938.27200000000005</v>
      </c>
      <c r="AG23">
        <v>1.0081317700000001</v>
      </c>
      <c r="AH23" s="1">
        <v>8.0088999999999996E-4</v>
      </c>
      <c r="AK23" t="s">
        <v>18</v>
      </c>
      <c r="AL23">
        <v>10.3</v>
      </c>
      <c r="AO23">
        <v>938.27200000000005</v>
      </c>
      <c r="AQ23" s="1"/>
    </row>
    <row r="24" spans="1:52" x14ac:dyDescent="0.25">
      <c r="A24" t="s">
        <v>18</v>
      </c>
      <c r="B24">
        <v>85.5</v>
      </c>
      <c r="E24">
        <v>938.27200000000005</v>
      </c>
      <c r="J24" t="s">
        <v>22</v>
      </c>
      <c r="N24">
        <v>938.27200000000005</v>
      </c>
      <c r="O24" s="3"/>
      <c r="P24" s="4"/>
      <c r="Q24" s="5"/>
      <c r="S24" t="s">
        <v>18</v>
      </c>
      <c r="T24">
        <v>5.7</v>
      </c>
      <c r="W24">
        <v>938.27200000000005</v>
      </c>
      <c r="Y24" s="1"/>
      <c r="AB24" t="s">
        <v>21</v>
      </c>
      <c r="AC24">
        <v>4.0999999999999996</v>
      </c>
      <c r="AF24">
        <v>938.27200000000005</v>
      </c>
      <c r="AG24">
        <v>0.97727861000000005</v>
      </c>
      <c r="AH24" s="1">
        <v>7.9929000000000003E-4</v>
      </c>
      <c r="AK24" t="s">
        <v>22</v>
      </c>
      <c r="AL24">
        <v>4.4000000000000004</v>
      </c>
      <c r="AO24">
        <v>938.27200000000005</v>
      </c>
      <c r="AQ24" s="1"/>
    </row>
    <row r="25" spans="1:52" x14ac:dyDescent="0.25">
      <c r="A25" t="s">
        <v>24</v>
      </c>
      <c r="B25">
        <v>18.3</v>
      </c>
      <c r="E25">
        <v>938.27200000000005</v>
      </c>
      <c r="G25" s="1"/>
      <c r="J25" t="s">
        <v>28</v>
      </c>
      <c r="N25">
        <v>938.27200000000005</v>
      </c>
      <c r="P25" s="1"/>
      <c r="S25" t="s">
        <v>26</v>
      </c>
      <c r="T25">
        <v>3.5</v>
      </c>
      <c r="W25">
        <v>938.27200000000005</v>
      </c>
      <c r="Y25" s="1"/>
      <c r="AB25" t="s">
        <v>27</v>
      </c>
      <c r="AC25">
        <v>9.5</v>
      </c>
      <c r="AF25">
        <v>938.27200000000005</v>
      </c>
      <c r="AG25">
        <v>1.0243292399999999</v>
      </c>
      <c r="AH25" s="1">
        <v>8.0040000000000005E-4</v>
      </c>
      <c r="AK25" t="s">
        <v>28</v>
      </c>
      <c r="AL25">
        <v>12.2</v>
      </c>
      <c r="AO25">
        <v>938.27200000000005</v>
      </c>
      <c r="AP25" s="3"/>
      <c r="AQ25" s="4"/>
      <c r="AR25" s="5"/>
    </row>
    <row r="26" spans="1:52" x14ac:dyDescent="0.25">
      <c r="S26" t="s">
        <v>27</v>
      </c>
      <c r="T26">
        <v>6.7</v>
      </c>
      <c r="W26">
        <v>938.27200000000005</v>
      </c>
      <c r="Y26" s="1"/>
      <c r="AK26" t="s">
        <v>21</v>
      </c>
      <c r="AL26">
        <v>4.4000000000000004</v>
      </c>
    </row>
    <row r="27" spans="1:52" x14ac:dyDescent="0.25">
      <c r="AK27" t="s">
        <v>27</v>
      </c>
      <c r="AL27">
        <v>12.2</v>
      </c>
    </row>
    <row r="28" spans="1:52" x14ac:dyDescent="0.25">
      <c r="A28" t="s">
        <v>0</v>
      </c>
      <c r="F28" t="s">
        <v>1</v>
      </c>
      <c r="G28" t="s">
        <v>2</v>
      </c>
      <c r="H28" t="s">
        <v>3</v>
      </c>
      <c r="J28" t="s">
        <v>0</v>
      </c>
      <c r="O28" t="s">
        <v>1</v>
      </c>
      <c r="P28" t="s">
        <v>2</v>
      </c>
      <c r="Q28" t="s">
        <v>3</v>
      </c>
    </row>
    <row r="29" spans="1:52" x14ac:dyDescent="0.25">
      <c r="A29" t="s">
        <v>35</v>
      </c>
      <c r="B29">
        <v>2011</v>
      </c>
      <c r="J29" t="s">
        <v>35</v>
      </c>
      <c r="K29">
        <v>2006</v>
      </c>
    </row>
    <row r="30" spans="1:52" x14ac:dyDescent="0.25">
      <c r="A30" t="s">
        <v>10</v>
      </c>
      <c r="E30" t="s">
        <v>36</v>
      </c>
      <c r="J30" t="s">
        <v>10</v>
      </c>
      <c r="N30" t="s">
        <v>36</v>
      </c>
    </row>
    <row r="31" spans="1:52" x14ac:dyDescent="0.25">
      <c r="B31">
        <v>2.38</v>
      </c>
      <c r="E31">
        <v>139.57</v>
      </c>
      <c r="K31">
        <v>2.38</v>
      </c>
      <c r="N31">
        <v>139.57</v>
      </c>
    </row>
    <row r="32" spans="1:52" x14ac:dyDescent="0.25">
      <c r="A32" t="s">
        <v>29</v>
      </c>
      <c r="E32" t="s">
        <v>37</v>
      </c>
      <c r="G32" s="1"/>
      <c r="J32" t="s">
        <v>29</v>
      </c>
      <c r="N32" t="s">
        <v>38</v>
      </c>
      <c r="P32" s="1"/>
    </row>
    <row r="33" spans="1:17" x14ac:dyDescent="0.25">
      <c r="B33">
        <v>2.38</v>
      </c>
      <c r="E33">
        <v>493.67700000000002</v>
      </c>
      <c r="K33">
        <v>2.38</v>
      </c>
      <c r="N33">
        <v>493.67700000000002</v>
      </c>
    </row>
    <row r="34" spans="1:17" x14ac:dyDescent="0.25">
      <c r="A34" t="s">
        <v>34</v>
      </c>
      <c r="E34" t="s">
        <v>11</v>
      </c>
      <c r="G34" s="1"/>
      <c r="J34" t="s">
        <v>34</v>
      </c>
      <c r="N34" t="s">
        <v>11</v>
      </c>
      <c r="P34" s="1"/>
    </row>
    <row r="35" spans="1:17" x14ac:dyDescent="0.25">
      <c r="B35">
        <v>2.38</v>
      </c>
      <c r="E35">
        <v>938.27200000000005</v>
      </c>
      <c r="G35" s="1"/>
      <c r="K35">
        <v>2.38</v>
      </c>
      <c r="N35">
        <v>938.27200000000005</v>
      </c>
      <c r="P35" s="1"/>
    </row>
    <row r="37" spans="1:17" x14ac:dyDescent="0.25">
      <c r="A37" t="s">
        <v>0</v>
      </c>
      <c r="F37" t="s">
        <v>1</v>
      </c>
      <c r="G37" t="s">
        <v>2</v>
      </c>
      <c r="H37" t="s">
        <v>3</v>
      </c>
      <c r="I37" t="s">
        <v>0</v>
      </c>
      <c r="N37" t="s">
        <v>1</v>
      </c>
      <c r="O37" t="s">
        <v>2</v>
      </c>
      <c r="P37" t="s">
        <v>3</v>
      </c>
    </row>
    <row r="38" spans="1:17" x14ac:dyDescent="0.25">
      <c r="A38" t="s">
        <v>4</v>
      </c>
      <c r="I38" t="s">
        <v>4</v>
      </c>
    </row>
    <row r="39" spans="1:17" x14ac:dyDescent="0.25">
      <c r="A39" t="s">
        <v>10</v>
      </c>
      <c r="B39" t="s">
        <v>39</v>
      </c>
      <c r="I39" t="s">
        <v>10</v>
      </c>
      <c r="J39" t="s">
        <v>39</v>
      </c>
    </row>
    <row r="40" spans="1:17" x14ac:dyDescent="0.25">
      <c r="A40" t="s">
        <v>15</v>
      </c>
      <c r="B40">
        <v>687.4</v>
      </c>
      <c r="E40">
        <v>139.57</v>
      </c>
      <c r="F40">
        <v>0.80753611999999997</v>
      </c>
      <c r="G40">
        <v>0.18829719483989801</v>
      </c>
      <c r="I40" t="s">
        <v>13</v>
      </c>
      <c r="J40">
        <v>623</v>
      </c>
      <c r="K40">
        <v>139.57</v>
      </c>
      <c r="Q40" t="e">
        <f>N40/F4</f>
        <v>#DIV/0!</v>
      </c>
    </row>
    <row r="41" spans="1:17" x14ac:dyDescent="0.25">
      <c r="A41" s="2" t="s">
        <v>40</v>
      </c>
      <c r="B41">
        <v>560.4</v>
      </c>
      <c r="E41">
        <v>139.57</v>
      </c>
      <c r="F41">
        <v>0.80912525000000002</v>
      </c>
      <c r="G41">
        <v>0.18867423563698801</v>
      </c>
      <c r="I41" s="2" t="s">
        <v>16</v>
      </c>
      <c r="J41">
        <v>414.2</v>
      </c>
      <c r="K41">
        <v>139.57</v>
      </c>
      <c r="Q41" t="e">
        <f>N41/F5</f>
        <v>#DIV/0!</v>
      </c>
    </row>
    <row r="42" spans="1:17" x14ac:dyDescent="0.25">
      <c r="A42" s="2" t="s">
        <v>41</v>
      </c>
      <c r="B42">
        <v>456.8</v>
      </c>
      <c r="E42">
        <v>139.57</v>
      </c>
      <c r="F42">
        <v>0.81026854000000004</v>
      </c>
      <c r="G42">
        <v>0.189269289871769</v>
      </c>
      <c r="I42" t="s">
        <v>17</v>
      </c>
      <c r="J42">
        <v>225.4</v>
      </c>
      <c r="K42">
        <v>139.57</v>
      </c>
      <c r="Q42" t="e">
        <f>N42/F6</f>
        <v>#DIV/0!</v>
      </c>
    </row>
    <row r="43" spans="1:17" x14ac:dyDescent="0.25">
      <c r="A43" t="s">
        <v>42</v>
      </c>
      <c r="B43">
        <v>371.5</v>
      </c>
      <c r="E43">
        <v>139.57</v>
      </c>
      <c r="F43">
        <v>0.81029554000000004</v>
      </c>
      <c r="G43">
        <v>0.190077405570269</v>
      </c>
      <c r="I43" t="s">
        <v>18</v>
      </c>
      <c r="J43">
        <v>85.5</v>
      </c>
      <c r="K43">
        <v>139.57</v>
      </c>
      <c r="Q43" t="e">
        <f>N43/F7</f>
        <v>#DIV/0!</v>
      </c>
    </row>
    <row r="44" spans="1:17" x14ac:dyDescent="0.25">
      <c r="A44" t="s">
        <v>43</v>
      </c>
      <c r="B44">
        <v>274</v>
      </c>
      <c r="E44">
        <v>139.57</v>
      </c>
      <c r="F44">
        <v>0.81100201999999999</v>
      </c>
      <c r="G44">
        <v>0.19137408743567</v>
      </c>
      <c r="I44" t="s">
        <v>24</v>
      </c>
      <c r="J44">
        <v>18.3</v>
      </c>
      <c r="K44">
        <v>139.57</v>
      </c>
      <c r="Q44" t="e">
        <f>N44/F8</f>
        <v>#DIV/0!</v>
      </c>
    </row>
    <row r="45" spans="1:17" x14ac:dyDescent="0.25">
      <c r="A45" t="s">
        <v>44</v>
      </c>
      <c r="B45">
        <v>176.8</v>
      </c>
      <c r="E45">
        <v>139.57</v>
      </c>
      <c r="G45">
        <v>0.193570237031922</v>
      </c>
    </row>
    <row r="46" spans="1:17" x14ac:dyDescent="0.25">
      <c r="A46" t="s">
        <v>45</v>
      </c>
      <c r="B46">
        <v>109.4</v>
      </c>
      <c r="E46">
        <v>139.57</v>
      </c>
    </row>
    <row r="47" spans="1:17" x14ac:dyDescent="0.25">
      <c r="A47" t="s">
        <v>46</v>
      </c>
      <c r="B47">
        <v>61.6</v>
      </c>
      <c r="E47">
        <v>139.57</v>
      </c>
    </row>
    <row r="48" spans="1:17" x14ac:dyDescent="0.25">
      <c r="A48" t="s">
        <v>47</v>
      </c>
      <c r="B48">
        <v>32</v>
      </c>
      <c r="E48">
        <v>139.57</v>
      </c>
      <c r="I48" t="s">
        <v>29</v>
      </c>
      <c r="J48" t="s">
        <v>37</v>
      </c>
    </row>
    <row r="49" spans="1:17" x14ac:dyDescent="0.25">
      <c r="A49" t="s">
        <v>48</v>
      </c>
      <c r="B49">
        <v>16</v>
      </c>
      <c r="E49">
        <v>139.57</v>
      </c>
      <c r="I49" t="s">
        <v>13</v>
      </c>
      <c r="J49">
        <v>623</v>
      </c>
      <c r="K49">
        <v>493.67700000000002</v>
      </c>
      <c r="Q49" t="e">
        <f>N49/F13</f>
        <v>#DIV/0!</v>
      </c>
    </row>
    <row r="50" spans="1:17" x14ac:dyDescent="0.25">
      <c r="A50" t="s">
        <v>49</v>
      </c>
      <c r="B50">
        <v>7</v>
      </c>
      <c r="E50">
        <v>139.57</v>
      </c>
      <c r="I50" s="2" t="s">
        <v>16</v>
      </c>
      <c r="J50">
        <v>414.2</v>
      </c>
      <c r="K50">
        <v>493.67700000000002</v>
      </c>
      <c r="Q50" t="e">
        <f>N50/F14</f>
        <v>#DIV/0!</v>
      </c>
    </row>
    <row r="51" spans="1:17" x14ac:dyDescent="0.25">
      <c r="A51" t="s">
        <v>24</v>
      </c>
      <c r="B51">
        <v>18.3</v>
      </c>
      <c r="E51">
        <v>139.57</v>
      </c>
      <c r="I51" t="s">
        <v>17</v>
      </c>
      <c r="J51">
        <v>225.4</v>
      </c>
      <c r="K51">
        <v>493.67700000000002</v>
      </c>
      <c r="Q51" t="e">
        <f>N51/F15</f>
        <v>#DIV/0!</v>
      </c>
    </row>
    <row r="52" spans="1:17" x14ac:dyDescent="0.25">
      <c r="A52" t="s">
        <v>27</v>
      </c>
      <c r="E52">
        <v>139.57</v>
      </c>
      <c r="I52" t="s">
        <v>18</v>
      </c>
      <c r="J52">
        <v>85.5</v>
      </c>
      <c r="K52">
        <v>493.67700000000002</v>
      </c>
      <c r="Q52" t="e">
        <f>N52/F16</f>
        <v>#DIV/0!</v>
      </c>
    </row>
    <row r="53" spans="1:17" x14ac:dyDescent="0.25">
      <c r="I53" t="s">
        <v>24</v>
      </c>
      <c r="J53">
        <v>18.3</v>
      </c>
      <c r="K53">
        <v>493.67700000000002</v>
      </c>
      <c r="Q53" t="e">
        <f>N53/F17</f>
        <v>#DIV/0!</v>
      </c>
    </row>
    <row r="54" spans="1:17" x14ac:dyDescent="0.25">
      <c r="A54" t="s">
        <v>29</v>
      </c>
      <c r="B54" t="s">
        <v>37</v>
      </c>
    </row>
    <row r="55" spans="1:17" x14ac:dyDescent="0.25">
      <c r="A55" t="s">
        <v>15</v>
      </c>
      <c r="B55">
        <v>687.4</v>
      </c>
      <c r="E55">
        <v>493.67700000000002</v>
      </c>
      <c r="F55">
        <v>0.90972514000000004</v>
      </c>
      <c r="G55">
        <v>0.16121774118749299</v>
      </c>
      <c r="H55" s="1"/>
    </row>
    <row r="56" spans="1:17" x14ac:dyDescent="0.25">
      <c r="A56" s="2" t="s">
        <v>40</v>
      </c>
      <c r="B56">
        <v>560.4</v>
      </c>
      <c r="E56">
        <v>493.67700000000002</v>
      </c>
      <c r="F56">
        <v>0.91076029000000003</v>
      </c>
      <c r="G56" s="1">
        <v>0.161054947167867</v>
      </c>
      <c r="H56" s="1"/>
      <c r="I56" t="s">
        <v>34</v>
      </c>
      <c r="J56" t="s">
        <v>50</v>
      </c>
    </row>
    <row r="57" spans="1:17" x14ac:dyDescent="0.25">
      <c r="A57" s="2" t="s">
        <v>41</v>
      </c>
      <c r="B57">
        <v>456.8</v>
      </c>
      <c r="E57">
        <v>493.67700000000002</v>
      </c>
      <c r="F57">
        <v>0.90927665000000002</v>
      </c>
      <c r="G57" s="1">
        <v>0.16126149312657601</v>
      </c>
      <c r="H57" s="1"/>
      <c r="I57" t="s">
        <v>13</v>
      </c>
      <c r="J57">
        <v>623</v>
      </c>
      <c r="K57">
        <v>938.27200000000005</v>
      </c>
      <c r="Q57" t="e">
        <f>N57/F21</f>
        <v>#DIV/0!</v>
      </c>
    </row>
    <row r="58" spans="1:17" x14ac:dyDescent="0.25">
      <c r="A58" t="s">
        <v>42</v>
      </c>
      <c r="B58">
        <v>371.5</v>
      </c>
      <c r="E58">
        <v>493.67700000000002</v>
      </c>
      <c r="F58">
        <v>0.90663141000000003</v>
      </c>
      <c r="G58">
        <v>0.16188982078988601</v>
      </c>
      <c r="H58" s="1"/>
      <c r="I58" s="2" t="s">
        <v>16</v>
      </c>
      <c r="J58">
        <v>414.2</v>
      </c>
      <c r="K58">
        <v>938.27200000000005</v>
      </c>
      <c r="Q58" t="e">
        <f>N58/F22</f>
        <v>#DIV/0!</v>
      </c>
    </row>
    <row r="59" spans="1:17" x14ac:dyDescent="0.25">
      <c r="A59" t="s">
        <v>43</v>
      </c>
      <c r="B59">
        <v>274</v>
      </c>
      <c r="E59">
        <v>493.67700000000002</v>
      </c>
      <c r="F59">
        <v>0.90483471999999998</v>
      </c>
      <c r="G59" s="1">
        <v>0.16256371564225899</v>
      </c>
      <c r="H59" s="1"/>
      <c r="I59" t="s">
        <v>17</v>
      </c>
      <c r="J59">
        <v>225.4</v>
      </c>
      <c r="K59">
        <v>938.27200000000005</v>
      </c>
      <c r="Q59" t="e">
        <f>N59/F23</f>
        <v>#DIV/0!</v>
      </c>
    </row>
    <row r="60" spans="1:17" x14ac:dyDescent="0.25">
      <c r="A60" t="s">
        <v>44</v>
      </c>
      <c r="B60">
        <v>176.8</v>
      </c>
      <c r="E60">
        <v>493.67700000000002</v>
      </c>
      <c r="F60">
        <v>0.89910599000000002</v>
      </c>
      <c r="G60">
        <v>0.16386460709119099</v>
      </c>
      <c r="H60" s="1"/>
      <c r="I60" t="s">
        <v>18</v>
      </c>
      <c r="J60">
        <v>85.5</v>
      </c>
      <c r="K60">
        <v>938.27200000000005</v>
      </c>
      <c r="Q60" t="e">
        <f>N60/F24</f>
        <v>#DIV/0!</v>
      </c>
    </row>
    <row r="61" spans="1:17" x14ac:dyDescent="0.25">
      <c r="A61" t="s">
        <v>45</v>
      </c>
      <c r="B61">
        <v>109.4</v>
      </c>
      <c r="E61">
        <v>493.67700000000002</v>
      </c>
      <c r="F61">
        <v>0.89115818999999996</v>
      </c>
      <c r="G61" s="1">
        <v>0.166301661532267</v>
      </c>
      <c r="H61" s="1"/>
      <c r="I61" t="s">
        <v>24</v>
      </c>
      <c r="J61">
        <v>18.3</v>
      </c>
      <c r="K61">
        <v>938.27200000000005</v>
      </c>
      <c r="O61" s="1"/>
      <c r="Q61" t="e">
        <f>N61/F25</f>
        <v>#DIV/0!</v>
      </c>
    </row>
    <row r="62" spans="1:17" x14ac:dyDescent="0.25">
      <c r="A62" t="s">
        <v>46</v>
      </c>
      <c r="B62">
        <v>61.6</v>
      </c>
      <c r="E62">
        <v>493.67700000000002</v>
      </c>
      <c r="F62">
        <v>0.88070749000000004</v>
      </c>
      <c r="G62" s="1">
        <v>0.16992699904164199</v>
      </c>
      <c r="H62" s="1"/>
    </row>
    <row r="63" spans="1:17" x14ac:dyDescent="0.25">
      <c r="A63" t="s">
        <v>47</v>
      </c>
      <c r="B63">
        <v>32</v>
      </c>
      <c r="E63">
        <v>493.67700000000002</v>
      </c>
      <c r="F63">
        <v>0.87026455999999996</v>
      </c>
      <c r="G63" s="1">
        <v>0.17217745147361799</v>
      </c>
      <c r="H63" s="1"/>
    </row>
    <row r="64" spans="1:17" x14ac:dyDescent="0.25">
      <c r="A64" t="s">
        <v>48</v>
      </c>
      <c r="B64">
        <v>16</v>
      </c>
      <c r="E64">
        <v>493.67700000000002</v>
      </c>
      <c r="F64">
        <v>0.86037092999999998</v>
      </c>
      <c r="G64" s="1">
        <v>0.17738828460002401</v>
      </c>
      <c r="H64" s="1"/>
    </row>
    <row r="65" spans="1:8" x14ac:dyDescent="0.25">
      <c r="A65" t="s">
        <v>49</v>
      </c>
      <c r="B65">
        <v>7</v>
      </c>
      <c r="E65">
        <v>493.67700000000002</v>
      </c>
      <c r="F65">
        <v>0.85267031999999998</v>
      </c>
      <c r="G65" s="1">
        <v>0.17978064096433199</v>
      </c>
      <c r="H65" s="1"/>
    </row>
    <row r="66" spans="1:8" x14ac:dyDescent="0.25">
      <c r="A66" t="s">
        <v>24</v>
      </c>
      <c r="B66">
        <v>18.3</v>
      </c>
      <c r="E66">
        <v>493.67700000000002</v>
      </c>
      <c r="F66">
        <v>0.86611645000000004</v>
      </c>
      <c r="G66" s="1">
        <v>0.17425183001518099</v>
      </c>
      <c r="H66" s="1"/>
    </row>
    <row r="67" spans="1:8" x14ac:dyDescent="0.25">
      <c r="A67" t="s">
        <v>27</v>
      </c>
      <c r="E67">
        <v>493.67700000000002</v>
      </c>
      <c r="G67" s="1"/>
      <c r="H67" s="1"/>
    </row>
    <row r="69" spans="1:8" x14ac:dyDescent="0.25">
      <c r="A69" t="s">
        <v>34</v>
      </c>
      <c r="B69" t="s">
        <v>50</v>
      </c>
    </row>
    <row r="70" spans="1:8" x14ac:dyDescent="0.25">
      <c r="A70" t="s">
        <v>15</v>
      </c>
      <c r="B70">
        <v>687.4</v>
      </c>
      <c r="E70">
        <v>938.27200000000005</v>
      </c>
    </row>
    <row r="71" spans="1:8" x14ac:dyDescent="0.25">
      <c r="A71" s="2" t="s">
        <v>40</v>
      </c>
      <c r="B71">
        <v>560.4</v>
      </c>
      <c r="E71">
        <v>938.27200000000005</v>
      </c>
    </row>
    <row r="72" spans="1:8" x14ac:dyDescent="0.25">
      <c r="A72" s="2" t="s">
        <v>41</v>
      </c>
      <c r="B72">
        <v>456.8</v>
      </c>
      <c r="E72">
        <v>938.27200000000005</v>
      </c>
    </row>
    <row r="73" spans="1:8" x14ac:dyDescent="0.25">
      <c r="A73" t="s">
        <v>42</v>
      </c>
      <c r="B73">
        <v>371.5</v>
      </c>
      <c r="E73">
        <v>938.27200000000005</v>
      </c>
    </row>
    <row r="74" spans="1:8" x14ac:dyDescent="0.25">
      <c r="A74" t="s">
        <v>43</v>
      </c>
      <c r="B74">
        <v>274</v>
      </c>
      <c r="E74">
        <v>938.27200000000005</v>
      </c>
    </row>
    <row r="75" spans="1:8" x14ac:dyDescent="0.25">
      <c r="A75" t="s">
        <v>44</v>
      </c>
      <c r="B75">
        <v>176.8</v>
      </c>
      <c r="E75">
        <v>938.27200000000005</v>
      </c>
    </row>
    <row r="76" spans="1:8" x14ac:dyDescent="0.25">
      <c r="A76" t="s">
        <v>45</v>
      </c>
      <c r="B76">
        <v>109.4</v>
      </c>
      <c r="E76">
        <v>938.27200000000005</v>
      </c>
    </row>
    <row r="77" spans="1:8" x14ac:dyDescent="0.25">
      <c r="A77" t="s">
        <v>46</v>
      </c>
      <c r="B77">
        <v>61.6</v>
      </c>
      <c r="E77">
        <v>938.27200000000005</v>
      </c>
    </row>
    <row r="78" spans="1:8" x14ac:dyDescent="0.25">
      <c r="A78" t="s">
        <v>47</v>
      </c>
      <c r="B78">
        <v>32</v>
      </c>
      <c r="E78">
        <v>938.27200000000005</v>
      </c>
    </row>
    <row r="79" spans="1:8" x14ac:dyDescent="0.25">
      <c r="A79" t="s">
        <v>48</v>
      </c>
      <c r="B79">
        <v>16</v>
      </c>
      <c r="E79">
        <v>938.27200000000005</v>
      </c>
    </row>
    <row r="80" spans="1:8" x14ac:dyDescent="0.25">
      <c r="A80" t="s">
        <v>49</v>
      </c>
      <c r="B80">
        <v>7</v>
      </c>
      <c r="E80">
        <v>938.27200000000005</v>
      </c>
      <c r="G80" s="1"/>
    </row>
    <row r="81" spans="1:7" x14ac:dyDescent="0.25">
      <c r="A81" t="s">
        <v>24</v>
      </c>
      <c r="B81">
        <v>18.3</v>
      </c>
      <c r="E81">
        <v>938.27200000000005</v>
      </c>
      <c r="G81" s="1"/>
    </row>
    <row r="82" spans="1:7" x14ac:dyDescent="0.25">
      <c r="A82" t="s">
        <v>27</v>
      </c>
      <c r="E82">
        <v>938.27200000000005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9299-E2E6-48CC-8D6C-6703F5A5F68A}">
  <dimension ref="A1:U49"/>
  <sheetViews>
    <sheetView workbookViewId="0">
      <selection activeCell="N15" sqref="N15"/>
    </sheetView>
  </sheetViews>
  <sheetFormatPr defaultRowHeight="15" x14ac:dyDescent="0.25"/>
  <sheetData>
    <row r="1" spans="2:21" x14ac:dyDescent="0.25">
      <c r="B1" t="s">
        <v>73</v>
      </c>
      <c r="C1" t="s">
        <v>74</v>
      </c>
      <c r="D1" t="s">
        <v>2</v>
      </c>
      <c r="E1" t="s">
        <v>3</v>
      </c>
      <c r="F1" t="s">
        <v>75</v>
      </c>
      <c r="J1" t="s">
        <v>51</v>
      </c>
      <c r="K1" t="s">
        <v>74</v>
      </c>
      <c r="L1" t="s">
        <v>2</v>
      </c>
      <c r="M1" t="s">
        <v>3</v>
      </c>
      <c r="N1" t="s">
        <v>75</v>
      </c>
      <c r="Q1" t="s">
        <v>81</v>
      </c>
      <c r="R1" t="s">
        <v>74</v>
      </c>
      <c r="S1" t="s">
        <v>2</v>
      </c>
      <c r="T1" t="s">
        <v>3</v>
      </c>
      <c r="U1" t="s">
        <v>75</v>
      </c>
    </row>
    <row r="2" spans="2:21" x14ac:dyDescent="0.25">
      <c r="B2">
        <v>687.4</v>
      </c>
      <c r="C2">
        <v>1.1348676099999999</v>
      </c>
      <c r="D2" s="1">
        <v>0.14495322785950701</v>
      </c>
      <c r="F2">
        <f>C2/C13</f>
        <v>1.0213255237963759</v>
      </c>
      <c r="J2">
        <v>1067</v>
      </c>
      <c r="K2">
        <v>1.1348676099999999</v>
      </c>
      <c r="L2" s="1">
        <v>0.14495322785950701</v>
      </c>
      <c r="N2">
        <f>K2/K13</f>
        <v>1.0213255237963759</v>
      </c>
      <c r="O2">
        <f>N2/K13</f>
        <v>0.91914318143060014</v>
      </c>
      <c r="Q2">
        <v>350.8</v>
      </c>
      <c r="R2">
        <v>1.1348676099999999</v>
      </c>
      <c r="S2" s="1">
        <v>0.14495322785950701</v>
      </c>
      <c r="U2">
        <f>R2/R13</f>
        <v>1.0213255237963759</v>
      </c>
    </row>
    <row r="3" spans="2:21" x14ac:dyDescent="0.25">
      <c r="B3">
        <v>560.4</v>
      </c>
      <c r="C3">
        <v>1.1297279899999999</v>
      </c>
      <c r="D3" s="1">
        <v>0.14556613383112599</v>
      </c>
      <c r="F3">
        <f>C3/C13</f>
        <v>1.0167001163546969</v>
      </c>
      <c r="J3">
        <v>857.8</v>
      </c>
      <c r="K3">
        <v>1.1297279899999999</v>
      </c>
      <c r="L3" s="1">
        <v>0.14556613383112599</v>
      </c>
      <c r="N3">
        <f>K3/K13</f>
        <v>1.0167001163546969</v>
      </c>
      <c r="O3">
        <f>N3/K13</f>
        <v>0.91498054022336328</v>
      </c>
      <c r="Q3">
        <v>301.7</v>
      </c>
      <c r="R3">
        <v>1.1297279899999999</v>
      </c>
      <c r="S3" s="1">
        <v>0.14556613383112599</v>
      </c>
      <c r="U3">
        <f>R3/R13</f>
        <v>1.0167001163546969</v>
      </c>
    </row>
    <row r="4" spans="2:21" x14ac:dyDescent="0.25">
      <c r="B4">
        <v>456.8</v>
      </c>
      <c r="C4">
        <v>1.12648865</v>
      </c>
      <c r="D4" s="1">
        <v>0.14586566848636401</v>
      </c>
      <c r="F4">
        <f>C4/C13</f>
        <v>1.0137848682736854</v>
      </c>
      <c r="J4">
        <v>680.2</v>
      </c>
      <c r="K4">
        <v>1.12648865</v>
      </c>
      <c r="L4" s="1">
        <v>0.14586566848636401</v>
      </c>
      <c r="N4">
        <f>K4/K13</f>
        <v>1.0137848682736854</v>
      </c>
      <c r="O4">
        <f>N4/K13</f>
        <v>0.91235695906984404</v>
      </c>
      <c r="Q4">
        <v>255.7</v>
      </c>
      <c r="R4">
        <v>1.12648865</v>
      </c>
      <c r="S4" s="1">
        <v>0.14586566848636401</v>
      </c>
      <c r="U4">
        <f>R4/R13</f>
        <v>1.0137848682736854</v>
      </c>
    </row>
    <row r="5" spans="2:21" x14ac:dyDescent="0.25">
      <c r="B5">
        <v>371.5</v>
      </c>
      <c r="C5">
        <v>1.12086478</v>
      </c>
      <c r="D5">
        <v>0.14659059708815</v>
      </c>
      <c r="F5">
        <f>C5/C13</f>
        <v>1.008723659439368</v>
      </c>
      <c r="J5">
        <v>538.70000000000005</v>
      </c>
      <c r="K5">
        <v>1.12086478</v>
      </c>
      <c r="L5">
        <v>0.14659059708815</v>
      </c>
      <c r="N5">
        <f>K5/K13</f>
        <v>1.008723659439368</v>
      </c>
      <c r="O5">
        <f>N5/K13</f>
        <v>0.90780211785470699</v>
      </c>
      <c r="Q5">
        <v>216.4</v>
      </c>
      <c r="R5">
        <v>1.12086478</v>
      </c>
      <c r="S5">
        <v>0.14659059708815</v>
      </c>
      <c r="U5">
        <f>R5/R13</f>
        <v>1.008723659439368</v>
      </c>
    </row>
    <row r="6" spans="2:21" x14ac:dyDescent="0.25">
      <c r="B6">
        <v>274</v>
      </c>
      <c r="C6">
        <v>1.1105091199999999</v>
      </c>
      <c r="D6">
        <v>0.14791644083949701</v>
      </c>
      <c r="F6">
        <f>C6/C13</f>
        <v>0.99940407028151268</v>
      </c>
      <c r="J6">
        <v>377.6</v>
      </c>
      <c r="K6">
        <v>1.1105091199999999</v>
      </c>
      <c r="L6">
        <v>0.14791644083949701</v>
      </c>
      <c r="N6">
        <f>K6/K13</f>
        <v>0.99940407028151268</v>
      </c>
      <c r="O6">
        <f>N6/K13</f>
        <v>0.89941494194595617</v>
      </c>
      <c r="Q6">
        <v>167.6</v>
      </c>
      <c r="R6">
        <v>1.1105091199999999</v>
      </c>
      <c r="S6">
        <v>0.14791644083949701</v>
      </c>
      <c r="U6">
        <f>R6/R13</f>
        <v>0.99940407028151268</v>
      </c>
    </row>
    <row r="7" spans="2:21" x14ac:dyDescent="0.25">
      <c r="B7">
        <v>176.8</v>
      </c>
      <c r="C7">
        <v>1.09282203</v>
      </c>
      <c r="D7">
        <v>0.150310626584687</v>
      </c>
      <c r="F7">
        <f>C7/C13</f>
        <v>0.98348655153350339</v>
      </c>
      <c r="J7">
        <v>223.9</v>
      </c>
      <c r="K7">
        <v>1.09282203</v>
      </c>
      <c r="L7">
        <v>0.150310626584687</v>
      </c>
      <c r="N7">
        <f>K7/K13</f>
        <v>0.98348655153350339</v>
      </c>
      <c r="O7">
        <f>N7/K13</f>
        <v>0.88508995105750421</v>
      </c>
      <c r="Q7">
        <v>115.5</v>
      </c>
      <c r="R7">
        <v>1.09282203</v>
      </c>
      <c r="S7">
        <v>0.150310626584687</v>
      </c>
      <c r="U7">
        <f>R7/R13</f>
        <v>0.98348655153350339</v>
      </c>
    </row>
    <row r="8" spans="2:21" x14ac:dyDescent="0.25">
      <c r="B8">
        <v>109.4</v>
      </c>
      <c r="C8">
        <v>1.0738271800000001</v>
      </c>
      <c r="D8">
        <v>0.15329849223144501</v>
      </c>
      <c r="F8">
        <f>C8/C13</f>
        <v>0.96639211253926371</v>
      </c>
      <c r="J8">
        <v>124.6</v>
      </c>
      <c r="K8">
        <v>1.0738271800000001</v>
      </c>
      <c r="L8">
        <v>0.15329849223144501</v>
      </c>
      <c r="N8">
        <f>K8/K13</f>
        <v>0.96639211253926371</v>
      </c>
      <c r="O8">
        <f>N8/K13</f>
        <v>0.86970578932272968</v>
      </c>
      <c r="Q8">
        <v>76.150000000000006</v>
      </c>
      <c r="R8">
        <v>1.0738271800000001</v>
      </c>
      <c r="S8">
        <v>0.15329849223144501</v>
      </c>
      <c r="U8">
        <f>R8/R13</f>
        <v>0.96639211253926371</v>
      </c>
    </row>
    <row r="9" spans="2:21" x14ac:dyDescent="0.25">
      <c r="B9">
        <v>61.6</v>
      </c>
      <c r="C9">
        <v>1.0516017099999999</v>
      </c>
      <c r="D9">
        <v>0.157339099890937</v>
      </c>
      <c r="F9">
        <f>C9/C13</f>
        <v>0.94639027303890932</v>
      </c>
      <c r="J9">
        <v>63.9</v>
      </c>
      <c r="K9">
        <v>1.0516017099999999</v>
      </c>
      <c r="L9">
        <v>0.157339099890937</v>
      </c>
      <c r="N9">
        <f>K9/K13</f>
        <v>0.94639027303890932</v>
      </c>
      <c r="O9">
        <f>N9/K13</f>
        <v>0.85170510886927087</v>
      </c>
      <c r="Q9">
        <v>47.07</v>
      </c>
      <c r="R9">
        <v>1.0516017099999999</v>
      </c>
      <c r="S9">
        <v>0.157339099890937</v>
      </c>
      <c r="U9">
        <f>R9/R13</f>
        <v>0.94639027303890932</v>
      </c>
    </row>
    <row r="10" spans="2:21" x14ac:dyDescent="0.25">
      <c r="B10">
        <v>32</v>
      </c>
      <c r="C10">
        <v>1.0239539099999999</v>
      </c>
      <c r="D10">
        <v>0.162783488904062</v>
      </c>
      <c r="F10">
        <f>C10/C13</f>
        <v>0.92150860087909026</v>
      </c>
      <c r="J10">
        <v>29.75</v>
      </c>
      <c r="K10">
        <v>1.0239539099999999</v>
      </c>
      <c r="L10">
        <v>0.162783488904062</v>
      </c>
      <c r="N10">
        <f>K10/K13</f>
        <v>0.92150860087909026</v>
      </c>
      <c r="O10">
        <f>N10/K13</f>
        <v>0.82931281691588887</v>
      </c>
      <c r="Q10">
        <v>26.72</v>
      </c>
      <c r="R10">
        <v>1.0239539099999999</v>
      </c>
      <c r="S10">
        <v>0.162783488904062</v>
      </c>
      <c r="U10">
        <f>R10/R13</f>
        <v>0.92150860087909026</v>
      </c>
    </row>
    <row r="11" spans="2:21" x14ac:dyDescent="0.25">
      <c r="B11">
        <v>16</v>
      </c>
      <c r="C11">
        <v>1.0065502200000001</v>
      </c>
      <c r="D11">
        <v>0.16639800597088</v>
      </c>
      <c r="F11">
        <f>C11/C13</f>
        <v>0.90584612831522915</v>
      </c>
      <c r="J11">
        <v>12.55</v>
      </c>
      <c r="K11">
        <v>1.0065502200000001</v>
      </c>
      <c r="L11">
        <v>0.16639800597088</v>
      </c>
      <c r="N11">
        <f>K11/K13</f>
        <v>0.90584612831522915</v>
      </c>
      <c r="O11">
        <f>N11/K13</f>
        <v>0.81521735515957716</v>
      </c>
      <c r="Q11">
        <v>13.67</v>
      </c>
      <c r="R11">
        <v>1.0065502200000001</v>
      </c>
      <c r="S11">
        <v>0.16639800597088</v>
      </c>
      <c r="U11">
        <f>R11/R13</f>
        <v>0.90584612831522915</v>
      </c>
    </row>
    <row r="12" spans="2:21" x14ac:dyDescent="0.25">
      <c r="B12">
        <v>7</v>
      </c>
      <c r="C12">
        <v>0.97567384999999995</v>
      </c>
      <c r="D12" s="1">
        <v>0.17457347239916701</v>
      </c>
      <c r="F12">
        <f>C12/C13</f>
        <v>0.87805890054935709</v>
      </c>
      <c r="J12">
        <v>4.6879999999999997</v>
      </c>
      <c r="K12">
        <v>0.97567384999999995</v>
      </c>
      <c r="L12" s="1">
        <v>0.17457347239916701</v>
      </c>
      <c r="N12">
        <f>K12/K13</f>
        <v>0.87805890054935709</v>
      </c>
      <c r="O12">
        <f>N12/K13</f>
        <v>0.79021020480762694</v>
      </c>
      <c r="Q12">
        <v>6.1529999999999996</v>
      </c>
      <c r="R12">
        <v>0.97567384999999995</v>
      </c>
      <c r="S12" s="1">
        <v>0.17457347239916701</v>
      </c>
      <c r="U12">
        <f>R12/R13</f>
        <v>0.87805890054935709</v>
      </c>
    </row>
    <row r="13" spans="2:21" x14ac:dyDescent="0.25">
      <c r="B13">
        <v>190.5</v>
      </c>
      <c r="C13">
        <v>1.1111713000000001</v>
      </c>
      <c r="D13">
        <v>0.14778245025296199</v>
      </c>
      <c r="K13">
        <v>1.1111713000000001</v>
      </c>
      <c r="L13">
        <v>0.14778245025296199</v>
      </c>
      <c r="R13">
        <v>1.1111713000000001</v>
      </c>
      <c r="S13">
        <v>0.14778245025296199</v>
      </c>
    </row>
    <row r="21" spans="1:21" x14ac:dyDescent="0.25">
      <c r="A21" t="s">
        <v>76</v>
      </c>
      <c r="B21">
        <v>16.399999999999999</v>
      </c>
      <c r="C21">
        <v>1.04345322</v>
      </c>
      <c r="D21" s="1">
        <v>8.0555999999999998E-4</v>
      </c>
      <c r="F21">
        <f>C21/C25</f>
        <v>1.018669758953674</v>
      </c>
      <c r="J21">
        <v>15.1</v>
      </c>
      <c r="K21">
        <v>1.04345322</v>
      </c>
      <c r="L21" s="1">
        <v>8.0555999999999998E-4</v>
      </c>
      <c r="N21">
        <f>K21/K25</f>
        <v>1.018669758953674</v>
      </c>
      <c r="O21">
        <f>N21/K25</f>
        <v>0.99447493947714904</v>
      </c>
      <c r="Q21">
        <v>15.2</v>
      </c>
      <c r="R21">
        <v>1.04345322</v>
      </c>
      <c r="S21" s="1">
        <v>8.0555999999999998E-4</v>
      </c>
      <c r="U21">
        <f>R21/R25</f>
        <v>1.018669758953674</v>
      </c>
    </row>
    <row r="22" spans="1:21" x14ac:dyDescent="0.25">
      <c r="B22">
        <v>12.2</v>
      </c>
      <c r="C22">
        <v>1.0274257600000001</v>
      </c>
      <c r="D22" s="1">
        <v>8.0095999999999997E-4</v>
      </c>
      <c r="F22">
        <f>C22/C25</f>
        <v>1.0030229733557154</v>
      </c>
      <c r="J22">
        <v>10.199999999999999</v>
      </c>
      <c r="K22">
        <v>1.0274257600000001</v>
      </c>
      <c r="L22" s="1">
        <v>8.0095999999999997E-4</v>
      </c>
      <c r="N22">
        <f>K22/K25</f>
        <v>1.0030229733557154</v>
      </c>
      <c r="O22">
        <f>N22/K25</f>
        <v>0.97919978673626018</v>
      </c>
      <c r="Q22">
        <v>11.1</v>
      </c>
      <c r="R22">
        <v>1.0274257600000001</v>
      </c>
      <c r="S22" s="1">
        <v>8.0095999999999997E-4</v>
      </c>
      <c r="U22">
        <f>R22/R25</f>
        <v>1.0030229733557154</v>
      </c>
    </row>
    <row r="23" spans="1:21" x14ac:dyDescent="0.25">
      <c r="B23">
        <v>8.6999999999999993</v>
      </c>
      <c r="C23">
        <v>1.0081317700000001</v>
      </c>
      <c r="D23" s="1">
        <v>8.0088999999999996E-4</v>
      </c>
      <c r="F23">
        <f>C23/C25</f>
        <v>0.98418724237531297</v>
      </c>
      <c r="J23">
        <v>6.6</v>
      </c>
      <c r="K23">
        <v>1.0081317700000001</v>
      </c>
      <c r="L23" s="1">
        <v>8.0088999999999996E-4</v>
      </c>
      <c r="N23">
        <f>K23/K25</f>
        <v>0.98418724237531297</v>
      </c>
      <c r="O23">
        <f>N23/K25</f>
        <v>0.96081143048822182</v>
      </c>
      <c r="Q23">
        <v>7.8</v>
      </c>
      <c r="R23">
        <v>1.0081317700000001</v>
      </c>
      <c r="S23" s="1">
        <v>8.0088999999999996E-4</v>
      </c>
      <c r="U23">
        <f>R23/R25</f>
        <v>0.98418724237531297</v>
      </c>
    </row>
    <row r="24" spans="1:21" x14ac:dyDescent="0.25">
      <c r="B24">
        <v>4.0999999999999996</v>
      </c>
      <c r="C24">
        <v>0.97727861000000005</v>
      </c>
      <c r="D24" s="1">
        <v>7.9929000000000003E-4</v>
      </c>
      <c r="F24">
        <f>C24/C25</f>
        <v>0.95406688771278281</v>
      </c>
      <c r="J24">
        <v>3.2</v>
      </c>
      <c r="K24">
        <v>0.97727861000000005</v>
      </c>
      <c r="L24" s="1">
        <v>7.9929000000000003E-4</v>
      </c>
      <c r="N24">
        <f>K24/K25</f>
        <v>0.95406688771278281</v>
      </c>
      <c r="O24">
        <f>N24/K25</f>
        <v>0.93140647602013482</v>
      </c>
      <c r="Q24">
        <v>4.3</v>
      </c>
      <c r="R24">
        <v>0.97727861000000005</v>
      </c>
      <c r="S24" s="1">
        <v>7.9929000000000003E-4</v>
      </c>
      <c r="U24">
        <f>R24/R25</f>
        <v>0.95406688771278281</v>
      </c>
    </row>
    <row r="25" spans="1:21" x14ac:dyDescent="0.25">
      <c r="B25">
        <v>9.5</v>
      </c>
      <c r="C25">
        <v>1.0243292399999999</v>
      </c>
      <c r="D25" s="1">
        <v>8.0040000000000005E-4</v>
      </c>
      <c r="J25">
        <v>7.6</v>
      </c>
      <c r="K25">
        <v>1.0243292399999999</v>
      </c>
      <c r="L25" s="1">
        <v>8.0040000000000005E-4</v>
      </c>
      <c r="Q25">
        <v>8.6</v>
      </c>
      <c r="R25">
        <v>1.0243292399999999</v>
      </c>
      <c r="S25" s="1">
        <v>8.0040000000000005E-4</v>
      </c>
    </row>
    <row r="27" spans="1:21" x14ac:dyDescent="0.25">
      <c r="A27" t="s">
        <v>77</v>
      </c>
      <c r="B27">
        <v>21.4</v>
      </c>
      <c r="C27">
        <v>1.0832071400000001</v>
      </c>
      <c r="D27">
        <v>0.12036431554716399</v>
      </c>
      <c r="F27">
        <f>C27/C31</f>
        <v>1.0132832115672477</v>
      </c>
      <c r="J27">
        <v>22.3</v>
      </c>
      <c r="K27">
        <v>1.0832071400000001</v>
      </c>
      <c r="L27">
        <v>0.12036431554716399</v>
      </c>
      <c r="N27">
        <f>K27/K31</f>
        <v>1.0132832115672477</v>
      </c>
      <c r="O27">
        <f>N27/K31</f>
        <v>0.94787306040471209</v>
      </c>
      <c r="Q27">
        <v>21.841249999999999</v>
      </c>
      <c r="R27">
        <v>1.0832071400000001</v>
      </c>
      <c r="S27">
        <v>0.12036431554716399</v>
      </c>
      <c r="U27">
        <f>R27/R31</f>
        <v>1.0132832115672477</v>
      </c>
    </row>
    <row r="28" spans="1:21" x14ac:dyDescent="0.25">
      <c r="B28">
        <v>16.100000000000001</v>
      </c>
      <c r="C28">
        <v>1.0703689700000001</v>
      </c>
      <c r="D28" s="1">
        <v>0.122198965697876</v>
      </c>
      <c r="F28">
        <f>C28/C31</f>
        <v>1.0012737799009772</v>
      </c>
      <c r="J28">
        <v>14.8</v>
      </c>
      <c r="K28">
        <v>1.0703689700000001</v>
      </c>
      <c r="L28" s="1">
        <v>0.122198965697876</v>
      </c>
      <c r="N28">
        <f>K28/K31</f>
        <v>1.0012737799009772</v>
      </c>
      <c r="O28">
        <f>N28/K31</f>
        <v>0.93663886978822863</v>
      </c>
      <c r="Q28">
        <v>15.381499999999999</v>
      </c>
      <c r="R28">
        <v>1.0703689700000001</v>
      </c>
      <c r="S28" s="1">
        <v>0.122198965697876</v>
      </c>
      <c r="U28">
        <f>R28/R31</f>
        <v>1.0012737799009772</v>
      </c>
    </row>
    <row r="29" spans="1:21" x14ac:dyDescent="0.25">
      <c r="B29">
        <v>10.3</v>
      </c>
      <c r="C29">
        <v>1.05153337</v>
      </c>
      <c r="D29" s="1">
        <v>0.125107944260372</v>
      </c>
      <c r="F29">
        <f>C29/C31</f>
        <v>0.98365406843951453</v>
      </c>
      <c r="J29">
        <v>8.4</v>
      </c>
      <c r="K29">
        <v>1.05153337</v>
      </c>
      <c r="L29" s="1">
        <v>0.125107944260372</v>
      </c>
      <c r="N29">
        <f>K29/K31</f>
        <v>0.98365406843951453</v>
      </c>
      <c r="O29">
        <f>N29/K31</f>
        <v>0.92015655799645157</v>
      </c>
      <c r="Q29">
        <v>9.5060000000000002</v>
      </c>
      <c r="R29">
        <v>1.05153337</v>
      </c>
      <c r="S29" s="1">
        <v>0.125107944260372</v>
      </c>
      <c r="U29">
        <f>R29/R31</f>
        <v>0.98365406843951453</v>
      </c>
    </row>
    <row r="30" spans="1:21" x14ac:dyDescent="0.25">
      <c r="B30">
        <v>4.4000000000000004</v>
      </c>
      <c r="C30">
        <v>1.0212168100000001</v>
      </c>
      <c r="D30" s="1">
        <v>0.13042709752506201</v>
      </c>
      <c r="F30">
        <f>C30/C31</f>
        <v>0.95529452376325708</v>
      </c>
      <c r="J30">
        <v>3.4</v>
      </c>
      <c r="K30">
        <v>1.0212168100000001</v>
      </c>
      <c r="L30" s="1">
        <v>0.13042709752506201</v>
      </c>
      <c r="N30">
        <f>K30/K31</f>
        <v>0.95529452376325708</v>
      </c>
      <c r="O30">
        <f>N30/K31</f>
        <v>0.89362769805176634</v>
      </c>
      <c r="Q30">
        <v>4.8709999999999996</v>
      </c>
      <c r="R30">
        <v>1.0212168100000001</v>
      </c>
      <c r="S30" s="1">
        <v>0.13042709752506201</v>
      </c>
      <c r="U30">
        <f>R30/R31</f>
        <v>0.95529452376325708</v>
      </c>
    </row>
    <row r="31" spans="1:21" x14ac:dyDescent="0.25">
      <c r="B31">
        <v>12.2</v>
      </c>
      <c r="C31" s="3">
        <v>1.0690072900000001</v>
      </c>
      <c r="D31" s="4">
        <v>0.122395789615761</v>
      </c>
      <c r="J31">
        <v>10.446</v>
      </c>
      <c r="K31" s="3">
        <v>1.0690072900000001</v>
      </c>
      <c r="L31" s="4">
        <v>0.122395789615761</v>
      </c>
      <c r="Q31">
        <v>11.34</v>
      </c>
      <c r="R31" s="3">
        <v>1.0690072900000001</v>
      </c>
      <c r="S31" s="4">
        <v>0.122395789615761</v>
      </c>
    </row>
    <row r="33" spans="1:21" x14ac:dyDescent="0.25">
      <c r="A33" t="s">
        <v>80</v>
      </c>
      <c r="B33">
        <v>267.85000000000002</v>
      </c>
      <c r="C33">
        <v>1.1279151000000001</v>
      </c>
      <c r="D33" s="1">
        <v>0.115390456006598</v>
      </c>
      <c r="F33">
        <f>C33/C36</f>
        <v>1.0155046276463855</v>
      </c>
      <c r="J33">
        <v>313.8</v>
      </c>
      <c r="K33">
        <v>1.1279151000000001</v>
      </c>
      <c r="L33" s="1">
        <v>0.115390456006598</v>
      </c>
      <c r="N33">
        <f>K33/K36</f>
        <v>1.0155046276463855</v>
      </c>
      <c r="O33">
        <f>N33/K36</f>
        <v>0.9142972274874448</v>
      </c>
      <c r="Q33">
        <v>154.80000000000001</v>
      </c>
      <c r="R33">
        <v>1.1279151000000001</v>
      </c>
      <c r="S33" s="1">
        <v>0.115390456006598</v>
      </c>
      <c r="U33">
        <f>R33/R36</f>
        <v>1.0155046276463855</v>
      </c>
    </row>
    <row r="34" spans="1:21" x14ac:dyDescent="0.25">
      <c r="B34">
        <v>130.65</v>
      </c>
      <c r="C34">
        <v>1.10666676</v>
      </c>
      <c r="D34" s="1">
        <v>0.117711234001236</v>
      </c>
      <c r="F34">
        <f>C34/C36</f>
        <v>0.99637394343105423</v>
      </c>
      <c r="J34">
        <v>129.30000000000001</v>
      </c>
      <c r="K34">
        <v>1.10666676</v>
      </c>
      <c r="L34" s="1">
        <v>0.117711234001236</v>
      </c>
      <c r="N34">
        <f>K34/K36</f>
        <v>0.99637394343105423</v>
      </c>
      <c r="O34">
        <f>N34/K36</f>
        <v>0.89707314887486966</v>
      </c>
      <c r="Q34">
        <v>80.37</v>
      </c>
      <c r="R34">
        <v>1.10666676</v>
      </c>
      <c r="S34" s="1">
        <v>0.117711234001236</v>
      </c>
      <c r="U34">
        <f>R34/R36</f>
        <v>0.99637394343105423</v>
      </c>
    </row>
    <row r="35" spans="1:21" x14ac:dyDescent="0.25">
      <c r="B35">
        <v>54.1</v>
      </c>
      <c r="C35">
        <v>1.06527818</v>
      </c>
      <c r="D35" s="1">
        <v>0.12327552132004201</v>
      </c>
      <c r="F35">
        <f>C35/C36</f>
        <v>0.95911023934400663</v>
      </c>
      <c r="J35">
        <v>41.84</v>
      </c>
      <c r="K35">
        <v>1.06527818</v>
      </c>
      <c r="L35" s="1">
        <v>0.12327552132004201</v>
      </c>
      <c r="N35">
        <f>K35/K36</f>
        <v>0.95911023934400663</v>
      </c>
      <c r="O35">
        <f>N35/K36</f>
        <v>0.86352322659468883</v>
      </c>
      <c r="Q35">
        <v>34.92</v>
      </c>
      <c r="R35">
        <v>1.06527818</v>
      </c>
      <c r="S35" s="1">
        <v>0.12327552132004201</v>
      </c>
      <c r="U35">
        <f>R35/R36</f>
        <v>0.95911023934400663</v>
      </c>
    </row>
    <row r="36" spans="1:21" x14ac:dyDescent="0.25">
      <c r="C36">
        <v>1.1106942</v>
      </c>
      <c r="D36" s="1">
        <v>0.11722815372581601</v>
      </c>
      <c r="K36">
        <v>1.1106942</v>
      </c>
      <c r="L36" s="1">
        <v>0.11722815372581601</v>
      </c>
      <c r="R36">
        <v>1.1106942</v>
      </c>
      <c r="S36" s="1">
        <v>0.11722815372581601</v>
      </c>
    </row>
    <row r="39" spans="1:21" x14ac:dyDescent="0.25">
      <c r="A39" t="s">
        <v>78</v>
      </c>
      <c r="B39">
        <v>5.0999999999999996</v>
      </c>
      <c r="C39">
        <v>1.05549479</v>
      </c>
      <c r="D39" s="1">
        <v>0.12606786300148201</v>
      </c>
      <c r="F39">
        <f>C39/C42</f>
        <v>1.0134066731665832</v>
      </c>
      <c r="J39">
        <v>3.35</v>
      </c>
      <c r="K39">
        <v>1.05549479</v>
      </c>
      <c r="L39" s="1">
        <v>0.12606786300148201</v>
      </c>
      <c r="N39">
        <f>K39/K42</f>
        <v>1.0134066731665832</v>
      </c>
      <c r="O39">
        <f>K39/K42</f>
        <v>1.0134066731665832</v>
      </c>
      <c r="Q39">
        <v>4.3499999999999996</v>
      </c>
      <c r="R39">
        <v>1.05549479</v>
      </c>
      <c r="S39" s="1">
        <v>0.12606786300148201</v>
      </c>
      <c r="U39">
        <f>R39/R42</f>
        <v>1.0134066731665832</v>
      </c>
    </row>
    <row r="40" spans="1:21" x14ac:dyDescent="0.25">
      <c r="B40">
        <v>4</v>
      </c>
      <c r="C40">
        <v>1.0392025499999999</v>
      </c>
      <c r="D40" s="1">
        <v>0.12874786132763599</v>
      </c>
      <c r="F40">
        <f>C40/C42</f>
        <v>0.99776409028198976</v>
      </c>
      <c r="J40">
        <v>2.2999999999999998</v>
      </c>
      <c r="K40">
        <v>1.0392025499999999</v>
      </c>
      <c r="L40" s="1">
        <v>0.12874786132763599</v>
      </c>
      <c r="N40">
        <f>K40/K42</f>
        <v>0.99776409028198976</v>
      </c>
      <c r="O40">
        <f>N40/K42</f>
        <v>0.957977999434515</v>
      </c>
      <c r="Q40">
        <v>3.3</v>
      </c>
      <c r="R40">
        <v>1.0392025499999999</v>
      </c>
      <c r="S40" s="1">
        <v>0.12874786132763599</v>
      </c>
      <c r="U40">
        <f>R40/R42</f>
        <v>0.99776409028198976</v>
      </c>
    </row>
    <row r="41" spans="1:21" x14ac:dyDescent="0.25">
      <c r="B41">
        <v>3</v>
      </c>
      <c r="C41">
        <v>1.0256947300000001</v>
      </c>
      <c r="D41" s="1">
        <v>0.13108736783785099</v>
      </c>
      <c r="F41">
        <f>C41/C42</f>
        <v>0.98479489795851749</v>
      </c>
      <c r="J41">
        <v>1.7</v>
      </c>
      <c r="K41">
        <v>1.0256947300000001</v>
      </c>
      <c r="L41" s="1">
        <v>0.13108736783785099</v>
      </c>
      <c r="N41">
        <f>K41/K42</f>
        <v>0.98479489795851749</v>
      </c>
      <c r="O41">
        <f>N41/K42</f>
        <v>0.94552595687522623</v>
      </c>
      <c r="Q41">
        <v>2.7</v>
      </c>
      <c r="R41">
        <v>1.0256947300000001</v>
      </c>
      <c r="S41" s="1">
        <v>0.13108736783785099</v>
      </c>
      <c r="U41">
        <f>R41/R42</f>
        <v>0.98479489795851749</v>
      </c>
    </row>
    <row r="42" spans="1:21" x14ac:dyDescent="0.25">
      <c r="B42">
        <v>4</v>
      </c>
      <c r="C42">
        <v>1.04153132</v>
      </c>
      <c r="D42" s="1">
        <v>0.12832477398915901</v>
      </c>
      <c r="J42">
        <v>2.1</v>
      </c>
      <c r="K42">
        <v>1.04153132</v>
      </c>
      <c r="L42" s="1">
        <v>0.12832477398915901</v>
      </c>
      <c r="Q42">
        <v>3.1</v>
      </c>
      <c r="R42">
        <v>1.04153132</v>
      </c>
      <c r="S42" s="1">
        <v>0.12832477398915901</v>
      </c>
    </row>
    <row r="44" spans="1:21" x14ac:dyDescent="0.25">
      <c r="A44" t="s">
        <v>79</v>
      </c>
      <c r="B44">
        <v>10.4</v>
      </c>
      <c r="C44">
        <v>1.04920759</v>
      </c>
      <c r="D44" s="1">
        <v>0.161068662182932</v>
      </c>
      <c r="F44">
        <f>C44/C49</f>
        <v>1.0225202311990007</v>
      </c>
      <c r="J44">
        <v>9.6999999999999993</v>
      </c>
      <c r="K44">
        <v>1.04920759</v>
      </c>
      <c r="L44" s="1">
        <v>0.161068662182932</v>
      </c>
      <c r="N44">
        <f>K44/K49</f>
        <v>1.0225202311990007</v>
      </c>
      <c r="O44">
        <f>N44/K49</f>
        <v>0.99651168479562557</v>
      </c>
      <c r="Q44">
        <v>10.7</v>
      </c>
      <c r="R44">
        <v>1.04920759</v>
      </c>
      <c r="S44" s="1">
        <v>0.161068662182932</v>
      </c>
      <c r="U44">
        <f>R44/R49</f>
        <v>1.0225202311990007</v>
      </c>
    </row>
    <row r="45" spans="1:21" x14ac:dyDescent="0.25">
      <c r="B45">
        <v>12.3</v>
      </c>
      <c r="C45">
        <v>1.04492253</v>
      </c>
      <c r="D45" s="1">
        <v>0.16171962978023099</v>
      </c>
      <c r="F45">
        <f>C45/C49</f>
        <v>1.0183441648193232</v>
      </c>
      <c r="J45">
        <v>8.1999999999999993</v>
      </c>
      <c r="K45">
        <v>1.04492253</v>
      </c>
      <c r="L45" s="1">
        <v>0.16171962978023099</v>
      </c>
      <c r="N45">
        <f>K45/K49</f>
        <v>1.0183441648193232</v>
      </c>
      <c r="O45">
        <f>N45/K49</f>
        <v>0.99244183970419786</v>
      </c>
      <c r="Q45">
        <v>9.1999999999999993</v>
      </c>
      <c r="R45">
        <v>1.04492253</v>
      </c>
      <c r="S45" s="1">
        <v>0.16171962978023099</v>
      </c>
      <c r="U45">
        <f>R45/R49</f>
        <v>1.0183441648193232</v>
      </c>
    </row>
    <row r="46" spans="1:21" x14ac:dyDescent="0.25">
      <c r="B46">
        <v>7.7</v>
      </c>
      <c r="C46">
        <v>1.02662337</v>
      </c>
      <c r="D46">
        <v>0.164392690957989</v>
      </c>
      <c r="F46">
        <f>C46/C49</f>
        <v>1.000510457274425</v>
      </c>
      <c r="J46">
        <v>6.1</v>
      </c>
      <c r="K46">
        <v>1.02662337</v>
      </c>
      <c r="L46">
        <v>0.164392690957989</v>
      </c>
      <c r="N46">
        <f>K46/K49</f>
        <v>1.000510457274425</v>
      </c>
      <c r="O46">
        <f>N46/K49</f>
        <v>0.97506174549238922</v>
      </c>
      <c r="Q46">
        <v>7.1</v>
      </c>
      <c r="R46">
        <v>1.02662337</v>
      </c>
      <c r="S46">
        <v>0.164392690957989</v>
      </c>
      <c r="U46">
        <f>R46/R49</f>
        <v>1.000510457274425</v>
      </c>
    </row>
    <row r="47" spans="1:21" x14ac:dyDescent="0.25">
      <c r="B47">
        <v>5.7</v>
      </c>
      <c r="C47">
        <v>1.0088999999999999</v>
      </c>
      <c r="D47" s="1">
        <v>0.167373851686201</v>
      </c>
      <c r="F47">
        <f>C47/C49</f>
        <v>0.983237894091742</v>
      </c>
      <c r="J47">
        <v>4.4000000000000004</v>
      </c>
      <c r="K47">
        <v>1.0088999999999999</v>
      </c>
      <c r="L47" s="1">
        <v>0.167373851686201</v>
      </c>
      <c r="N47">
        <f>K47/K49</f>
        <v>0.983237894091742</v>
      </c>
      <c r="O47">
        <f>N47/K49</f>
        <v>0.95822852252746926</v>
      </c>
      <c r="Q47">
        <v>5.4</v>
      </c>
      <c r="R47">
        <v>1.0088999999999999</v>
      </c>
      <c r="S47" s="1">
        <v>0.167373851686201</v>
      </c>
      <c r="U47">
        <f>R47/R49</f>
        <v>0.983237894091742</v>
      </c>
    </row>
    <row r="48" spans="1:21" x14ac:dyDescent="0.25">
      <c r="B48">
        <v>3.5</v>
      </c>
      <c r="C48">
        <v>0.98681536000000003</v>
      </c>
      <c r="D48" s="1">
        <v>0.17142053536622101</v>
      </c>
      <c r="F48">
        <f>C48/C49</f>
        <v>0.96171499298620711</v>
      </c>
      <c r="J48">
        <v>2.6</v>
      </c>
      <c r="K48">
        <v>0.98681536000000003</v>
      </c>
      <c r="L48" s="1">
        <v>0.17142053536622101</v>
      </c>
      <c r="N48">
        <f>K48/K49</f>
        <v>0.96171499298620711</v>
      </c>
      <c r="O48">
        <f>N48/K49</f>
        <v>0.93725307207871222</v>
      </c>
      <c r="Q48">
        <v>3.6</v>
      </c>
      <c r="R48">
        <v>0.98681536000000003</v>
      </c>
      <c r="S48" s="1">
        <v>0.17142053536622101</v>
      </c>
      <c r="U48">
        <f>R48/R49</f>
        <v>0.96171499298620711</v>
      </c>
    </row>
    <row r="49" spans="2:19" x14ac:dyDescent="0.25">
      <c r="B49">
        <v>6.7</v>
      </c>
      <c r="C49">
        <v>1.0260995900000001</v>
      </c>
      <c r="D49" s="1">
        <v>0.16453436613796299</v>
      </c>
      <c r="J49">
        <v>4.7</v>
      </c>
      <c r="K49">
        <v>1.0260995900000001</v>
      </c>
      <c r="L49" s="1">
        <v>0.16453436613796299</v>
      </c>
      <c r="Q49">
        <v>5.7</v>
      </c>
      <c r="R49">
        <v>1.0260995900000001</v>
      </c>
      <c r="S49" s="1">
        <v>0.16453436613796299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Sheet7</vt:lpstr>
      <vt:lpstr>Sheet1</vt:lpstr>
      <vt:lpstr>Sheet2</vt:lpstr>
      <vt:lpstr>0.5-2</vt:lpstr>
      <vt:lpstr>proton</vt:lpstr>
      <vt:lpstr>kaon</vt:lpstr>
      <vt:lpstr>pion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2024-07-22T02:07:09Z</dcterms:modified>
</cp:coreProperties>
</file>