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4109B104-56B5-4087-8DAD-2C92CC5F2A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4" i="1" l="1"/>
  <c r="AR54" i="1"/>
  <c r="AS43" i="1"/>
  <c r="AR43" i="1"/>
  <c r="AS32" i="1"/>
  <c r="AR32" i="1"/>
  <c r="AS21" i="1"/>
  <c r="AR21" i="1"/>
  <c r="AS10" i="1"/>
  <c r="AR1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11" i="1"/>
  <c r="AP11" i="1"/>
  <c r="AP10" i="1"/>
  <c r="AO10" i="1"/>
  <c r="AE86" i="1" l="1"/>
  <c r="AD86" i="1"/>
  <c r="AE70" i="1"/>
  <c r="AD70" i="1"/>
  <c r="AE54" i="1"/>
  <c r="AD54" i="1"/>
  <c r="AE38" i="1"/>
  <c r="AD38" i="1"/>
  <c r="AE22" i="1"/>
  <c r="AD22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E90" i="1"/>
  <c r="AD90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E74" i="1"/>
  <c r="AD74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E58" i="1"/>
  <c r="AD58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E42" i="1"/>
  <c r="AD42" i="1"/>
  <c r="AE27" i="1"/>
  <c r="AE28" i="1"/>
  <c r="AE29" i="1"/>
  <c r="AE30" i="1"/>
  <c r="AE31" i="1"/>
  <c r="AE32" i="1"/>
  <c r="AE33" i="1"/>
  <c r="AE34" i="1"/>
  <c r="AE35" i="1"/>
  <c r="AD27" i="1"/>
  <c r="AD28" i="1"/>
  <c r="AD29" i="1"/>
  <c r="AD30" i="1"/>
  <c r="AD31" i="1"/>
  <c r="AD32" i="1"/>
  <c r="AD33" i="1"/>
  <c r="AD34" i="1"/>
  <c r="AD35" i="1"/>
  <c r="AE26" i="1"/>
  <c r="AD26" i="1"/>
  <c r="AE21" i="1"/>
  <c r="AF85" i="1"/>
  <c r="AE85" i="1"/>
  <c r="AD85" i="1"/>
  <c r="AF69" i="1"/>
  <c r="AE69" i="1"/>
  <c r="AD69" i="1"/>
  <c r="AF53" i="1"/>
  <c r="AE53" i="1"/>
  <c r="AD53" i="1"/>
  <c r="AF37" i="1"/>
  <c r="AE37" i="1"/>
  <c r="AD37" i="1"/>
  <c r="AF21" i="1"/>
  <c r="AD21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B85" i="1"/>
  <c r="AA85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B69" i="1"/>
  <c r="AA69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B53" i="1"/>
  <c r="AA53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B37" i="1"/>
  <c r="AA37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1" i="1"/>
  <c r="Z99" i="1" l="1"/>
  <c r="Z91" i="1"/>
  <c r="V13" i="1"/>
  <c r="V12" i="1"/>
  <c r="V19" i="1"/>
  <c r="V18" i="1"/>
  <c r="V16" i="1"/>
  <c r="V15" i="1"/>
  <c r="V10" i="1"/>
  <c r="V9" i="1"/>
  <c r="V7" i="1"/>
  <c r="V6" i="1"/>
  <c r="Z86" i="1"/>
  <c r="Z87" i="1"/>
  <c r="Z88" i="1"/>
  <c r="Z89" i="1"/>
  <c r="Z90" i="1"/>
  <c r="Z92" i="1"/>
  <c r="Z93" i="1"/>
  <c r="Z94" i="1"/>
  <c r="Z95" i="1"/>
  <c r="Z96" i="1"/>
  <c r="Z97" i="1"/>
  <c r="Z98" i="1"/>
  <c r="Z85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69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53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37" i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21" i="1"/>
  <c r="AA21" i="1" s="1"/>
  <c r="AA29" i="1" l="1"/>
</calcChain>
</file>

<file path=xl/sharedStrings.xml><?xml version="1.0" encoding="utf-8"?>
<sst xmlns="http://schemas.openxmlformats.org/spreadsheetml/2006/main" count="67" uniqueCount="29">
  <si>
    <t>0-10</t>
  </si>
  <si>
    <t>10-20</t>
  </si>
  <si>
    <t>20-40</t>
  </si>
  <si>
    <t>40-60</t>
  </si>
  <si>
    <t>60-92</t>
  </si>
  <si>
    <t>0-5</t>
  </si>
  <si>
    <t>5-10</t>
  </si>
  <si>
    <t>15-20</t>
  </si>
  <si>
    <t>10-15</t>
  </si>
  <si>
    <t>20-30</t>
  </si>
  <si>
    <t>30-40</t>
  </si>
  <si>
    <t>40-50</t>
  </si>
  <si>
    <t>50-60</t>
  </si>
  <si>
    <t>60-70</t>
  </si>
  <si>
    <t>70-80</t>
  </si>
  <si>
    <t>80-92</t>
  </si>
  <si>
    <t>0-100</t>
  </si>
  <si>
    <t>stat</t>
  </si>
  <si>
    <t>sys</t>
  </si>
  <si>
    <t>ratio</t>
  </si>
  <si>
    <t>k/pi0-2008</t>
  </si>
  <si>
    <t>k/pi-2013</t>
  </si>
  <si>
    <t>k/pi-2004</t>
  </si>
  <si>
    <t>pp-k/pi0-2007</t>
  </si>
  <si>
    <t>pp-k/pi-2011</t>
  </si>
  <si>
    <t>2013AuAu/2011pp-k/pi</t>
  </si>
  <si>
    <t>2013AuAu/2007pp-k/pi0</t>
  </si>
  <si>
    <t>double ratio weighted average</t>
  </si>
  <si>
    <t>k/pi-2013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</si>
</sst>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k/pi normalized</a:t>
            </a:r>
            <a:r>
              <a:rPr lang="en-US" baseline="0"/>
              <a:t> by 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0-10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Sheet1!$Y$21:$Y$35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0.64999999999999902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</c:numCache>
            </c:numRef>
          </c:xVal>
          <c:yVal>
            <c:numRef>
              <c:f>Sheet1!$Z$21:$Z$35</c:f>
              <c:numCache>
                <c:formatCode>General</c:formatCode>
                <c:ptCount val="15"/>
                <c:pt idx="0">
                  <c:v>1.0710151099045444</c:v>
                </c:pt>
                <c:pt idx="1">
                  <c:v>1.1693353788416907</c:v>
                </c:pt>
                <c:pt idx="2">
                  <c:v>1.2281647606655306</c:v>
                </c:pt>
                <c:pt idx="3">
                  <c:v>1.1981764745468777</c:v>
                </c:pt>
                <c:pt idx="4">
                  <c:v>1.2140384799513249</c:v>
                </c:pt>
                <c:pt idx="5">
                  <c:v>1.2308700599732334</c:v>
                </c:pt>
                <c:pt idx="6">
                  <c:v>1.2823555212191853</c:v>
                </c:pt>
                <c:pt idx="7">
                  <c:v>1.2030948525507119</c:v>
                </c:pt>
                <c:pt idx="8">
                  <c:v>1.2236978705461674</c:v>
                </c:pt>
                <c:pt idx="9">
                  <c:v>1.2159372557316774</c:v>
                </c:pt>
                <c:pt idx="10">
                  <c:v>1.2050543733009318</c:v>
                </c:pt>
                <c:pt idx="11">
                  <c:v>1.2392529899715328</c:v>
                </c:pt>
                <c:pt idx="12">
                  <c:v>1.1605206954130349</c:v>
                </c:pt>
                <c:pt idx="13">
                  <c:v>1.173592032963173</c:v>
                </c:pt>
                <c:pt idx="14">
                  <c:v>1.2010245696151167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2-4C6F-A724-C2364C60626F}"/>
            </c:ext>
          </c:extLst>
        </c:ser>
        <c:ser>
          <c:idx val="1"/>
          <c:order val="1"/>
          <c:tx>
            <c:v>10-20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Sheet1!$Y$37:$Y$51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0.64999999999999902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</c:numCache>
            </c:numRef>
          </c:xVal>
          <c:yVal>
            <c:numRef>
              <c:f>Sheet1!$Z$37:$Z$51</c:f>
              <c:numCache>
                <c:formatCode>General</c:formatCode>
                <c:ptCount val="15"/>
                <c:pt idx="0">
                  <c:v>1.0313360326924315</c:v>
                </c:pt>
                <c:pt idx="1">
                  <c:v>1.1349670102148317</c:v>
                </c:pt>
                <c:pt idx="2">
                  <c:v>1.1943890881006047</c:v>
                </c:pt>
                <c:pt idx="3">
                  <c:v>1.1768629509720794</c:v>
                </c:pt>
                <c:pt idx="4">
                  <c:v>1.1868849079741046</c:v>
                </c:pt>
                <c:pt idx="5">
                  <c:v>1.2134886317357905</c:v>
                </c:pt>
                <c:pt idx="6">
                  <c:v>1.2634647013454829</c:v>
                </c:pt>
                <c:pt idx="7">
                  <c:v>1.1847349623313608</c:v>
                </c:pt>
                <c:pt idx="8">
                  <c:v>1.2052364989709399</c:v>
                </c:pt>
                <c:pt idx="9">
                  <c:v>1.1908778793388641</c:v>
                </c:pt>
                <c:pt idx="10">
                  <c:v>1.1830064459768108</c:v>
                </c:pt>
                <c:pt idx="11">
                  <c:v>1.213596494454984</c:v>
                </c:pt>
                <c:pt idx="12">
                  <c:v>1.1350162965347548</c:v>
                </c:pt>
                <c:pt idx="13">
                  <c:v>1.1435799729491667</c:v>
                </c:pt>
                <c:pt idx="14">
                  <c:v>1.1664751049438145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2-4C6F-A724-C2364C60626F}"/>
            </c:ext>
          </c:extLst>
        </c:ser>
        <c:ser>
          <c:idx val="2"/>
          <c:order val="2"/>
          <c:tx>
            <c:v>20-40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Sheet1!$Y$53:$Y$67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0.64999999999999902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</c:numCache>
            </c:numRef>
          </c:xVal>
          <c:yVal>
            <c:numRef>
              <c:f>Sheet1!$Z$53:$Z$67</c:f>
              <c:numCache>
                <c:formatCode>General</c:formatCode>
                <c:ptCount val="15"/>
                <c:pt idx="0">
                  <c:v>1.0270878513492645</c:v>
                </c:pt>
                <c:pt idx="1">
                  <c:v>1.1200872306592116</c:v>
                </c:pt>
                <c:pt idx="2">
                  <c:v>1.1785979748167539</c:v>
                </c:pt>
                <c:pt idx="3">
                  <c:v>1.1553202970716114</c:v>
                </c:pt>
                <c:pt idx="4">
                  <c:v>1.1574688636459145</c:v>
                </c:pt>
                <c:pt idx="5">
                  <c:v>1.1890715545774651</c:v>
                </c:pt>
                <c:pt idx="6">
                  <c:v>1.2333711778181822</c:v>
                </c:pt>
                <c:pt idx="7">
                  <c:v>1.1558345306174957</c:v>
                </c:pt>
                <c:pt idx="8">
                  <c:v>1.1700252393338748</c:v>
                </c:pt>
                <c:pt idx="9">
                  <c:v>1.1573142341309253</c:v>
                </c:pt>
                <c:pt idx="10">
                  <c:v>1.1417966304738461</c:v>
                </c:pt>
                <c:pt idx="11">
                  <c:v>1.166766664220779</c:v>
                </c:pt>
                <c:pt idx="12">
                  <c:v>1.0896091662697547</c:v>
                </c:pt>
                <c:pt idx="13">
                  <c:v>1.0995010253859649</c:v>
                </c:pt>
                <c:pt idx="14">
                  <c:v>1.1190408718518519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2-4C6F-A724-C2364C60626F}"/>
            </c:ext>
          </c:extLst>
        </c:ser>
        <c:ser>
          <c:idx val="3"/>
          <c:order val="3"/>
          <c:tx>
            <c:v>40-60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Sheet1!$Y$69:$Y$83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0.64999999999999902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</c:numCache>
            </c:numRef>
          </c:xVal>
          <c:yVal>
            <c:numRef>
              <c:f>Sheet1!$Z$69:$Z$83</c:f>
              <c:numCache>
                <c:formatCode>General</c:formatCode>
                <c:ptCount val="15"/>
                <c:pt idx="0">
                  <c:v>0.99579649172058804</c:v>
                </c:pt>
                <c:pt idx="1">
                  <c:v>1.1041165567392586</c:v>
                </c:pt>
                <c:pt idx="2">
                  <c:v>1.1454572917801047</c:v>
                </c:pt>
                <c:pt idx="3">
                  <c:v>1.1162651352301793</c:v>
                </c:pt>
                <c:pt idx="4">
                  <c:v>1.1154423485680935</c:v>
                </c:pt>
                <c:pt idx="5">
                  <c:v>1.1328529867605637</c:v>
                </c:pt>
                <c:pt idx="6">
                  <c:v>1.1693263018181823</c:v>
                </c:pt>
                <c:pt idx="7">
                  <c:v>1.0911713981132076</c:v>
                </c:pt>
                <c:pt idx="8">
                  <c:v>1.1007152238180342</c:v>
                </c:pt>
                <c:pt idx="9">
                  <c:v>1.0861049412189616</c:v>
                </c:pt>
                <c:pt idx="10">
                  <c:v>1.0704192324738462</c:v>
                </c:pt>
                <c:pt idx="11">
                  <c:v>1.0881431934025974</c:v>
                </c:pt>
                <c:pt idx="12">
                  <c:v>1.0142287903923703</c:v>
                </c:pt>
                <c:pt idx="13">
                  <c:v>1.0186250318421053</c:v>
                </c:pt>
                <c:pt idx="14">
                  <c:v>1.0365812805324075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2-4C6F-A724-C2364C60626F}"/>
            </c:ext>
          </c:extLst>
        </c:ser>
        <c:ser>
          <c:idx val="4"/>
          <c:order val="4"/>
          <c:tx>
            <c:v>60-92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Sheet1!$Y$85:$Y$99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0.64999999999999902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</c:numCache>
            </c:numRef>
          </c:xVal>
          <c:yVal>
            <c:numRef>
              <c:f>Sheet1!$Z$85:$Z$99</c:f>
              <c:numCache>
                <c:formatCode>General</c:formatCode>
                <c:ptCount val="15"/>
                <c:pt idx="0">
                  <c:v>0.96886990622713309</c:v>
                </c:pt>
                <c:pt idx="1">
                  <c:v>1.0582972332917808</c:v>
                </c:pt>
                <c:pt idx="2">
                  <c:v>1.0710924983264125</c:v>
                </c:pt>
                <c:pt idx="3">
                  <c:v>1.0352861569470824</c:v>
                </c:pt>
                <c:pt idx="4">
                  <c:v>1.0244452138231581</c:v>
                </c:pt>
                <c:pt idx="5">
                  <c:v>1.0398086738749563</c:v>
                </c:pt>
                <c:pt idx="6">
                  <c:v>1.0749472247295748</c:v>
                </c:pt>
                <c:pt idx="7">
                  <c:v>0.99281436142703838</c:v>
                </c:pt>
                <c:pt idx="8">
                  <c:v>1.0048275126838733</c:v>
                </c:pt>
                <c:pt idx="9">
                  <c:v>0.98472124393130045</c:v>
                </c:pt>
                <c:pt idx="10">
                  <c:v>0.97253867010322848</c:v>
                </c:pt>
                <c:pt idx="11">
                  <c:v>0.99083766548380325</c:v>
                </c:pt>
                <c:pt idx="12">
                  <c:v>0.92775167251121626</c:v>
                </c:pt>
                <c:pt idx="13">
                  <c:v>0.93312031587245536</c:v>
                </c:pt>
                <c:pt idx="14">
                  <c:v>0.9465812777979935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2-4C6F-A724-C2364C60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79776"/>
        <c:axId val="301821664"/>
      </c:scatterChart>
      <c:valAx>
        <c:axId val="2575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1664"/>
        <c:crosses val="autoZero"/>
        <c:crossBetween val="midCat"/>
      </c:valAx>
      <c:valAx>
        <c:axId val="301821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101</xdr:row>
      <xdr:rowOff>85724</xdr:rowOff>
    </xdr:from>
    <xdr:to>
      <xdr:col>41</xdr:col>
      <xdr:colOff>333375</xdr:colOff>
      <xdr:row>120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C4818-B32D-8AEF-DBC5-C8D7FF16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6"/>
  <sheetViews>
    <sheetView tabSelected="1" topLeftCell="P1" workbookViewId="0">
      <selection activeCell="AQ2" sqref="AQ2"/>
    </sheetView>
  </sheetViews>
  <sheetFormatPr defaultRowHeight="15" x14ac:dyDescent="0.25"/>
  <sheetData>
    <row r="1" spans="1:45" x14ac:dyDescent="0.25">
      <c r="A1" t="s">
        <v>20</v>
      </c>
      <c r="F1" t="s">
        <v>21</v>
      </c>
      <c r="K1" t="s">
        <v>22</v>
      </c>
      <c r="P1" t="s">
        <v>22</v>
      </c>
      <c r="U1" t="s">
        <v>23</v>
      </c>
      <c r="Z1" t="s">
        <v>24</v>
      </c>
      <c r="AG1" s="2"/>
      <c r="AH1" s="2" t="s">
        <v>19</v>
      </c>
      <c r="AI1" s="2" t="s">
        <v>17</v>
      </c>
      <c r="AJ1" s="2" t="s">
        <v>18</v>
      </c>
      <c r="AM1" t="s">
        <v>27</v>
      </c>
      <c r="AN1" t="s">
        <v>17</v>
      </c>
      <c r="AQ1" t="s">
        <v>28</v>
      </c>
      <c r="AR1" t="s">
        <v>17</v>
      </c>
    </row>
    <row r="2" spans="1:45" x14ac:dyDescent="0.25">
      <c r="A2" t="s">
        <v>0</v>
      </c>
      <c r="F2" t="s">
        <v>0</v>
      </c>
      <c r="K2" t="s">
        <v>0</v>
      </c>
      <c r="P2" t="s">
        <v>5</v>
      </c>
      <c r="AG2" s="2" t="s">
        <v>0</v>
      </c>
      <c r="AH2" s="2">
        <v>1.2135400221284764</v>
      </c>
      <c r="AI2" s="2">
        <v>0.22448617779766994</v>
      </c>
      <c r="AJ2" s="2">
        <v>0.94024671585145936</v>
      </c>
      <c r="AL2" t="s">
        <v>0</v>
      </c>
      <c r="AM2">
        <v>1.2135652303112323</v>
      </c>
      <c r="AN2">
        <v>2.2349656764695053E-2</v>
      </c>
      <c r="AP2" t="s">
        <v>0</v>
      </c>
      <c r="AQ2">
        <v>0.41568361802366638</v>
      </c>
      <c r="AR2">
        <v>3.3428844837608868E-3</v>
      </c>
    </row>
    <row r="3" spans="1:45" x14ac:dyDescent="0.25">
      <c r="A3">
        <v>1.25</v>
      </c>
      <c r="B3">
        <v>0.44284385964912282</v>
      </c>
      <c r="C3">
        <v>1.1616001307389268E-2</v>
      </c>
      <c r="F3">
        <v>0.55000000000000004</v>
      </c>
      <c r="G3">
        <v>0.18590689846460506</v>
      </c>
      <c r="H3">
        <v>6.7436298383573767E-3</v>
      </c>
      <c r="I3">
        <v>3.7372496425927937E-2</v>
      </c>
      <c r="K3">
        <v>0.45</v>
      </c>
      <c r="L3">
        <v>0.14465265099999999</v>
      </c>
      <c r="M3">
        <v>6.6565979999999997E-3</v>
      </c>
      <c r="N3">
        <v>0</v>
      </c>
      <c r="P3">
        <v>0.45</v>
      </c>
      <c r="Q3">
        <v>0.145188285</v>
      </c>
      <c r="R3">
        <v>4.6850809999999998E-3</v>
      </c>
      <c r="S3">
        <v>0</v>
      </c>
      <c r="U3">
        <v>1.25</v>
      </c>
      <c r="V3">
        <v>0.22083333333333333</v>
      </c>
      <c r="W3">
        <v>8.8397433791071803E-3</v>
      </c>
      <c r="Z3">
        <v>0.45</v>
      </c>
      <c r="AA3">
        <v>0.13508771929824562</v>
      </c>
      <c r="AB3">
        <v>6.3980739619786363E-3</v>
      </c>
      <c r="AC3">
        <v>1.8960019663346553E-2</v>
      </c>
      <c r="AG3" s="3" t="s">
        <v>1</v>
      </c>
      <c r="AH3" s="2">
        <v>1.189947698858197</v>
      </c>
      <c r="AI3" s="2">
        <v>0.22007179932805038</v>
      </c>
      <c r="AJ3" s="2">
        <v>0.92205898210212922</v>
      </c>
      <c r="AL3" s="1" t="s">
        <v>1</v>
      </c>
      <c r="AM3">
        <v>1.1901439923274171</v>
      </c>
      <c r="AN3">
        <v>2.1923604059986394E-2</v>
      </c>
      <c r="AP3" s="1" t="s">
        <v>1</v>
      </c>
      <c r="AQ3">
        <v>0.40803699725302406</v>
      </c>
      <c r="AR3">
        <v>3.2827923255049959E-3</v>
      </c>
    </row>
    <row r="4" spans="1:45" x14ac:dyDescent="0.25">
      <c r="A4">
        <v>1.75</v>
      </c>
      <c r="B4">
        <v>0.49826346153846157</v>
      </c>
      <c r="C4">
        <v>1.131049710861857E-2</v>
      </c>
      <c r="F4">
        <v>0.64999999999999902</v>
      </c>
      <c r="G4">
        <v>0.22499442906591532</v>
      </c>
      <c r="H4">
        <v>7.3104600810141611E-3</v>
      </c>
      <c r="I4">
        <v>4.5240949779942648E-2</v>
      </c>
      <c r="K4">
        <v>0.55000000000000004</v>
      </c>
      <c r="L4">
        <v>0.189410887</v>
      </c>
      <c r="M4">
        <v>8.0630100000000007E-3</v>
      </c>
      <c r="N4">
        <v>0</v>
      </c>
      <c r="P4">
        <v>0.55000000000000004</v>
      </c>
      <c r="Q4">
        <v>0.190704033</v>
      </c>
      <c r="R4">
        <v>5.6924480000000001E-3</v>
      </c>
      <c r="S4">
        <v>0</v>
      </c>
      <c r="U4">
        <v>1.75</v>
      </c>
      <c r="V4">
        <v>0.29837398373983742</v>
      </c>
      <c r="W4">
        <v>1.2703953361185207E-2</v>
      </c>
      <c r="Z4">
        <v>0.55000000000000004</v>
      </c>
      <c r="AA4">
        <v>0.17358008934269306</v>
      </c>
      <c r="AB4">
        <v>7.195034717708537E-3</v>
      </c>
      <c r="AC4">
        <v>2.4216636611636026E-2</v>
      </c>
      <c r="AG4" s="2" t="s">
        <v>2</v>
      </c>
      <c r="AH4" s="2">
        <v>1.152233109468014</v>
      </c>
      <c r="AI4" s="2">
        <v>0.20320231704711442</v>
      </c>
      <c r="AJ4" s="2">
        <v>0.89299817670155301</v>
      </c>
      <c r="AL4" t="s">
        <v>2</v>
      </c>
      <c r="AM4">
        <v>1.1530941324174777</v>
      </c>
      <c r="AN4">
        <v>2.0232397062860091E-2</v>
      </c>
      <c r="AP4" t="s">
        <v>2</v>
      </c>
      <c r="AQ4">
        <v>0.3956604224909121</v>
      </c>
      <c r="AR4">
        <v>2.3078630884306242E-3</v>
      </c>
    </row>
    <row r="5" spans="1:45" x14ac:dyDescent="0.25">
      <c r="A5">
        <v>3.25</v>
      </c>
      <c r="B5">
        <v>0.8863225508317929</v>
      </c>
      <c r="C5">
        <v>1.7316600231385086E-2</v>
      </c>
      <c r="F5">
        <v>0.75</v>
      </c>
      <c r="G5">
        <v>0.26357243740125436</v>
      </c>
      <c r="H5">
        <v>8.0263295403037085E-3</v>
      </c>
      <c r="I5">
        <v>5.298062885893548E-2</v>
      </c>
      <c r="K5">
        <v>0.65</v>
      </c>
      <c r="L5">
        <v>0.228158845</v>
      </c>
      <c r="M5">
        <v>9.5735630000000002E-3</v>
      </c>
      <c r="N5">
        <v>0</v>
      </c>
      <c r="P5">
        <v>0.65</v>
      </c>
      <c r="Q5">
        <v>0.22737306800000001</v>
      </c>
      <c r="R5">
        <v>6.7112530000000004E-3</v>
      </c>
      <c r="S5">
        <v>0</v>
      </c>
      <c r="U5" t="s">
        <v>26</v>
      </c>
      <c r="Z5">
        <v>0.64999999999999902</v>
      </c>
      <c r="AA5">
        <v>0.19241223103057756</v>
      </c>
      <c r="AB5">
        <v>7.7275084138008756E-3</v>
      </c>
      <c r="AC5">
        <v>2.699133995003954E-2</v>
      </c>
      <c r="AG5" s="2" t="s">
        <v>3</v>
      </c>
      <c r="AH5" s="2">
        <v>1.0808168380372278</v>
      </c>
      <c r="AI5" s="2">
        <v>0.19105936751477576</v>
      </c>
      <c r="AJ5" s="2">
        <v>0.83791067554292775</v>
      </c>
      <c r="AL5" t="s">
        <v>3</v>
      </c>
      <c r="AM5">
        <v>1.0815376609814753</v>
      </c>
      <c r="AN5">
        <v>1.9042964242897916E-2</v>
      </c>
      <c r="AP5" t="s">
        <v>3</v>
      </c>
      <c r="AQ5">
        <v>0.37138214177669038</v>
      </c>
      <c r="AR5">
        <v>2.2285695007118805E-3</v>
      </c>
    </row>
    <row r="6" spans="1:45" x14ac:dyDescent="0.25">
      <c r="A6">
        <v>3.75</v>
      </c>
      <c r="B6">
        <v>1.0300092024539877</v>
      </c>
      <c r="C6">
        <v>2.5526038399854178E-2</v>
      </c>
      <c r="F6">
        <v>0.85</v>
      </c>
      <c r="G6">
        <v>0.29372225802371732</v>
      </c>
      <c r="H6">
        <v>8.8119270919944943E-3</v>
      </c>
      <c r="I6">
        <v>5.9037444557507937E-2</v>
      </c>
      <c r="K6">
        <v>0.75</v>
      </c>
      <c r="L6">
        <v>0.26751412400000002</v>
      </c>
      <c r="M6">
        <v>1.1408817E-2</v>
      </c>
      <c r="N6">
        <v>0</v>
      </c>
      <c r="P6">
        <v>0.75</v>
      </c>
      <c r="Q6">
        <v>0.27046632100000001</v>
      </c>
      <c r="R6">
        <v>8.1901230000000005E-3</v>
      </c>
      <c r="S6">
        <v>0</v>
      </c>
      <c r="V6">
        <f>B3/V3</f>
        <v>2.005330685203575</v>
      </c>
      <c r="Z6">
        <v>0.75</v>
      </c>
      <c r="AA6">
        <v>0.21460674157303372</v>
      </c>
      <c r="AB6">
        <v>9.0322806028774651E-3</v>
      </c>
      <c r="AC6">
        <v>3.0258943779569194E-2</v>
      </c>
      <c r="AG6" s="2" t="s">
        <v>4</v>
      </c>
      <c r="AH6" s="2">
        <v>0.98679486184154397</v>
      </c>
      <c r="AI6" s="2">
        <v>0.17428224956777055</v>
      </c>
      <c r="AJ6" s="2">
        <v>0.76507339529735996</v>
      </c>
      <c r="AL6" t="s">
        <v>4</v>
      </c>
      <c r="AM6">
        <v>0.98764629393994052</v>
      </c>
      <c r="AN6">
        <v>1.7367338057358156E-2</v>
      </c>
      <c r="AP6" t="s">
        <v>4</v>
      </c>
      <c r="AQ6">
        <v>0.33743838430834477</v>
      </c>
      <c r="AR6">
        <v>2.0184796439972055E-3</v>
      </c>
    </row>
    <row r="7" spans="1:45" x14ac:dyDescent="0.25">
      <c r="F7">
        <v>0.95</v>
      </c>
      <c r="G7">
        <v>0.31310375248117456</v>
      </c>
      <c r="H7">
        <v>9.10797358462943E-3</v>
      </c>
      <c r="I7">
        <v>6.2944486217802034E-2</v>
      </c>
      <c r="K7">
        <v>0.85</v>
      </c>
      <c r="L7">
        <v>0.30915805000000002</v>
      </c>
      <c r="M7">
        <v>1.3829884000000001E-2</v>
      </c>
      <c r="N7">
        <v>0</v>
      </c>
      <c r="P7">
        <v>0.85</v>
      </c>
      <c r="Q7">
        <v>0.31440217399999998</v>
      </c>
      <c r="R7">
        <v>9.8934279999999993E-3</v>
      </c>
      <c r="S7">
        <v>0</v>
      </c>
      <c r="V7">
        <f>B4/V4</f>
        <v>1.6699293125131001</v>
      </c>
      <c r="Z7">
        <v>0.85</v>
      </c>
      <c r="AA7">
        <v>0.24514106583072096</v>
      </c>
      <c r="AB7">
        <v>1.0493327320772445E-2</v>
      </c>
      <c r="AC7">
        <v>3.4152181395419E-2</v>
      </c>
    </row>
    <row r="8" spans="1:45" x14ac:dyDescent="0.25">
      <c r="A8" s="1" t="s">
        <v>1</v>
      </c>
      <c r="F8">
        <v>1.05</v>
      </c>
      <c r="G8">
        <v>0.34271284022784143</v>
      </c>
      <c r="H8">
        <v>9.4197991028745452E-3</v>
      </c>
      <c r="I8">
        <v>6.8903119754487152E-2</v>
      </c>
      <c r="K8">
        <v>0.95</v>
      </c>
      <c r="L8">
        <v>0.33923766799999999</v>
      </c>
      <c r="M8">
        <v>1.588401E-2</v>
      </c>
      <c r="N8">
        <v>0</v>
      </c>
      <c r="P8">
        <v>0.95</v>
      </c>
      <c r="Q8">
        <v>0.34156378599999998</v>
      </c>
      <c r="R8">
        <v>1.1172606999999999E-2</v>
      </c>
      <c r="S8">
        <v>0</v>
      </c>
      <c r="Z8">
        <v>0.95</v>
      </c>
      <c r="AA8">
        <v>0.2579026593075765</v>
      </c>
      <c r="AB8">
        <v>1.0792440125392639E-2</v>
      </c>
      <c r="AC8">
        <v>3.6050955934370389E-2</v>
      </c>
    </row>
    <row r="9" spans="1:45" x14ac:dyDescent="0.25">
      <c r="A9">
        <v>1.25</v>
      </c>
      <c r="B9">
        <v>0.41012942583732065</v>
      </c>
      <c r="C9">
        <v>1.0640135409501188E-2</v>
      </c>
      <c r="F9">
        <v>1.1499999999999999</v>
      </c>
      <c r="G9">
        <v>0.36338411725414843</v>
      </c>
      <c r="H9">
        <v>9.6668679489573042E-3</v>
      </c>
      <c r="I9">
        <v>7.3081389331889499E-2</v>
      </c>
      <c r="K9">
        <v>1.05</v>
      </c>
      <c r="L9">
        <v>0.38818709499999998</v>
      </c>
      <c r="M9">
        <v>1.9289641E-2</v>
      </c>
      <c r="N9">
        <v>0</v>
      </c>
      <c r="P9">
        <v>1.05</v>
      </c>
      <c r="Q9">
        <v>0.38986232799999998</v>
      </c>
      <c r="R9">
        <v>1.3469902000000001E-2</v>
      </c>
      <c r="S9">
        <v>0</v>
      </c>
      <c r="V9">
        <f>B9/V3</f>
        <v>1.8571898528482444</v>
      </c>
      <c r="Z9">
        <v>1.05</v>
      </c>
      <c r="AA9">
        <v>0.27843137254901956</v>
      </c>
      <c r="AB9">
        <v>1.2498129013862623E-2</v>
      </c>
      <c r="AC9">
        <v>3.9060797799968329E-2</v>
      </c>
      <c r="AJ9" t="s">
        <v>0</v>
      </c>
    </row>
    <row r="10" spans="1:45" x14ac:dyDescent="0.25">
      <c r="A10">
        <v>1.75</v>
      </c>
      <c r="B10">
        <v>0.49367817679558018</v>
      </c>
      <c r="C10">
        <v>1.0737024096047185E-2</v>
      </c>
      <c r="F10">
        <v>1.25</v>
      </c>
      <c r="G10">
        <v>0.37913745893895406</v>
      </c>
      <c r="H10">
        <v>9.8720772438878942E-3</v>
      </c>
      <c r="I10">
        <v>7.6215429801147025E-2</v>
      </c>
      <c r="K10">
        <v>1.1499999999999999</v>
      </c>
      <c r="L10">
        <v>0.406406406</v>
      </c>
      <c r="M10">
        <v>2.1485772E-2</v>
      </c>
      <c r="N10">
        <v>0</v>
      </c>
      <c r="P10">
        <v>1.1499999999999999</v>
      </c>
      <c r="Q10">
        <v>0.40662373499999999</v>
      </c>
      <c r="R10">
        <v>1.5036277000000001E-2</v>
      </c>
      <c r="S10">
        <v>0</v>
      </c>
      <c r="V10">
        <f>B10/V4</f>
        <v>1.6545617369443149</v>
      </c>
      <c r="Z10">
        <v>1.1499999999999999</v>
      </c>
      <c r="AA10">
        <v>0.28337236533957838</v>
      </c>
      <c r="AB10">
        <v>1.3941604957548585E-2</v>
      </c>
      <c r="AC10">
        <v>3.9860861779764632E-2</v>
      </c>
      <c r="AJ10">
        <v>1.05</v>
      </c>
      <c r="AK10">
        <v>0.34271284022784143</v>
      </c>
      <c r="AL10">
        <v>9.4197991028745452E-3</v>
      </c>
      <c r="AM10">
        <v>6.8903119754487152E-2</v>
      </c>
      <c r="AO10">
        <f>AK10/(AL10*AL10)</f>
        <v>3862.3097008112454</v>
      </c>
      <c r="AP10">
        <f>1/(AL10*AL10)</f>
        <v>11269.813229768441</v>
      </c>
      <c r="AR10">
        <f>SUM(AO10:AO19)/SUM(AP10:AP19)</f>
        <v>0.41568361802366638</v>
      </c>
      <c r="AS10">
        <f>1/SQRT(SUM(AP10:AP19))</f>
        <v>3.3428844837608868E-3</v>
      </c>
    </row>
    <row r="11" spans="1:45" x14ac:dyDescent="0.25">
      <c r="A11">
        <v>3.25</v>
      </c>
      <c r="B11">
        <v>0.81209977578475323</v>
      </c>
      <c r="C11">
        <v>1.4238904159423605E-2</v>
      </c>
      <c r="F11">
        <v>1.35</v>
      </c>
      <c r="G11">
        <v>0.39851113191596088</v>
      </c>
      <c r="H11">
        <v>1.0236781661325359E-2</v>
      </c>
      <c r="I11">
        <v>8.0126436603164056E-2</v>
      </c>
      <c r="K11">
        <v>1.25</v>
      </c>
      <c r="L11">
        <v>0.44119907800000002</v>
      </c>
      <c r="M11">
        <v>2.4996773999999999E-2</v>
      </c>
      <c r="N11">
        <v>0</v>
      </c>
      <c r="P11">
        <v>1.25</v>
      </c>
      <c r="Q11">
        <v>0.447740113</v>
      </c>
      <c r="R11">
        <v>1.7574175000000001E-2</v>
      </c>
      <c r="S11">
        <v>0</v>
      </c>
      <c r="Z11">
        <v>1.25</v>
      </c>
      <c r="AA11">
        <v>0.31513513513513514</v>
      </c>
      <c r="AB11">
        <v>1.5419010633019264E-2</v>
      </c>
      <c r="AC11">
        <v>4.4320665890892987E-2</v>
      </c>
      <c r="AJ11">
        <v>1.1499999999999999</v>
      </c>
      <c r="AK11">
        <v>0.36338411725414843</v>
      </c>
      <c r="AL11">
        <v>9.6668679489573042E-3</v>
      </c>
      <c r="AM11">
        <v>7.3081389331889499E-2</v>
      </c>
      <c r="AO11">
        <f t="shared" ref="AO11:AO19" si="0">AK11/(AL11*AL11)</f>
        <v>3888.6098247639229</v>
      </c>
      <c r="AP11">
        <f t="shared" ref="AP11:AP19" si="1">1/(AL11*AL11)</f>
        <v>10701.100131033672</v>
      </c>
    </row>
    <row r="12" spans="1:45" x14ac:dyDescent="0.25">
      <c r="A12">
        <v>3.75</v>
      </c>
      <c r="B12">
        <v>0.92012499999999997</v>
      </c>
      <c r="C12">
        <v>2.1129725841307703E-2</v>
      </c>
      <c r="F12">
        <v>1.45</v>
      </c>
      <c r="G12">
        <v>0.41756604983653733</v>
      </c>
      <c r="H12">
        <v>1.0561415034804966E-2</v>
      </c>
      <c r="I12">
        <v>8.3986826442548443E-2</v>
      </c>
      <c r="K12">
        <v>1.35</v>
      </c>
      <c r="L12">
        <v>0.443644068</v>
      </c>
      <c r="M12">
        <v>2.7164477999999999E-2</v>
      </c>
      <c r="N12">
        <v>0</v>
      </c>
      <c r="P12">
        <v>1.35</v>
      </c>
      <c r="Q12">
        <v>0.44705882400000002</v>
      </c>
      <c r="R12">
        <v>1.9073855000000001E-2</v>
      </c>
      <c r="S12">
        <v>0</v>
      </c>
      <c r="V12">
        <f>B15/V3</f>
        <v>1.8097187985328622</v>
      </c>
      <c r="Z12">
        <v>1.35</v>
      </c>
      <c r="AA12">
        <v>0.32566137566137565</v>
      </c>
      <c r="AB12">
        <v>1.6430910560434442E-2</v>
      </c>
      <c r="AC12">
        <v>4.5421578481151519E-2</v>
      </c>
      <c r="AJ12">
        <v>1.25</v>
      </c>
      <c r="AK12">
        <v>0.37913745893895406</v>
      </c>
      <c r="AL12">
        <v>9.8720772438878942E-3</v>
      </c>
      <c r="AM12">
        <v>7.6215429801147025E-2</v>
      </c>
      <c r="AO12">
        <f t="shared" si="0"/>
        <v>3890.2687570876333</v>
      </c>
      <c r="AP12">
        <f t="shared" si="1"/>
        <v>10260.839875792954</v>
      </c>
    </row>
    <row r="13" spans="1:45" x14ac:dyDescent="0.25">
      <c r="F13">
        <v>1.55</v>
      </c>
      <c r="G13">
        <v>0.43227667916424156</v>
      </c>
      <c r="H13">
        <v>1.0744678877105156E-2</v>
      </c>
      <c r="I13">
        <v>8.6911986081315451E-2</v>
      </c>
      <c r="K13">
        <v>1.45</v>
      </c>
      <c r="L13">
        <v>0.49119496899999998</v>
      </c>
      <c r="M13">
        <v>3.2722155000000003E-2</v>
      </c>
      <c r="N13">
        <v>0</v>
      </c>
      <c r="P13">
        <v>1.45</v>
      </c>
      <c r="Q13">
        <v>0.49387755100000003</v>
      </c>
      <c r="R13">
        <v>2.2920324999999998E-2</v>
      </c>
      <c r="S13">
        <v>0</v>
      </c>
      <c r="V13">
        <f>B16/V4</f>
        <v>1.5306302295868477</v>
      </c>
      <c r="Z13">
        <v>1.45</v>
      </c>
      <c r="AA13">
        <v>0.34341085271317834</v>
      </c>
      <c r="AB13">
        <v>1.8217480199047391E-2</v>
      </c>
      <c r="AC13">
        <v>4.8002478896910852E-2</v>
      </c>
      <c r="AJ13">
        <v>1.35</v>
      </c>
      <c r="AK13">
        <v>0.39851113191596088</v>
      </c>
      <c r="AL13">
        <v>1.0236781661325359E-2</v>
      </c>
      <c r="AM13">
        <v>8.0126436603164056E-2</v>
      </c>
      <c r="AO13">
        <f t="shared" ref="AO13:AO22" si="2">AK13/(AL13*AL13)</f>
        <v>3802.8883637656477</v>
      </c>
      <c r="AP13">
        <f t="shared" ref="AP13:AP22" si="3">1/(AL13*AL13)</f>
        <v>9542.7406142511754</v>
      </c>
    </row>
    <row r="14" spans="1:45" x14ac:dyDescent="0.25">
      <c r="A14" t="s">
        <v>2</v>
      </c>
      <c r="F14">
        <v>1.65</v>
      </c>
      <c r="G14">
        <v>0.44075048604068379</v>
      </c>
      <c r="H14">
        <v>1.0838382255124131E-2</v>
      </c>
      <c r="I14">
        <v>8.8613350557115639E-2</v>
      </c>
      <c r="K14">
        <v>1.55</v>
      </c>
      <c r="L14">
        <v>0.51376574900000005</v>
      </c>
      <c r="M14">
        <v>3.7148749000000002E-2</v>
      </c>
      <c r="N14">
        <v>0</v>
      </c>
      <c r="P14">
        <v>1.55</v>
      </c>
      <c r="Q14">
        <v>0.51030042900000006</v>
      </c>
      <c r="R14">
        <v>2.5586168999999999E-2</v>
      </c>
      <c r="S14">
        <v>0</v>
      </c>
      <c r="Z14">
        <v>1.55</v>
      </c>
      <c r="AA14">
        <v>0.358719646799117</v>
      </c>
      <c r="AB14">
        <v>1.9637030605030335E-2</v>
      </c>
      <c r="AC14">
        <v>4.9984311896664996E-2</v>
      </c>
      <c r="AJ14">
        <v>1.45</v>
      </c>
      <c r="AK14">
        <v>0.41756604983653733</v>
      </c>
      <c r="AL14">
        <v>1.0561415034804966E-2</v>
      </c>
      <c r="AM14">
        <v>8.3986826442548443E-2</v>
      </c>
      <c r="AO14">
        <f t="shared" si="2"/>
        <v>3743.5269333542496</v>
      </c>
      <c r="AP14">
        <f t="shared" si="3"/>
        <v>8965.1132672776221</v>
      </c>
    </row>
    <row r="15" spans="1:45" x14ac:dyDescent="0.25">
      <c r="A15">
        <v>1.25</v>
      </c>
      <c r="B15">
        <v>0.39964623467600707</v>
      </c>
      <c r="C15">
        <v>9.7975770614155827E-3</v>
      </c>
      <c r="F15">
        <v>1.75</v>
      </c>
      <c r="G15">
        <v>0.46446139063967706</v>
      </c>
      <c r="H15">
        <v>1.1324363394687365E-2</v>
      </c>
      <c r="I15">
        <v>9.3381532203437159E-2</v>
      </c>
      <c r="K15">
        <v>1.65</v>
      </c>
      <c r="L15">
        <v>0.55607948799999996</v>
      </c>
      <c r="M15">
        <v>4.4117024999999997E-2</v>
      </c>
      <c r="N15">
        <v>0</v>
      </c>
      <c r="P15">
        <v>1.65</v>
      </c>
      <c r="Q15">
        <v>0.55071561899999999</v>
      </c>
      <c r="R15">
        <v>3.0660426000000001E-2</v>
      </c>
      <c r="S15">
        <v>0</v>
      </c>
      <c r="V15">
        <f>B21/V3</f>
        <v>1.6596999799986669</v>
      </c>
      <c r="Z15">
        <v>1.65</v>
      </c>
      <c r="AA15">
        <v>0.35565819861431874</v>
      </c>
      <c r="AB15">
        <v>1.9435490092903598E-2</v>
      </c>
      <c r="AC15">
        <v>5.0335036375782363E-2</v>
      </c>
      <c r="AJ15">
        <v>1.55</v>
      </c>
      <c r="AK15">
        <v>0.43227667916424156</v>
      </c>
      <c r="AL15">
        <v>1.0744678877105156E-2</v>
      </c>
      <c r="AM15">
        <v>8.6911986081315451E-2</v>
      </c>
      <c r="AO15">
        <f t="shared" si="2"/>
        <v>3744.3369674833762</v>
      </c>
      <c r="AP15">
        <f t="shared" si="3"/>
        <v>8661.8990752002428</v>
      </c>
    </row>
    <row r="16" spans="1:45" x14ac:dyDescent="0.25">
      <c r="A16">
        <v>1.75</v>
      </c>
      <c r="B16">
        <v>0.45670023923444969</v>
      </c>
      <c r="C16">
        <v>9.2586737110085665E-3</v>
      </c>
      <c r="F16">
        <v>1.85</v>
      </c>
      <c r="G16">
        <v>0.48828281663431289</v>
      </c>
      <c r="H16">
        <v>1.1765795638596598E-2</v>
      </c>
      <c r="I16">
        <v>9.8194416475859692E-2</v>
      </c>
      <c r="K16">
        <v>1.75</v>
      </c>
      <c r="L16">
        <v>0.57725118499999994</v>
      </c>
      <c r="M16">
        <v>5.1187728000000002E-2</v>
      </c>
      <c r="N16">
        <v>0</v>
      </c>
      <c r="P16">
        <v>1.75</v>
      </c>
      <c r="Q16">
        <v>0.59735682800000001</v>
      </c>
      <c r="R16">
        <v>3.6123125999999998E-2</v>
      </c>
      <c r="S16">
        <v>0</v>
      </c>
      <c r="V16">
        <f>B22/V4</f>
        <v>1.3935686417349034</v>
      </c>
      <c r="Z16">
        <v>1.75</v>
      </c>
      <c r="AA16">
        <v>0.40021810250817891</v>
      </c>
      <c r="AB16">
        <v>2.1819254980654582E-2</v>
      </c>
      <c r="AC16">
        <v>5.6300778246787357E-2</v>
      </c>
      <c r="AJ16">
        <v>1.65</v>
      </c>
      <c r="AK16">
        <v>0.44075048604068379</v>
      </c>
      <c r="AL16">
        <v>1.0838382255124131E-2</v>
      </c>
      <c r="AM16">
        <v>8.8613350557115639E-2</v>
      </c>
      <c r="AO16">
        <f t="shared" si="2"/>
        <v>3752.0090050258318</v>
      </c>
      <c r="AP16">
        <f t="shared" si="3"/>
        <v>8512.7733805368953</v>
      </c>
    </row>
    <row r="17" spans="1:45" x14ac:dyDescent="0.25">
      <c r="A17">
        <v>3.25</v>
      </c>
      <c r="B17">
        <v>0.78461956521739118</v>
      </c>
      <c r="C17">
        <v>1.4836184741189244E-2</v>
      </c>
      <c r="F17">
        <v>1.95</v>
      </c>
      <c r="G17">
        <v>0.51370555848884203</v>
      </c>
      <c r="H17">
        <v>1.2355381731250366E-2</v>
      </c>
      <c r="I17">
        <v>0.10326726967343211</v>
      </c>
      <c r="K17">
        <v>1.85</v>
      </c>
      <c r="L17">
        <v>0.62326503600000005</v>
      </c>
      <c r="M17">
        <v>6.0142242999999998E-2</v>
      </c>
      <c r="N17">
        <v>0</v>
      </c>
      <c r="P17">
        <v>1.85</v>
      </c>
      <c r="Q17">
        <v>0.626974484</v>
      </c>
      <c r="R17">
        <v>4.1563862E-2</v>
      </c>
      <c r="S17">
        <v>0</v>
      </c>
      <c r="Z17">
        <v>1.85</v>
      </c>
      <c r="AA17">
        <v>0.41605839416058393</v>
      </c>
      <c r="AB17">
        <v>2.3737812575868707E-2</v>
      </c>
      <c r="AC17">
        <v>5.6946768962001217E-2</v>
      </c>
      <c r="AJ17">
        <v>1.75</v>
      </c>
      <c r="AK17">
        <v>0.46446139063967706</v>
      </c>
      <c r="AL17">
        <v>1.1324363394687365E-2</v>
      </c>
      <c r="AM17">
        <v>9.3381532203437159E-2</v>
      </c>
      <c r="AO17">
        <f t="shared" si="2"/>
        <v>3621.7796452373268</v>
      </c>
      <c r="AP17">
        <f t="shared" si="3"/>
        <v>7797.8056265328087</v>
      </c>
    </row>
    <row r="18" spans="1:45" x14ac:dyDescent="0.25">
      <c r="A18">
        <v>3.75</v>
      </c>
      <c r="B18">
        <v>0.86765630205441413</v>
      </c>
      <c r="C18">
        <v>1.9978068105145342E-2</v>
      </c>
      <c r="F18">
        <v>2.1</v>
      </c>
      <c r="G18">
        <v>0.53032604861806742</v>
      </c>
      <c r="H18">
        <v>9.0411846402984296E-3</v>
      </c>
      <c r="I18">
        <v>0.10663089129369296</v>
      </c>
      <c r="K18">
        <v>1.95</v>
      </c>
      <c r="L18">
        <v>0.66947565499999995</v>
      </c>
      <c r="M18">
        <v>7.3751872999999996E-2</v>
      </c>
      <c r="N18">
        <v>0</v>
      </c>
      <c r="P18">
        <v>1.95</v>
      </c>
      <c r="Q18">
        <v>0.69911504400000002</v>
      </c>
      <c r="R18">
        <v>5.2820448999999998E-2</v>
      </c>
      <c r="S18">
        <v>0</v>
      </c>
      <c r="V18">
        <f>B27/V3</f>
        <v>1.3505448734099761</v>
      </c>
      <c r="Z18">
        <v>1.95</v>
      </c>
      <c r="AA18">
        <v>0.42772277227722771</v>
      </c>
      <c r="AB18">
        <v>2.5219507014663935E-2</v>
      </c>
      <c r="AC18">
        <v>5.942526022004483E-2</v>
      </c>
      <c r="AJ18">
        <v>1.85</v>
      </c>
      <c r="AK18">
        <v>0.48828281663431289</v>
      </c>
      <c r="AL18">
        <v>1.1765795638596598E-2</v>
      </c>
      <c r="AM18">
        <v>9.8194416475859692E-2</v>
      </c>
      <c r="AO18">
        <f t="shared" si="2"/>
        <v>3527.1898777963515</v>
      </c>
      <c r="AP18">
        <f t="shared" si="3"/>
        <v>7223.6616928462417</v>
      </c>
    </row>
    <row r="19" spans="1:45" x14ac:dyDescent="0.25">
      <c r="F19">
        <v>2.2999999999999998</v>
      </c>
      <c r="G19">
        <v>0.57792653575558439</v>
      </c>
      <c r="H19">
        <v>9.8015749140278122E-3</v>
      </c>
      <c r="I19">
        <v>0.11617332572959052</v>
      </c>
      <c r="V19">
        <f>B28/V4</f>
        <v>1.1743109275498098</v>
      </c>
      <c r="Y19" t="s">
        <v>25</v>
      </c>
      <c r="AJ19">
        <v>1.95</v>
      </c>
      <c r="AK19">
        <v>0.51370555848884203</v>
      </c>
      <c r="AL19">
        <v>1.2355381731250366E-2</v>
      </c>
      <c r="AM19">
        <v>0.10326726967343211</v>
      </c>
      <c r="AO19">
        <f t="shared" si="2"/>
        <v>3365.130642197792</v>
      </c>
      <c r="AP19">
        <f t="shared" si="3"/>
        <v>6550.6992996083854</v>
      </c>
    </row>
    <row r="20" spans="1:45" x14ac:dyDescent="0.25">
      <c r="A20" t="s">
        <v>3</v>
      </c>
      <c r="F20">
        <v>2.5</v>
      </c>
      <c r="G20">
        <v>0.60371943958483409</v>
      </c>
      <c r="H20">
        <v>1.052716745519343E-2</v>
      </c>
      <c r="I20">
        <v>0.12140812728730335</v>
      </c>
      <c r="K20" s="1" t="s">
        <v>1</v>
      </c>
      <c r="P20" s="1" t="s">
        <v>6</v>
      </c>
      <c r="Y20" t="s">
        <v>0</v>
      </c>
      <c r="AJ20" s="1" t="s">
        <v>1</v>
      </c>
    </row>
    <row r="21" spans="1:45" x14ac:dyDescent="0.25">
      <c r="A21">
        <v>1.25</v>
      </c>
      <c r="B21">
        <v>0.36651707891637225</v>
      </c>
      <c r="C21">
        <v>8.1349415730734859E-3</v>
      </c>
      <c r="F21">
        <v>2.7</v>
      </c>
      <c r="G21">
        <v>0.60886948960366916</v>
      </c>
      <c r="H21">
        <v>1.1279996829571724E-2</v>
      </c>
      <c r="I21">
        <v>0.12244536884407796</v>
      </c>
      <c r="K21">
        <v>0.45</v>
      </c>
      <c r="L21">
        <v>0.14322200400000001</v>
      </c>
      <c r="M21">
        <v>6.7317879999999998E-3</v>
      </c>
      <c r="N21">
        <v>0</v>
      </c>
      <c r="P21">
        <v>0.45</v>
      </c>
      <c r="Q21">
        <v>0.144008056</v>
      </c>
      <c r="R21">
        <v>4.6905289999999997E-3</v>
      </c>
      <c r="S21">
        <v>0</v>
      </c>
      <c r="Y21">
        <v>0.55000000000000004</v>
      </c>
      <c r="Z21">
        <f>G3/AA4</f>
        <v>1.0710151099045444</v>
      </c>
      <c r="AA21">
        <f>Z21*SQRT(H3*H3/(G3*G3)+AB4*AB4/(AA4*AA4))</f>
        <v>5.8993289743470442E-2</v>
      </c>
      <c r="AB21">
        <f>Z21*SQRT(I3*I3/(G3*G3)+AC4*AC4/(AA4*AA4))</f>
        <v>0.2620729885839761</v>
      </c>
      <c r="AD21">
        <f>AVERAGE(Z26:Z35)</f>
        <v>1.2135400221284764</v>
      </c>
      <c r="AE21">
        <f>SQRT(AA26*AA26+AA27*AA27+AA28*AA28+AA29*AA29+AA30*AA30+AA31*AA31+AA32*AA32+AA33*AA33+AA34*AA34+AA35*AA35)</f>
        <v>0.22448617779766994</v>
      </c>
      <c r="AF21">
        <f>SQRT(AB26*AB26+AB27*AB27+AB28*AB28+AB29*AB29+AB30*AB30+AB31*AB31+AB32*AB32+AB33*AB33+AB34*AB34+AB35*AB35)</f>
        <v>0.94024671585145936</v>
      </c>
      <c r="AJ21">
        <v>1.05</v>
      </c>
      <c r="AK21">
        <v>0.33787330530682785</v>
      </c>
      <c r="AL21">
        <v>9.2919379589991632E-3</v>
      </c>
      <c r="AM21">
        <v>6.79298112345849E-2</v>
      </c>
      <c r="AO21">
        <f t="shared" si="2"/>
        <v>3913.2831920288877</v>
      </c>
      <c r="AP21">
        <f t="shared" si="3"/>
        <v>11582.102316355464</v>
      </c>
      <c r="AR21">
        <f>SUM(AO21:AO30)/SUM(AP21:AP30)</f>
        <v>0.40803699725302406</v>
      </c>
      <c r="AS21">
        <f>1/SQRT(SUM(AP21:AP30))</f>
        <v>3.2827923255049959E-3</v>
      </c>
    </row>
    <row r="22" spans="1:45" x14ac:dyDescent="0.25">
      <c r="A22">
        <v>1.75</v>
      </c>
      <c r="B22">
        <v>0.41580462724935735</v>
      </c>
      <c r="C22">
        <v>8.3450713506007992E-3</v>
      </c>
      <c r="F22">
        <v>2.9</v>
      </c>
      <c r="G22">
        <v>0.61956077835872836</v>
      </c>
      <c r="H22">
        <v>1.2640672158188246E-2</v>
      </c>
      <c r="I22">
        <v>0.12459534409177594</v>
      </c>
      <c r="K22">
        <v>0.55000000000000004</v>
      </c>
      <c r="L22">
        <v>0.18635875399999999</v>
      </c>
      <c r="M22">
        <v>8.1891080000000005E-3</v>
      </c>
      <c r="N22">
        <v>0</v>
      </c>
      <c r="P22">
        <v>0.55000000000000004</v>
      </c>
      <c r="Q22">
        <v>0.18785890099999999</v>
      </c>
      <c r="R22">
        <v>5.6587859999999999E-3</v>
      </c>
      <c r="S22">
        <v>0</v>
      </c>
      <c r="Y22">
        <v>0.64999999999999902</v>
      </c>
      <c r="Z22">
        <f t="shared" ref="Z22:Z35" si="4">G4/AA5</f>
        <v>1.1693353788416907</v>
      </c>
      <c r="AA22">
        <f t="shared" ref="AA22:AA35" si="5">Z22*SQRT(H4*H4/(G4*G4)+AB5*AB5/(AA5*AA5))</f>
        <v>6.0406512117579018E-2</v>
      </c>
      <c r="AB22">
        <f t="shared" ref="AB22:AB35" si="6">Z22*SQRT(I4*I4/(G4*G4)+AC5*AC5/(AA5*AA5))</f>
        <v>0.28668903646837163</v>
      </c>
      <c r="AD22">
        <f>SUM(AD26:AD35)/SUM(AE26:AE35)</f>
        <v>1.2135652303112323</v>
      </c>
      <c r="AE22">
        <f>1/SQRT(SUM(AE26:AE35))</f>
        <v>2.2349656764695053E-2</v>
      </c>
      <c r="AJ22">
        <v>1.1499999999999999</v>
      </c>
      <c r="AK22">
        <v>0.35803098094333347</v>
      </c>
      <c r="AL22">
        <v>9.5291028734009152E-3</v>
      </c>
      <c r="AM22">
        <v>7.2003031090893885E-2</v>
      </c>
      <c r="AO22">
        <f t="shared" si="2"/>
        <v>3942.9073975499332</v>
      </c>
      <c r="AP22">
        <f t="shared" si="3"/>
        <v>11012.754782173412</v>
      </c>
    </row>
    <row r="23" spans="1:45" x14ac:dyDescent="0.25">
      <c r="A23">
        <v>3.25</v>
      </c>
      <c r="B23">
        <v>0.69108291666666655</v>
      </c>
      <c r="C23">
        <v>1.3275412231026825E-2</v>
      </c>
      <c r="F23">
        <v>3.25</v>
      </c>
      <c r="G23">
        <v>0.64245935058749126</v>
      </c>
      <c r="H23">
        <v>1.0323040913194925E-2</v>
      </c>
      <c r="I23">
        <v>0.13513369698495414</v>
      </c>
      <c r="K23">
        <v>0.65</v>
      </c>
      <c r="L23">
        <v>0.22731201400000001</v>
      </c>
      <c r="M23">
        <v>9.7746759999999995E-3</v>
      </c>
      <c r="N23">
        <v>0</v>
      </c>
      <c r="P23">
        <v>0.65</v>
      </c>
      <c r="Q23">
        <v>0.229100529</v>
      </c>
      <c r="R23">
        <v>6.785157E-3</v>
      </c>
      <c r="S23">
        <v>0</v>
      </c>
      <c r="Y23">
        <v>0.75</v>
      </c>
      <c r="Z23">
        <f t="shared" si="4"/>
        <v>1.2281647606655306</v>
      </c>
      <c r="AA23">
        <f t="shared" si="5"/>
        <v>6.3801883447061919E-2</v>
      </c>
      <c r="AB23">
        <f t="shared" si="6"/>
        <v>0.3015516438694873</v>
      </c>
      <c r="AJ23">
        <v>1.25</v>
      </c>
      <c r="AK23">
        <v>0.37335161245361259</v>
      </c>
      <c r="AL23">
        <v>9.7256173172408002E-3</v>
      </c>
      <c r="AM23">
        <v>7.5053840227602683E-2</v>
      </c>
      <c r="AO23">
        <f t="shared" ref="AO23:AO63" si="7">AK23/(AL23*AL23)</f>
        <v>3947.1504229918842</v>
      </c>
      <c r="AP23">
        <f t="shared" ref="AP23:AP63" si="8">1/(AL23*AL23)</f>
        <v>10572.206711661924</v>
      </c>
    </row>
    <row r="24" spans="1:45" x14ac:dyDescent="0.25">
      <c r="A24">
        <v>3.75</v>
      </c>
      <c r="B24">
        <v>0.81924160206718344</v>
      </c>
      <c r="C24">
        <v>2.1099823467599334E-2</v>
      </c>
      <c r="F24">
        <v>3.75</v>
      </c>
      <c r="G24">
        <v>0.74230138342979179</v>
      </c>
      <c r="H24">
        <v>1.7751551170275024E-2</v>
      </c>
      <c r="I24">
        <v>0.15622665978298159</v>
      </c>
      <c r="K24">
        <v>0.75</v>
      </c>
      <c r="L24">
        <v>0.26214382600000002</v>
      </c>
      <c r="M24">
        <v>1.1442542E-2</v>
      </c>
      <c r="N24">
        <v>0</v>
      </c>
      <c r="P24">
        <v>0.75</v>
      </c>
      <c r="Q24">
        <v>0.26397515500000002</v>
      </c>
      <c r="R24">
        <v>7.8121199999999997E-3</v>
      </c>
      <c r="S24">
        <v>0</v>
      </c>
      <c r="Y24">
        <v>0.85</v>
      </c>
      <c r="Z24">
        <f t="shared" si="4"/>
        <v>1.1981764745468777</v>
      </c>
      <c r="AA24">
        <f t="shared" si="5"/>
        <v>6.2630867165463372E-2</v>
      </c>
      <c r="AB24">
        <f t="shared" si="6"/>
        <v>0.29302476386055504</v>
      </c>
      <c r="AJ24">
        <v>1.35</v>
      </c>
      <c r="AK24">
        <v>0.39249897625217645</v>
      </c>
      <c r="AL24">
        <v>1.0088240047585184E-2</v>
      </c>
      <c r="AM24">
        <v>7.8917650721835181E-2</v>
      </c>
      <c r="AO24">
        <f t="shared" si="7"/>
        <v>3856.6276718338468</v>
      </c>
      <c r="AP24">
        <f t="shared" si="8"/>
        <v>9825.8286140242162</v>
      </c>
    </row>
    <row r="25" spans="1:45" x14ac:dyDescent="0.25">
      <c r="K25">
        <v>0.85</v>
      </c>
      <c r="L25">
        <v>0.30489361700000001</v>
      </c>
      <c r="M25">
        <v>1.4076412999999999E-2</v>
      </c>
      <c r="N25">
        <v>0</v>
      </c>
      <c r="P25">
        <v>0.85</v>
      </c>
      <c r="Q25">
        <v>0.30291262099999999</v>
      </c>
      <c r="R25">
        <v>9.5358160000000008E-3</v>
      </c>
      <c r="S25">
        <v>0</v>
      </c>
      <c r="Y25">
        <v>0.95</v>
      </c>
      <c r="Z25">
        <f t="shared" si="4"/>
        <v>1.2140384799513249</v>
      </c>
      <c r="AA25">
        <f t="shared" si="5"/>
        <v>6.1872570328885441E-2</v>
      </c>
      <c r="AB25">
        <f t="shared" si="6"/>
        <v>0.29726478623837116</v>
      </c>
      <c r="AJ25">
        <v>1.45</v>
      </c>
      <c r="AK25">
        <v>0.40896038802102086</v>
      </c>
      <c r="AL25">
        <v>1.0350804303272357E-2</v>
      </c>
      <c r="AM25">
        <v>8.2254284320867982E-2</v>
      </c>
      <c r="AO25">
        <f t="shared" si="7"/>
        <v>3817.0957028508292</v>
      </c>
      <c r="AP25">
        <f t="shared" si="8"/>
        <v>9333.6563018289871</v>
      </c>
    </row>
    <row r="26" spans="1:45" x14ac:dyDescent="0.25">
      <c r="A26" t="s">
        <v>4</v>
      </c>
      <c r="F26" s="1" t="s">
        <v>1</v>
      </c>
      <c r="K26">
        <v>0.95</v>
      </c>
      <c r="L26">
        <v>0.33055199000000002</v>
      </c>
      <c r="M26">
        <v>1.6031238999999999E-2</v>
      </c>
      <c r="N26">
        <v>0</v>
      </c>
      <c r="P26">
        <v>0.95</v>
      </c>
      <c r="Q26">
        <v>0.33645320200000001</v>
      </c>
      <c r="R26">
        <v>1.1212577E-2</v>
      </c>
      <c r="S26">
        <v>0</v>
      </c>
      <c r="Y26">
        <v>1.05</v>
      </c>
      <c r="Z26">
        <f t="shared" si="4"/>
        <v>1.2308700599732334</v>
      </c>
      <c r="AA26">
        <f t="shared" si="5"/>
        <v>6.4786106745511648E-2</v>
      </c>
      <c r="AB26">
        <f t="shared" si="6"/>
        <v>0.30175870819296535</v>
      </c>
      <c r="AD26">
        <f>Z26/(AA26*AA26)</f>
        <v>293.25703778851897</v>
      </c>
      <c r="AE26">
        <f>1/(AA26*AA26)</f>
        <v>238.2518247254273</v>
      </c>
      <c r="AJ26">
        <v>1.55</v>
      </c>
      <c r="AK26">
        <v>0.42436765446188024</v>
      </c>
      <c r="AL26">
        <v>1.0557490771455468E-2</v>
      </c>
      <c r="AM26">
        <v>8.532079561322356E-2</v>
      </c>
      <c r="AO26">
        <f t="shared" si="7"/>
        <v>3807.3329149382557</v>
      </c>
      <c r="AP26">
        <f t="shared" si="8"/>
        <v>8971.7792459138946</v>
      </c>
    </row>
    <row r="27" spans="1:45" x14ac:dyDescent="0.25">
      <c r="A27">
        <v>1.25</v>
      </c>
      <c r="B27">
        <v>0.29824532621136973</v>
      </c>
      <c r="C27">
        <v>7.9964939364060364E-3</v>
      </c>
      <c r="F27">
        <v>0.55000000000000004</v>
      </c>
      <c r="G27">
        <v>0.17901940069709088</v>
      </c>
      <c r="H27">
        <v>6.542455346164113E-3</v>
      </c>
      <c r="I27">
        <v>3.5985009734220294E-2</v>
      </c>
      <c r="K27">
        <v>1.05</v>
      </c>
      <c r="L27">
        <v>0.37755102000000001</v>
      </c>
      <c r="M27">
        <v>1.9782951E-2</v>
      </c>
      <c r="N27">
        <v>0</v>
      </c>
      <c r="P27">
        <v>1.05</v>
      </c>
      <c r="Q27">
        <v>0.38617580800000001</v>
      </c>
      <c r="R27">
        <v>1.3748543E-2</v>
      </c>
      <c r="S27">
        <v>0</v>
      </c>
      <c r="Y27">
        <v>1.1499999999999999</v>
      </c>
      <c r="Z27">
        <f t="shared" si="4"/>
        <v>1.2823555212191853</v>
      </c>
      <c r="AA27">
        <f t="shared" si="5"/>
        <v>7.1722718453999634E-2</v>
      </c>
      <c r="AB27">
        <f t="shared" si="6"/>
        <v>0.31472228254468515</v>
      </c>
      <c r="AD27">
        <f t="shared" ref="AD27:AD35" si="9">Z27/(AA27*AA27)</f>
        <v>249.28431994109266</v>
      </c>
      <c r="AE27">
        <f t="shared" ref="AE27:AE35" si="10">1/(AA27*AA27)</f>
        <v>194.39563819562952</v>
      </c>
      <c r="AJ27">
        <v>1.65</v>
      </c>
      <c r="AK27">
        <v>0.43162554306251166</v>
      </c>
      <c r="AL27">
        <v>1.0624881230743568E-2</v>
      </c>
      <c r="AM27">
        <v>8.6779266279636003E-2</v>
      </c>
      <c r="AO27">
        <f t="shared" si="7"/>
        <v>3823.4812934131501</v>
      </c>
      <c r="AP27">
        <f t="shared" si="8"/>
        <v>8858.3295286104076</v>
      </c>
    </row>
    <row r="28" spans="1:45" x14ac:dyDescent="0.25">
      <c r="A28">
        <v>1.75</v>
      </c>
      <c r="B28">
        <v>0.35038382960226039</v>
      </c>
      <c r="C28">
        <v>8.5348381249788774E-3</v>
      </c>
      <c r="F28">
        <v>0.64999999999999902</v>
      </c>
      <c r="G28">
        <v>0.21838153458154008</v>
      </c>
      <c r="H28">
        <v>7.1456365283420736E-3</v>
      </c>
      <c r="I28">
        <v>4.3909800525904874E-2</v>
      </c>
      <c r="K28">
        <v>1.1499999999999999</v>
      </c>
      <c r="L28">
        <v>0.39784172699999998</v>
      </c>
      <c r="M28">
        <v>2.2330727000000002E-2</v>
      </c>
      <c r="N28">
        <v>0</v>
      </c>
      <c r="P28">
        <v>1.1499999999999999</v>
      </c>
      <c r="Q28">
        <v>0.40614709100000002</v>
      </c>
      <c r="R28">
        <v>1.5272862E-2</v>
      </c>
      <c r="S28">
        <v>0</v>
      </c>
      <c r="Y28">
        <v>1.25</v>
      </c>
      <c r="Z28">
        <f t="shared" si="4"/>
        <v>1.2030948525507119</v>
      </c>
      <c r="AA28">
        <f t="shared" si="5"/>
        <v>6.6681897438267329E-2</v>
      </c>
      <c r="AB28">
        <f t="shared" si="6"/>
        <v>0.29516307326742969</v>
      </c>
      <c r="AD28">
        <f t="shared" si="9"/>
        <v>270.57269677307414</v>
      </c>
      <c r="AE28">
        <f t="shared" si="10"/>
        <v>224.89722751238284</v>
      </c>
      <c r="AJ28">
        <v>1.75</v>
      </c>
      <c r="AK28">
        <v>0.45425406851500005</v>
      </c>
      <c r="AL28">
        <v>1.1087727550011556E-2</v>
      </c>
      <c r="AM28">
        <v>9.1329393853444657E-2</v>
      </c>
      <c r="AO28">
        <f t="shared" si="7"/>
        <v>3694.9939709297832</v>
      </c>
      <c r="AP28">
        <f t="shared" si="8"/>
        <v>8134.2011597366018</v>
      </c>
    </row>
    <row r="29" spans="1:45" x14ac:dyDescent="0.25">
      <c r="A29">
        <v>3.25</v>
      </c>
      <c r="B29">
        <v>0.60856750392464687</v>
      </c>
      <c r="C29">
        <v>1.7662719737566866E-2</v>
      </c>
      <c r="F29">
        <v>0.75</v>
      </c>
      <c r="G29">
        <v>0.25632395036765787</v>
      </c>
      <c r="H29">
        <v>7.8689077020371347E-3</v>
      </c>
      <c r="I29">
        <v>5.1522161418237546E-2</v>
      </c>
      <c r="K29">
        <v>1.25</v>
      </c>
      <c r="L29">
        <v>0.430921053</v>
      </c>
      <c r="M29">
        <v>2.5982949000000002E-2</v>
      </c>
      <c r="N29">
        <v>0</v>
      </c>
      <c r="P29">
        <v>1.25</v>
      </c>
      <c r="Q29">
        <v>0.43338954499999999</v>
      </c>
      <c r="R29">
        <v>1.7669127999999999E-2</v>
      </c>
      <c r="S29">
        <v>0</v>
      </c>
      <c r="Y29">
        <v>1.35</v>
      </c>
      <c r="Z29">
        <f t="shared" si="4"/>
        <v>1.2236978705461674</v>
      </c>
      <c r="AA29">
        <f t="shared" si="5"/>
        <v>6.9281777365520159E-2</v>
      </c>
      <c r="AB29">
        <f t="shared" si="6"/>
        <v>0.29944406466819917</v>
      </c>
      <c r="AD29">
        <f t="shared" si="9"/>
        <v>254.93893255894847</v>
      </c>
      <c r="AE29">
        <f t="shared" si="10"/>
        <v>208.33486655097533</v>
      </c>
      <c r="AJ29">
        <v>1.85</v>
      </c>
      <c r="AK29">
        <v>0.4757960471394343</v>
      </c>
      <c r="AL29">
        <v>1.1484602990883172E-2</v>
      </c>
      <c r="AM29">
        <v>9.5687792752811585E-2</v>
      </c>
      <c r="AO29">
        <f t="shared" si="7"/>
        <v>3607.3547739987671</v>
      </c>
      <c r="AP29">
        <f t="shared" si="8"/>
        <v>7581.7249758311145</v>
      </c>
    </row>
    <row r="30" spans="1:45" x14ac:dyDescent="0.25">
      <c r="A30">
        <v>3.75</v>
      </c>
      <c r="B30">
        <v>0.73045936395759714</v>
      </c>
      <c r="C30">
        <v>3.0790017710379432E-2</v>
      </c>
      <c r="F30">
        <v>0.85</v>
      </c>
      <c r="G30">
        <v>0.28849743813798306</v>
      </c>
      <c r="H30">
        <v>8.7335167412982001E-3</v>
      </c>
      <c r="I30">
        <v>5.7987487834568668E-2</v>
      </c>
      <c r="K30">
        <v>1.35</v>
      </c>
      <c r="L30">
        <v>0.43459214499999999</v>
      </c>
      <c r="M30">
        <v>2.8579354000000001E-2</v>
      </c>
      <c r="N30">
        <v>0</v>
      </c>
      <c r="P30">
        <v>1.35</v>
      </c>
      <c r="Q30">
        <v>0.43963133599999998</v>
      </c>
      <c r="R30">
        <v>1.9252846000000001E-2</v>
      </c>
      <c r="S30">
        <v>0</v>
      </c>
      <c r="Y30">
        <v>1.45</v>
      </c>
      <c r="Z30">
        <f t="shared" si="4"/>
        <v>1.2159372557316774</v>
      </c>
      <c r="AA30">
        <f t="shared" si="5"/>
        <v>7.1460338268912849E-2</v>
      </c>
      <c r="AB30">
        <f t="shared" si="6"/>
        <v>0.29782730011930103</v>
      </c>
      <c r="AD30">
        <f t="shared" si="9"/>
        <v>238.11186130580543</v>
      </c>
      <c r="AE30">
        <f t="shared" si="10"/>
        <v>195.82577981174211</v>
      </c>
      <c r="AJ30">
        <v>1.95</v>
      </c>
      <c r="AK30">
        <v>0.49892796567893843</v>
      </c>
      <c r="AL30">
        <v>1.2021191868404892E-2</v>
      </c>
      <c r="AM30">
        <v>0.1002971190925722</v>
      </c>
      <c r="AO30">
        <f t="shared" si="7"/>
        <v>3452.5723619811188</v>
      </c>
      <c r="AP30">
        <f t="shared" si="8"/>
        <v>6919.9816395997714</v>
      </c>
    </row>
    <row r="31" spans="1:45" x14ac:dyDescent="0.25">
      <c r="F31">
        <v>0.95</v>
      </c>
      <c r="G31">
        <v>0.3061007740585498</v>
      </c>
      <c r="H31">
        <v>9.0010547204602623E-3</v>
      </c>
      <c r="I31">
        <v>6.1538019848553074E-2</v>
      </c>
      <c r="K31">
        <v>1.45</v>
      </c>
      <c r="L31">
        <v>0.47082405300000002</v>
      </c>
      <c r="M31">
        <v>3.3737389E-2</v>
      </c>
      <c r="N31">
        <v>0</v>
      </c>
      <c r="P31">
        <v>1.45</v>
      </c>
      <c r="Q31">
        <v>0.488054608</v>
      </c>
      <c r="R31">
        <v>2.3272272E-2</v>
      </c>
      <c r="S31">
        <v>0</v>
      </c>
      <c r="Y31">
        <v>1.55</v>
      </c>
      <c r="Z31">
        <f t="shared" si="4"/>
        <v>1.2050543733009318</v>
      </c>
      <c r="AA31">
        <f t="shared" si="5"/>
        <v>7.2448810275315148E-2</v>
      </c>
      <c r="AB31">
        <f t="shared" si="6"/>
        <v>0.29478189481432304</v>
      </c>
      <c r="AD31">
        <f t="shared" si="9"/>
        <v>229.58532624902952</v>
      </c>
      <c r="AE31">
        <f t="shared" si="10"/>
        <v>190.51864491403859</v>
      </c>
      <c r="AJ31" t="s">
        <v>2</v>
      </c>
    </row>
    <row r="32" spans="1:45" x14ac:dyDescent="0.25">
      <c r="F32">
        <v>1.05</v>
      </c>
      <c r="G32">
        <v>0.33787330530682785</v>
      </c>
      <c r="H32">
        <v>9.2919379589991632E-3</v>
      </c>
      <c r="I32">
        <v>6.79298112345849E-2</v>
      </c>
      <c r="K32">
        <v>1.55</v>
      </c>
      <c r="L32">
        <v>0.50213464699999999</v>
      </c>
      <c r="M32">
        <v>3.9365580999999997E-2</v>
      </c>
      <c r="N32">
        <v>0</v>
      </c>
      <c r="P32">
        <v>1.55</v>
      </c>
      <c r="Q32">
        <v>0.51789366100000001</v>
      </c>
      <c r="R32">
        <v>2.6966954000000001E-2</v>
      </c>
      <c r="S32">
        <v>0</v>
      </c>
      <c r="Y32">
        <v>1.65</v>
      </c>
      <c r="Z32">
        <f t="shared" si="4"/>
        <v>1.2392529899715328</v>
      </c>
      <c r="AA32">
        <f t="shared" si="5"/>
        <v>7.4261650406037952E-2</v>
      </c>
      <c r="AB32">
        <f t="shared" si="6"/>
        <v>0.3046931202995421</v>
      </c>
      <c r="AD32">
        <f t="shared" si="9"/>
        <v>224.71433699513415</v>
      </c>
      <c r="AE32">
        <f t="shared" si="10"/>
        <v>181.33047796826062</v>
      </c>
      <c r="AJ32">
        <v>1.05</v>
      </c>
      <c r="AK32">
        <v>0.33107482500000002</v>
      </c>
      <c r="AL32">
        <v>6.594623E-3</v>
      </c>
      <c r="AM32">
        <v>6.6560469999999997E-2</v>
      </c>
      <c r="AO32">
        <f t="shared" si="7"/>
        <v>7612.8314110238198</v>
      </c>
      <c r="AP32">
        <f t="shared" si="8"/>
        <v>22994.292637695482</v>
      </c>
      <c r="AR32">
        <f>SUM(AO32:AO41)/SUM(AP32:AP41)</f>
        <v>0.3956604224909121</v>
      </c>
      <c r="AS32">
        <f>1/SQRT(SUM(AP32:AP41))</f>
        <v>2.3078630884306242E-3</v>
      </c>
    </row>
    <row r="33" spans="6:45" x14ac:dyDescent="0.25">
      <c r="F33">
        <v>1.1499999999999999</v>
      </c>
      <c r="G33">
        <v>0.35803098094333347</v>
      </c>
      <c r="H33">
        <v>9.5291028734009152E-3</v>
      </c>
      <c r="I33">
        <v>7.2003031090893885E-2</v>
      </c>
      <c r="K33">
        <v>1.65</v>
      </c>
      <c r="L33">
        <v>0.51120448200000002</v>
      </c>
      <c r="M33">
        <v>4.4617451000000002E-2</v>
      </c>
      <c r="N33">
        <v>0</v>
      </c>
      <c r="P33">
        <v>1.65</v>
      </c>
      <c r="Q33">
        <v>0.56240822300000004</v>
      </c>
      <c r="R33">
        <v>3.1669817000000003E-2</v>
      </c>
      <c r="S33">
        <v>0</v>
      </c>
      <c r="Y33">
        <v>1.75</v>
      </c>
      <c r="Z33">
        <f t="shared" si="4"/>
        <v>1.1605206954130349</v>
      </c>
      <c r="AA33">
        <f t="shared" si="5"/>
        <v>6.9308691581928997E-2</v>
      </c>
      <c r="AB33">
        <f t="shared" si="6"/>
        <v>0.28477008301558493</v>
      </c>
      <c r="AD33">
        <f t="shared" si="9"/>
        <v>241.58918518604415</v>
      </c>
      <c r="AE33">
        <f t="shared" si="10"/>
        <v>208.17309518126379</v>
      </c>
      <c r="AJ33">
        <v>1.1499999999999999</v>
      </c>
      <c r="AK33">
        <v>0.34950330800000001</v>
      </c>
      <c r="AL33">
        <v>6.7407099999999996E-3</v>
      </c>
      <c r="AM33">
        <v>7.0283787E-2</v>
      </c>
      <c r="AO33">
        <f t="shared" si="7"/>
        <v>7692.0129041673599</v>
      </c>
      <c r="AP33">
        <f t="shared" si="8"/>
        <v>22008.412304261681</v>
      </c>
    </row>
    <row r="34" spans="6:45" x14ac:dyDescent="0.25">
      <c r="F34">
        <v>1.25</v>
      </c>
      <c r="G34">
        <v>0.37335161245361259</v>
      </c>
      <c r="H34">
        <v>9.7256173172408002E-3</v>
      </c>
      <c r="I34">
        <v>7.5053840227602683E-2</v>
      </c>
      <c r="K34">
        <v>1.75</v>
      </c>
      <c r="L34">
        <v>0.53133159299999999</v>
      </c>
      <c r="M34">
        <v>5.1687734999999999E-2</v>
      </c>
      <c r="N34">
        <v>0</v>
      </c>
      <c r="P34">
        <v>1.75</v>
      </c>
      <c r="Q34">
        <v>0.55384615400000003</v>
      </c>
      <c r="R34">
        <v>3.6068244999999999E-2</v>
      </c>
      <c r="S34">
        <v>0</v>
      </c>
      <c r="Y34">
        <v>1.85</v>
      </c>
      <c r="Z34">
        <f t="shared" si="4"/>
        <v>1.173592032963173</v>
      </c>
      <c r="AA34">
        <f t="shared" si="5"/>
        <v>7.2684998291743033E-2</v>
      </c>
      <c r="AB34">
        <f t="shared" si="6"/>
        <v>0.28548885208795444</v>
      </c>
      <c r="AD34">
        <f t="shared" si="9"/>
        <v>222.14041734621719</v>
      </c>
      <c r="AE34">
        <f t="shared" si="10"/>
        <v>189.28248582715787</v>
      </c>
      <c r="AJ34">
        <v>1.25</v>
      </c>
      <c r="AK34">
        <v>0.364244071</v>
      </c>
      <c r="AL34">
        <v>6.8768409999999999E-3</v>
      </c>
      <c r="AM34">
        <v>7.3221189000000006E-2</v>
      </c>
      <c r="AO34">
        <f t="shared" si="7"/>
        <v>7702.1952729812529</v>
      </c>
      <c r="AP34">
        <f t="shared" si="8"/>
        <v>21145.698409957789</v>
      </c>
    </row>
    <row r="35" spans="6:45" x14ac:dyDescent="0.25">
      <c r="F35">
        <v>1.35</v>
      </c>
      <c r="G35">
        <v>0.39249897625217645</v>
      </c>
      <c r="H35">
        <v>1.0088240047585184E-2</v>
      </c>
      <c r="I35">
        <v>7.8917650721835181E-2</v>
      </c>
      <c r="K35">
        <v>1.85</v>
      </c>
      <c r="L35">
        <v>0.55809698100000005</v>
      </c>
      <c r="M35">
        <v>6.1142334E-2</v>
      </c>
      <c r="N35">
        <v>0</v>
      </c>
      <c r="P35">
        <v>1.85</v>
      </c>
      <c r="Q35">
        <v>0.61884057999999997</v>
      </c>
      <c r="R35">
        <v>4.3492781000000001E-2</v>
      </c>
      <c r="S35">
        <v>0</v>
      </c>
      <c r="Y35">
        <v>1.95</v>
      </c>
      <c r="Z35">
        <f t="shared" si="4"/>
        <v>1.2010245696151167</v>
      </c>
      <c r="AA35">
        <f t="shared" si="5"/>
        <v>7.648012453786375E-2</v>
      </c>
      <c r="AB35">
        <f t="shared" si="6"/>
        <v>0.29348631530549629</v>
      </c>
      <c r="AD35">
        <f t="shared" si="9"/>
        <v>205.33109303399522</v>
      </c>
      <c r="AE35">
        <f t="shared" si="10"/>
        <v>170.96327438146926</v>
      </c>
      <c r="AJ35">
        <v>1.35</v>
      </c>
      <c r="AK35">
        <v>0.38103202899999999</v>
      </c>
      <c r="AL35">
        <v>7.1010889999999997E-3</v>
      </c>
      <c r="AM35">
        <v>7.6608930000000006E-2</v>
      </c>
      <c r="AO35">
        <f t="shared" si="7"/>
        <v>7556.3414061999383</v>
      </c>
      <c r="AP35">
        <f t="shared" si="8"/>
        <v>19831.249950381305</v>
      </c>
    </row>
    <row r="36" spans="6:45" x14ac:dyDescent="0.25">
      <c r="F36">
        <v>1.45</v>
      </c>
      <c r="G36">
        <v>0.40896038802102086</v>
      </c>
      <c r="H36">
        <v>1.0350804303272357E-2</v>
      </c>
      <c r="I36">
        <v>8.2254284320867982E-2</v>
      </c>
      <c r="K36">
        <v>1.95</v>
      </c>
      <c r="L36">
        <v>0.61997405999999999</v>
      </c>
      <c r="M36">
        <v>7.7588429E-2</v>
      </c>
      <c r="N36">
        <v>0</v>
      </c>
      <c r="P36">
        <v>1.95</v>
      </c>
      <c r="Q36">
        <v>0.63618290300000002</v>
      </c>
      <c r="R36">
        <v>5.1180548999999999E-2</v>
      </c>
      <c r="S36">
        <v>0</v>
      </c>
      <c r="Y36" s="1" t="s">
        <v>1</v>
      </c>
      <c r="AJ36">
        <v>1.45</v>
      </c>
      <c r="AK36">
        <v>0.39743426799999998</v>
      </c>
      <c r="AL36">
        <v>7.2957530000000003E-3</v>
      </c>
      <c r="AM36">
        <v>7.9935813999999994E-2</v>
      </c>
      <c r="AO36">
        <f t="shared" si="7"/>
        <v>7466.6374768419801</v>
      </c>
      <c r="AP36">
        <f t="shared" si="8"/>
        <v>18787.100353515518</v>
      </c>
    </row>
    <row r="37" spans="6:45" x14ac:dyDescent="0.25">
      <c r="F37">
        <v>1.55</v>
      </c>
      <c r="G37">
        <v>0.42436765446188024</v>
      </c>
      <c r="H37">
        <v>1.0557490771455468E-2</v>
      </c>
      <c r="I37">
        <v>8.532079561322356E-2</v>
      </c>
      <c r="Y37">
        <v>0.55000000000000004</v>
      </c>
      <c r="Z37">
        <f>G27/AA4</f>
        <v>1.0313360326924315</v>
      </c>
      <c r="AA37">
        <f>Z37*SQRT(H27*H27/(G27*G27)+AB4*AB4/(AA4*AA4))</f>
        <v>5.6992720211066432E-2</v>
      </c>
      <c r="AB37">
        <f>Z37*SQRT(I27*I27/(G27*G27)+AC4*AC4/(AA4*AA4))</f>
        <v>0.25234992505316467</v>
      </c>
      <c r="AD37">
        <f>AVERAGE(Z42:Z51)</f>
        <v>1.189947698858197</v>
      </c>
      <c r="AE37">
        <f>SQRT(AA42*AA42+AA43*AA43+AA44*AA44+AA45*AA45+AA46*AA46+AA47*AA47+AA48*AA48+AA49*AA49+AA50*AA50+AA51*AA51)</f>
        <v>0.22007179932805038</v>
      </c>
      <c r="AF37">
        <f>SQRT(AB42*AB42+AB43*AB43+AB44*AB44+AB45*AB45+AB46*AB46+AB47*AB47+AB48*AB48+AB49*AB49+AB50*AB50+AB51*AB51)</f>
        <v>0.92205898210212922</v>
      </c>
      <c r="AJ37">
        <v>1.55</v>
      </c>
      <c r="AK37">
        <v>0.40958488399999998</v>
      </c>
      <c r="AL37">
        <v>7.3936150000000001E-3</v>
      </c>
      <c r="AM37">
        <v>8.2349267000000004E-2</v>
      </c>
      <c r="AO37">
        <f t="shared" si="7"/>
        <v>7492.5604550674298</v>
      </c>
      <c r="AP37">
        <f t="shared" si="8"/>
        <v>18293.059015985145</v>
      </c>
    </row>
    <row r="38" spans="6:45" x14ac:dyDescent="0.25">
      <c r="F38">
        <v>1.65</v>
      </c>
      <c r="G38">
        <v>0.43162554306251166</v>
      </c>
      <c r="H38">
        <v>1.0624881230743568E-2</v>
      </c>
      <c r="I38">
        <v>8.6779266279636003E-2</v>
      </c>
      <c r="K38" t="s">
        <v>2</v>
      </c>
      <c r="P38" s="1" t="s">
        <v>8</v>
      </c>
      <c r="Y38">
        <v>0.64999999999999902</v>
      </c>
      <c r="Z38">
        <f t="shared" ref="Z38:Z51" si="11">G28/AA5</f>
        <v>1.1349670102148317</v>
      </c>
      <c r="AA38">
        <f t="shared" ref="AA38:AA51" si="12">Z38*SQRT(H28*H28/(G28*G28)+AB5*AB5/(AA5*AA5))</f>
        <v>5.8795005995782704E-2</v>
      </c>
      <c r="AB38">
        <f t="shared" ref="AB38:AB51" si="13">Z38*SQRT(I28*I28/(G28*G28)+AC5*AC5/(AA5*AA5))</f>
        <v>0.27825664792166355</v>
      </c>
      <c r="AD38">
        <f>SUM(AD42:AD51)/SUM(AE42:AE51)</f>
        <v>1.1901439923274171</v>
      </c>
      <c r="AE38">
        <f>1/SQRT(SUM(AE42:AE51))</f>
        <v>2.1923604059986394E-2</v>
      </c>
      <c r="AJ38">
        <v>1.65</v>
      </c>
      <c r="AK38">
        <v>0.41497012999999999</v>
      </c>
      <c r="AL38">
        <v>7.4103329999999999E-3</v>
      </c>
      <c r="AM38">
        <v>8.3432424000000005E-2</v>
      </c>
      <c r="AO38">
        <f t="shared" si="7"/>
        <v>7556.8602010181321</v>
      </c>
      <c r="AP38">
        <f t="shared" si="8"/>
        <v>18210.612414484225</v>
      </c>
    </row>
    <row r="39" spans="6:45" x14ac:dyDescent="0.25">
      <c r="F39">
        <v>1.75</v>
      </c>
      <c r="G39">
        <v>0.45425406851500005</v>
      </c>
      <c r="H39">
        <v>1.1087727550011556E-2</v>
      </c>
      <c r="I39">
        <v>9.1329393853444657E-2</v>
      </c>
      <c r="K39">
        <v>0.45</v>
      </c>
      <c r="L39">
        <v>0.14226983200000001</v>
      </c>
      <c r="M39">
        <v>6.7421590000000002E-3</v>
      </c>
      <c r="N39">
        <v>0</v>
      </c>
      <c r="P39">
        <v>0.45</v>
      </c>
      <c r="Q39">
        <v>0.145268234</v>
      </c>
      <c r="R39">
        <v>4.7815330000000001E-3</v>
      </c>
      <c r="S39">
        <v>0</v>
      </c>
      <c r="Y39">
        <v>0.75</v>
      </c>
      <c r="Z39">
        <f t="shared" si="11"/>
        <v>1.1943890881006047</v>
      </c>
      <c r="AA39">
        <f t="shared" si="12"/>
        <v>6.222066001620799E-2</v>
      </c>
      <c r="AB39">
        <f t="shared" si="13"/>
        <v>0.29325315853103878</v>
      </c>
      <c r="AJ39">
        <v>1.75</v>
      </c>
      <c r="AK39">
        <v>0.43608131300000003</v>
      </c>
      <c r="AL39">
        <v>7.7301360000000003E-3</v>
      </c>
      <c r="AM39">
        <v>8.7680426000000006E-2</v>
      </c>
      <c r="AO39">
        <f t="shared" si="7"/>
        <v>7297.8210054823485</v>
      </c>
      <c r="AP39">
        <f t="shared" si="8"/>
        <v>16735.000532990845</v>
      </c>
    </row>
    <row r="40" spans="6:45" x14ac:dyDescent="0.25">
      <c r="F40">
        <v>1.85</v>
      </c>
      <c r="G40">
        <v>0.4757960471394343</v>
      </c>
      <c r="H40">
        <v>1.1484602990883172E-2</v>
      </c>
      <c r="I40">
        <v>9.5687792752811585E-2</v>
      </c>
      <c r="K40">
        <v>0.55000000000000004</v>
      </c>
      <c r="L40">
        <v>0.18754789299999999</v>
      </c>
      <c r="M40">
        <v>8.0783190000000005E-3</v>
      </c>
      <c r="N40">
        <v>0</v>
      </c>
      <c r="P40">
        <v>0.55000000000000004</v>
      </c>
      <c r="Q40">
        <v>0.18567193700000001</v>
      </c>
      <c r="R40">
        <v>5.7106190000000001E-3</v>
      </c>
      <c r="S40">
        <v>0</v>
      </c>
      <c r="Y40">
        <v>0.85</v>
      </c>
      <c r="Z40">
        <f t="shared" si="11"/>
        <v>1.1768629509720794</v>
      </c>
      <c r="AA40">
        <f t="shared" si="12"/>
        <v>6.1700737347854723E-2</v>
      </c>
      <c r="AB40">
        <f t="shared" si="13"/>
        <v>0.28781308578506404</v>
      </c>
      <c r="AJ40">
        <v>1.85</v>
      </c>
      <c r="AK40">
        <v>0.457456631</v>
      </c>
      <c r="AL40">
        <v>8.0248009999999998E-3</v>
      </c>
      <c r="AM40">
        <v>9.1999215999999995E-2</v>
      </c>
      <c r="AO40">
        <f t="shared" si="7"/>
        <v>7103.6471992726865</v>
      </c>
      <c r="AP40">
        <f t="shared" si="8"/>
        <v>15528.569743855536</v>
      </c>
    </row>
    <row r="41" spans="6:45" x14ac:dyDescent="0.25">
      <c r="F41">
        <v>1.95</v>
      </c>
      <c r="G41">
        <v>0.49892796567893843</v>
      </c>
      <c r="H41">
        <v>1.2021191868404892E-2</v>
      </c>
      <c r="I41">
        <v>0.1002971190925722</v>
      </c>
      <c r="K41">
        <v>0.65</v>
      </c>
      <c r="L41">
        <v>0.224766355</v>
      </c>
      <c r="M41">
        <v>9.7010199999999994E-3</v>
      </c>
      <c r="N41">
        <v>0</v>
      </c>
      <c r="P41">
        <v>0.65</v>
      </c>
      <c r="Q41">
        <v>0.22694136300000001</v>
      </c>
      <c r="R41">
        <v>6.8281339999999996E-3</v>
      </c>
      <c r="S41">
        <v>0</v>
      </c>
      <c r="Y41">
        <v>0.95</v>
      </c>
      <c r="Z41">
        <f t="shared" si="11"/>
        <v>1.1868849079741046</v>
      </c>
      <c r="AA41">
        <f t="shared" si="12"/>
        <v>6.070370883308214E-2</v>
      </c>
      <c r="AB41">
        <f t="shared" si="13"/>
        <v>0.2906204288681094</v>
      </c>
      <c r="AJ41">
        <v>1.95</v>
      </c>
      <c r="AK41">
        <v>0.47863926400000001</v>
      </c>
      <c r="AL41">
        <v>8.3870920000000005E-3</v>
      </c>
      <c r="AM41">
        <v>9.6220811000000003E-2</v>
      </c>
      <c r="AO41">
        <f t="shared" si="7"/>
        <v>6804.3321947523164</v>
      </c>
      <c r="AP41">
        <f t="shared" si="8"/>
        <v>14215.992515717047</v>
      </c>
    </row>
    <row r="42" spans="6:45" x14ac:dyDescent="0.25">
      <c r="F42">
        <v>2.1</v>
      </c>
      <c r="G42">
        <v>0.51469731824790632</v>
      </c>
      <c r="H42">
        <v>8.7882929507783706E-3</v>
      </c>
      <c r="I42">
        <v>0.10349154552523145</v>
      </c>
      <c r="K42">
        <v>0.75</v>
      </c>
      <c r="L42">
        <v>0.259512195</v>
      </c>
      <c r="M42">
        <v>1.1397892999999999E-2</v>
      </c>
      <c r="N42">
        <v>0</v>
      </c>
      <c r="P42">
        <v>0.75</v>
      </c>
      <c r="Q42">
        <v>0.26259351600000003</v>
      </c>
      <c r="R42">
        <v>7.9536580000000006E-3</v>
      </c>
      <c r="S42">
        <v>0</v>
      </c>
      <c r="Y42">
        <v>1.05</v>
      </c>
      <c r="Z42">
        <f t="shared" si="11"/>
        <v>1.2134886317357905</v>
      </c>
      <c r="AA42">
        <f t="shared" si="12"/>
        <v>6.3880922055627565E-2</v>
      </c>
      <c r="AB42">
        <f t="shared" si="13"/>
        <v>0.2974965836097207</v>
      </c>
      <c r="AD42">
        <f>Z42/(AA42*AA42)</f>
        <v>297.36740289979656</v>
      </c>
      <c r="AE42">
        <f>1/(AA42*AA42)</f>
        <v>245.05165942464433</v>
      </c>
      <c r="AJ42" t="s">
        <v>3</v>
      </c>
    </row>
    <row r="43" spans="6:45" x14ac:dyDescent="0.25">
      <c r="F43">
        <v>2.2999999999999998</v>
      </c>
      <c r="G43">
        <v>0.56030512048481673</v>
      </c>
      <c r="H43">
        <v>9.5294046124174726E-3</v>
      </c>
      <c r="I43">
        <v>0.11263656885797507</v>
      </c>
      <c r="K43">
        <v>0.85</v>
      </c>
      <c r="L43">
        <v>0.30237912500000003</v>
      </c>
      <c r="M43">
        <v>1.3960347999999999E-2</v>
      </c>
      <c r="N43">
        <v>0</v>
      </c>
      <c r="P43">
        <v>0.85</v>
      </c>
      <c r="Q43">
        <v>0.30505836600000003</v>
      </c>
      <c r="R43">
        <v>9.8286859999999997E-3</v>
      </c>
      <c r="S43">
        <v>0</v>
      </c>
      <c r="Y43">
        <v>1.1499999999999999</v>
      </c>
      <c r="Z43">
        <f t="shared" si="11"/>
        <v>1.2634647013454829</v>
      </c>
      <c r="AA43">
        <f t="shared" si="12"/>
        <v>7.0673937492127956E-2</v>
      </c>
      <c r="AB43">
        <f t="shared" si="13"/>
        <v>0.31008087861337252</v>
      </c>
      <c r="AD43">
        <f t="shared" ref="AD43:AD51" si="14">Z43/(AA43*AA43)</f>
        <v>252.95573898936195</v>
      </c>
      <c r="AE43">
        <f t="shared" ref="AE43:AE51" si="15">1/(AA43*AA43)</f>
        <v>200.20799846642768</v>
      </c>
      <c r="AJ43">
        <v>1.05</v>
      </c>
      <c r="AK43">
        <v>0.31542181200000002</v>
      </c>
      <c r="AL43">
        <v>6.4197170000000001E-3</v>
      </c>
      <c r="AM43">
        <v>6.3413042000000003E-2</v>
      </c>
      <c r="AO43">
        <f t="shared" si="7"/>
        <v>7653.4976867133764</v>
      </c>
      <c r="AP43">
        <f t="shared" si="8"/>
        <v>24264.326040690477</v>
      </c>
      <c r="AR43">
        <f>SUM(AO43:AO52)/SUM(AP43:AP52)</f>
        <v>0.37138214177669038</v>
      </c>
      <c r="AS43">
        <f>1/SQRT(SUM(AP43:AP52))</f>
        <v>2.2285695007118805E-3</v>
      </c>
    </row>
    <row r="44" spans="6:45" x14ac:dyDescent="0.25">
      <c r="F44">
        <v>2.5</v>
      </c>
      <c r="G44">
        <v>0.58692832108760618</v>
      </c>
      <c r="H44">
        <v>1.0272792294126693E-2</v>
      </c>
      <c r="I44">
        <v>0.11803350825412451</v>
      </c>
      <c r="K44">
        <v>0.95</v>
      </c>
      <c r="L44">
        <v>0.31491076600000001</v>
      </c>
      <c r="M44">
        <v>1.5499323000000001E-2</v>
      </c>
      <c r="N44">
        <v>0</v>
      </c>
      <c r="P44">
        <v>0.95</v>
      </c>
      <c r="Q44">
        <v>0.332941867</v>
      </c>
      <c r="R44">
        <v>1.1194910000000001E-2</v>
      </c>
      <c r="S44">
        <v>0</v>
      </c>
      <c r="Y44">
        <v>1.25</v>
      </c>
      <c r="Z44">
        <f t="shared" si="11"/>
        <v>1.1847349623313608</v>
      </c>
      <c r="AA44">
        <f t="shared" si="12"/>
        <v>6.5670547357058823E-2</v>
      </c>
      <c r="AB44">
        <f t="shared" si="13"/>
        <v>0.29066262197069653</v>
      </c>
      <c r="AD44">
        <f t="shared" si="14"/>
        <v>274.71345614950116</v>
      </c>
      <c r="AE44">
        <f t="shared" si="15"/>
        <v>231.8775632390479</v>
      </c>
      <c r="AJ44">
        <v>1.1499999999999999</v>
      </c>
      <c r="AK44">
        <v>0.33135476000000003</v>
      </c>
      <c r="AL44">
        <v>6.5344080000000002E-3</v>
      </c>
      <c r="AM44">
        <v>6.6631591000000004E-2</v>
      </c>
      <c r="AO44">
        <f t="shared" si="7"/>
        <v>7760.339445622285</v>
      </c>
      <c r="AP44">
        <f t="shared" si="8"/>
        <v>23420.033095713741</v>
      </c>
    </row>
    <row r="45" spans="6:45" x14ac:dyDescent="0.25">
      <c r="F45">
        <v>2.7</v>
      </c>
      <c r="G45">
        <v>0.59914111636569145</v>
      </c>
      <c r="H45">
        <v>1.1159792995938221E-2</v>
      </c>
      <c r="I45">
        <v>0.12048649402507365</v>
      </c>
      <c r="K45">
        <v>1.05</v>
      </c>
      <c r="L45">
        <v>0.36472663100000002</v>
      </c>
      <c r="M45">
        <v>1.9070547E-2</v>
      </c>
      <c r="N45">
        <v>0</v>
      </c>
      <c r="P45">
        <v>1.05</v>
      </c>
      <c r="Q45">
        <v>0.382749326</v>
      </c>
      <c r="R45">
        <v>1.3972356999999999E-2</v>
      </c>
      <c r="S45">
        <v>0</v>
      </c>
      <c r="Y45">
        <v>1.35</v>
      </c>
      <c r="Z45">
        <f t="shared" si="11"/>
        <v>1.2052364989709399</v>
      </c>
      <c r="AA45">
        <f t="shared" si="12"/>
        <v>6.8244771036724175E-2</v>
      </c>
      <c r="AB45">
        <f t="shared" si="13"/>
        <v>0.29492660249210378</v>
      </c>
      <c r="AD45">
        <f t="shared" si="14"/>
        <v>258.78167118099697</v>
      </c>
      <c r="AE45">
        <f t="shared" si="15"/>
        <v>214.71443272913743</v>
      </c>
      <c r="AJ45">
        <v>1.25</v>
      </c>
      <c r="AK45">
        <v>0.34386644599999999</v>
      </c>
      <c r="AL45">
        <v>6.6477799999999998E-3</v>
      </c>
      <c r="AM45">
        <v>6.9123273999999998E-2</v>
      </c>
      <c r="AO45">
        <f t="shared" si="7"/>
        <v>7781.0198438335883</v>
      </c>
      <c r="AP45">
        <f t="shared" si="8"/>
        <v>22628.028801139812</v>
      </c>
    </row>
    <row r="46" spans="6:45" x14ac:dyDescent="0.25">
      <c r="F46">
        <v>2.9</v>
      </c>
      <c r="G46">
        <v>0.61213921772028312</v>
      </c>
      <c r="H46">
        <v>1.2579928176988747E-2</v>
      </c>
      <c r="I46">
        <v>0.12313423641237077</v>
      </c>
      <c r="K46">
        <v>1.1499999999999999</v>
      </c>
      <c r="L46">
        <v>0.38575129499999999</v>
      </c>
      <c r="M46">
        <v>2.1619724999999999E-2</v>
      </c>
      <c r="N46">
        <v>0</v>
      </c>
      <c r="P46">
        <v>1.1499999999999999</v>
      </c>
      <c r="Q46">
        <v>0.40662251700000002</v>
      </c>
      <c r="R46">
        <v>1.5855040000000001E-2</v>
      </c>
      <c r="S46">
        <v>0</v>
      </c>
      <c r="Y46">
        <v>1.45</v>
      </c>
      <c r="Z46">
        <f t="shared" si="11"/>
        <v>1.1908778793388641</v>
      </c>
      <c r="AA46">
        <f t="shared" si="12"/>
        <v>6.99964431742367E-2</v>
      </c>
      <c r="AB46">
        <f t="shared" si="13"/>
        <v>0.29168540357838768</v>
      </c>
      <c r="AD46">
        <f t="shared" si="14"/>
        <v>243.06100201074651</v>
      </c>
      <c r="AE46">
        <f t="shared" si="15"/>
        <v>204.1023737427098</v>
      </c>
      <c r="AJ46">
        <v>1.35</v>
      </c>
      <c r="AK46">
        <v>0.35846043399999999</v>
      </c>
      <c r="AL46">
        <v>6.8509160000000003E-3</v>
      </c>
      <c r="AM46">
        <v>7.2069383000000001E-2</v>
      </c>
      <c r="AO46">
        <f t="shared" si="7"/>
        <v>7637.3719363613072</v>
      </c>
      <c r="AP46">
        <f t="shared" si="8"/>
        <v>21306.03885939977</v>
      </c>
    </row>
    <row r="47" spans="6:45" x14ac:dyDescent="0.25">
      <c r="F47">
        <v>3.25</v>
      </c>
      <c r="G47">
        <v>0.63347922851908367</v>
      </c>
      <c r="H47">
        <v>1.0277007283701716E-2</v>
      </c>
      <c r="I47">
        <v>0.13324730217652811</v>
      </c>
      <c r="K47">
        <v>1.25</v>
      </c>
      <c r="L47">
        <v>0.41148701799999998</v>
      </c>
      <c r="M47">
        <v>2.4294097000000001E-2</v>
      </c>
      <c r="N47">
        <v>0</v>
      </c>
      <c r="P47">
        <v>1.25</v>
      </c>
      <c r="Q47">
        <v>0.44064386300000002</v>
      </c>
      <c r="R47">
        <v>1.8392093000000002E-2</v>
      </c>
      <c r="S47">
        <v>0</v>
      </c>
      <c r="Y47">
        <v>1.55</v>
      </c>
      <c r="Z47">
        <f t="shared" si="11"/>
        <v>1.1830064459768108</v>
      </c>
      <c r="AA47">
        <f t="shared" si="12"/>
        <v>7.1134108040462843E-2</v>
      </c>
      <c r="AB47">
        <f t="shared" si="13"/>
        <v>0.28938614225519227</v>
      </c>
      <c r="AD47">
        <f t="shared" si="14"/>
        <v>233.79290676412919</v>
      </c>
      <c r="AE47">
        <f t="shared" si="15"/>
        <v>197.62606328918685</v>
      </c>
      <c r="AJ47">
        <v>1.45</v>
      </c>
      <c r="AK47">
        <v>0.37298022400000003</v>
      </c>
      <c r="AL47">
        <v>7.0339499999999998E-3</v>
      </c>
      <c r="AM47">
        <v>7.5014270999999993E-2</v>
      </c>
      <c r="AO47">
        <f t="shared" si="7"/>
        <v>7538.5401414400048</v>
      </c>
      <c r="AP47">
        <f t="shared" si="8"/>
        <v>20211.634977837333</v>
      </c>
    </row>
    <row r="48" spans="6:45" x14ac:dyDescent="0.25">
      <c r="F48">
        <v>3.75</v>
      </c>
      <c r="G48">
        <v>0.73797445511599447</v>
      </c>
      <c r="H48">
        <v>1.7962032228432331E-2</v>
      </c>
      <c r="I48">
        <v>0.15528851771980368</v>
      </c>
      <c r="K48">
        <v>1.35</v>
      </c>
      <c r="L48">
        <v>0.42214912300000001</v>
      </c>
      <c r="M48">
        <v>2.7350704999999999E-2</v>
      </c>
      <c r="N48">
        <v>0</v>
      </c>
      <c r="P48">
        <v>1.35</v>
      </c>
      <c r="Q48">
        <v>0.44072022199999999</v>
      </c>
      <c r="R48">
        <v>2.0062226999999998E-2</v>
      </c>
      <c r="S48">
        <v>0</v>
      </c>
      <c r="Y48">
        <v>1.65</v>
      </c>
      <c r="Z48">
        <f t="shared" si="11"/>
        <v>1.213596494454984</v>
      </c>
      <c r="AA48">
        <f t="shared" si="12"/>
        <v>7.2736765189469255E-2</v>
      </c>
      <c r="AB48">
        <f t="shared" si="13"/>
        <v>0.29838613782561491</v>
      </c>
      <c r="AD48">
        <f t="shared" si="14"/>
        <v>229.38570385925743</v>
      </c>
      <c r="AE48">
        <f t="shared" si="15"/>
        <v>189.0131562733894</v>
      </c>
      <c r="AJ48">
        <v>1.55</v>
      </c>
      <c r="AK48">
        <v>0.38398040900000002</v>
      </c>
      <c r="AL48">
        <v>7.1298940000000003E-3</v>
      </c>
      <c r="AM48">
        <v>7.7200932E-2</v>
      </c>
      <c r="AO48">
        <f t="shared" si="7"/>
        <v>7553.4075906262497</v>
      </c>
      <c r="AP48">
        <f t="shared" si="8"/>
        <v>19671.335863976979</v>
      </c>
    </row>
    <row r="49" spans="6:45" x14ac:dyDescent="0.25">
      <c r="K49">
        <v>1.45</v>
      </c>
      <c r="L49">
        <v>0.45132743400000003</v>
      </c>
      <c r="M49">
        <v>3.1962535E-2</v>
      </c>
      <c r="N49">
        <v>0</v>
      </c>
      <c r="P49">
        <v>1.45</v>
      </c>
      <c r="Q49">
        <v>0.476326531</v>
      </c>
      <c r="R49">
        <v>2.3541045999999999E-2</v>
      </c>
      <c r="S49">
        <v>0</v>
      </c>
      <c r="Y49">
        <v>1.75</v>
      </c>
      <c r="Z49">
        <f t="shared" si="11"/>
        <v>1.1350162965347548</v>
      </c>
      <c r="AA49">
        <f t="shared" si="12"/>
        <v>6.7798003766270057E-2</v>
      </c>
      <c r="AB49">
        <f t="shared" si="13"/>
        <v>0.278511940543895</v>
      </c>
      <c r="AD49">
        <f t="shared" si="14"/>
        <v>246.92683147562053</v>
      </c>
      <c r="AE49">
        <f t="shared" si="15"/>
        <v>217.55355604099864</v>
      </c>
      <c r="AJ49">
        <v>1.65</v>
      </c>
      <c r="AK49">
        <v>0.38700704800000002</v>
      </c>
      <c r="AL49">
        <v>7.129102E-3</v>
      </c>
      <c r="AM49">
        <v>7.7807803999999994E-2</v>
      </c>
      <c r="AO49">
        <f t="shared" si="7"/>
        <v>7614.6372210769714</v>
      </c>
      <c r="AP49">
        <f t="shared" si="8"/>
        <v>19675.706839005605</v>
      </c>
    </row>
    <row r="50" spans="6:45" x14ac:dyDescent="0.25">
      <c r="F50" t="s">
        <v>2</v>
      </c>
      <c r="K50">
        <v>1.55</v>
      </c>
      <c r="L50">
        <v>0.47549591600000002</v>
      </c>
      <c r="M50">
        <v>3.6830646000000002E-2</v>
      </c>
      <c r="N50">
        <v>0</v>
      </c>
      <c r="P50">
        <v>1.55</v>
      </c>
      <c r="Q50">
        <v>0.512681159</v>
      </c>
      <c r="R50">
        <v>2.7702115999999999E-2</v>
      </c>
      <c r="S50">
        <v>0</v>
      </c>
      <c r="Y50">
        <v>1.85</v>
      </c>
      <c r="Z50">
        <f t="shared" si="11"/>
        <v>1.1435799729491667</v>
      </c>
      <c r="AA50">
        <f t="shared" si="12"/>
        <v>7.0844665554122041E-2</v>
      </c>
      <c r="AB50">
        <f t="shared" si="13"/>
        <v>0.27819700730900943</v>
      </c>
      <c r="AD50">
        <f t="shared" si="14"/>
        <v>227.85167855277865</v>
      </c>
      <c r="AE50">
        <f t="shared" si="15"/>
        <v>199.24420149224395</v>
      </c>
      <c r="AJ50">
        <v>1.75</v>
      </c>
      <c r="AK50">
        <v>0.405912722</v>
      </c>
      <c r="AL50">
        <v>7.4363420000000003E-3</v>
      </c>
      <c r="AM50">
        <v>8.1613980000000003E-2</v>
      </c>
      <c r="AO50">
        <f t="shared" si="7"/>
        <v>7340.3024206980335</v>
      </c>
      <c r="AP50">
        <f t="shared" si="8"/>
        <v>18083.450019824788</v>
      </c>
    </row>
    <row r="51" spans="6:45" x14ac:dyDescent="0.25">
      <c r="F51">
        <v>0.55000000000000004</v>
      </c>
      <c r="G51">
        <v>0.178282001</v>
      </c>
      <c r="H51">
        <v>4.7783130000000002E-3</v>
      </c>
      <c r="I51">
        <v>3.5837210000000001E-2</v>
      </c>
      <c r="K51">
        <v>1.65</v>
      </c>
      <c r="L51">
        <v>0.481757877</v>
      </c>
      <c r="M51">
        <v>4.1568440999999998E-2</v>
      </c>
      <c r="N51">
        <v>0</v>
      </c>
      <c r="P51">
        <v>1.65</v>
      </c>
      <c r="Q51">
        <v>0.51288659800000003</v>
      </c>
      <c r="R51">
        <v>3.0592600000000001E-2</v>
      </c>
      <c r="S51">
        <v>0</v>
      </c>
      <c r="Y51">
        <v>1.95</v>
      </c>
      <c r="Z51">
        <f t="shared" si="11"/>
        <v>1.1664751049438145</v>
      </c>
      <c r="AA51">
        <f t="shared" si="12"/>
        <v>7.4298810932515891E-2</v>
      </c>
      <c r="AB51">
        <f t="shared" si="13"/>
        <v>0.28504466339149614</v>
      </c>
      <c r="AD51">
        <f t="shared" si="14"/>
        <v>211.3059604205782</v>
      </c>
      <c r="AE51">
        <f t="shared" si="15"/>
        <v>181.14913856713312</v>
      </c>
      <c r="AJ51">
        <v>1.85</v>
      </c>
      <c r="AK51">
        <v>0.42380749499999998</v>
      </c>
      <c r="AL51">
        <v>7.7148499999999997E-3</v>
      </c>
      <c r="AM51">
        <v>8.5230442000000003E-2</v>
      </c>
      <c r="AO51">
        <f t="shared" si="7"/>
        <v>7120.5519603687571</v>
      </c>
      <c r="AP51">
        <f t="shared" si="8"/>
        <v>16801.38280793915</v>
      </c>
    </row>
    <row r="52" spans="6:45" x14ac:dyDescent="0.25">
      <c r="F52">
        <v>0.64999999999999902</v>
      </c>
      <c r="G52">
        <v>0.21551848300000001</v>
      </c>
      <c r="H52">
        <v>5.1895609999999997E-3</v>
      </c>
      <c r="I52">
        <v>4.3335525E-2</v>
      </c>
      <c r="K52">
        <v>1.75</v>
      </c>
      <c r="L52">
        <v>0.49546511599999998</v>
      </c>
      <c r="M52">
        <v>4.7475950000000003E-2</v>
      </c>
      <c r="N52">
        <v>0</v>
      </c>
      <c r="P52">
        <v>1.75</v>
      </c>
      <c r="Q52">
        <v>0.52955367900000005</v>
      </c>
      <c r="R52">
        <v>3.5432757000000002E-2</v>
      </c>
      <c r="S52">
        <v>0</v>
      </c>
      <c r="Y52" t="s">
        <v>2</v>
      </c>
      <c r="AJ52">
        <v>1.95</v>
      </c>
      <c r="AK52">
        <v>0.44336941899999999</v>
      </c>
      <c r="AL52">
        <v>8.0881670000000003E-3</v>
      </c>
      <c r="AM52">
        <v>8.9132165999999999E-2</v>
      </c>
      <c r="AO52">
        <f t="shared" si="7"/>
        <v>6777.4374055242151</v>
      </c>
      <c r="AP52">
        <f t="shared" si="8"/>
        <v>15286.208554506135</v>
      </c>
    </row>
    <row r="53" spans="6:45" x14ac:dyDescent="0.25">
      <c r="F53">
        <v>0.75</v>
      </c>
      <c r="G53">
        <v>0.25293507100000001</v>
      </c>
      <c r="H53">
        <v>5.7187169999999999E-3</v>
      </c>
      <c r="I53">
        <v>5.0839947000000003E-2</v>
      </c>
      <c r="K53">
        <v>1.85</v>
      </c>
      <c r="L53">
        <v>0.52503987200000002</v>
      </c>
      <c r="M53">
        <v>5.4998511E-2</v>
      </c>
      <c r="N53">
        <v>0</v>
      </c>
      <c r="P53">
        <v>1.85</v>
      </c>
      <c r="Q53">
        <v>0.55592654399999997</v>
      </c>
      <c r="R53">
        <v>4.1731145999999997E-2</v>
      </c>
      <c r="S53">
        <v>0</v>
      </c>
      <c r="Y53">
        <v>0.55000000000000004</v>
      </c>
      <c r="Z53">
        <f>G51/AA4</f>
        <v>1.0270878513492645</v>
      </c>
      <c r="AA53">
        <f>Z53*SQRT(H51*H51/(G51*G51)+AB4*AB4/(AA4*AA4))</f>
        <v>5.0698165568936998E-2</v>
      </c>
      <c r="AB53">
        <f>Z53*SQRT(I51*I51/(G51*G51)+AC4*AC4/(AA4*AA4))</f>
        <v>0.2513124868158097</v>
      </c>
      <c r="AD53">
        <f>AVERAGE(Z58:Z67)</f>
        <v>1.152233109468014</v>
      </c>
      <c r="AE53">
        <f>SQRT(AA58*AA58+AA59*AA59+AA60*AA60+AA61*AA61+AA62*AA62+AA63*AA63+AA64*AA64+AA65*AA65+AA66*AA66+AA67*AA67)</f>
        <v>0.20320231704711442</v>
      </c>
      <c r="AF53">
        <f>SQRT(AB58*AB58+AB59*AB59+AB60*AB60+AB61*AB61+AB62*AB62+AB63*AB63+AB64*AB64+AB65*AB65+AB66*AB66+AB67*AB67)</f>
        <v>0.89299817670155301</v>
      </c>
      <c r="AJ53" t="s">
        <v>4</v>
      </c>
    </row>
    <row r="54" spans="6:45" x14ac:dyDescent="0.25">
      <c r="F54">
        <v>0.85</v>
      </c>
      <c r="G54">
        <v>0.28321644899999998</v>
      </c>
      <c r="H54">
        <v>6.3320700000000004E-3</v>
      </c>
      <c r="I54">
        <v>5.6926848000000002E-2</v>
      </c>
      <c r="K54">
        <v>1.95</v>
      </c>
      <c r="L54">
        <v>0.55775651000000004</v>
      </c>
      <c r="M54">
        <v>6.6418808999999995E-2</v>
      </c>
      <c r="N54">
        <v>0</v>
      </c>
      <c r="P54">
        <v>1.95</v>
      </c>
      <c r="Q54">
        <v>0.61813842500000005</v>
      </c>
      <c r="R54">
        <v>5.3247797999999999E-2</v>
      </c>
      <c r="S54">
        <v>0</v>
      </c>
      <c r="Y54">
        <v>0.64999999999999902</v>
      </c>
      <c r="Z54">
        <f t="shared" ref="Z54:Z67" si="16">G52/AA5</f>
        <v>1.1200872306592116</v>
      </c>
      <c r="AA54">
        <f t="shared" ref="AA54:AA67" si="17">Z54*SQRT(H52*H52/(G52*G52)+AB5*AB5/(AA5*AA5))</f>
        <v>5.2450010213393218E-2</v>
      </c>
      <c r="AB54">
        <f t="shared" ref="AB54:AB67" si="18">Z54*SQRT(I52*I52/(G52*G52)+AC5*AC5/(AA5*AA5))</f>
        <v>0.27461456465168665</v>
      </c>
      <c r="AD54">
        <f>SUM(AD58:AD67)/SUM(AE58:AE67)</f>
        <v>1.1530941324174777</v>
      </c>
      <c r="AE54">
        <f>1/SQRT(SUM(AE58:AE67))</f>
        <v>2.0232397062860091E-2</v>
      </c>
      <c r="AJ54">
        <v>1.05</v>
      </c>
      <c r="AK54">
        <v>0.28951535625537994</v>
      </c>
      <c r="AL54">
        <v>5.6805574071165845E-3</v>
      </c>
      <c r="AM54">
        <v>5.8204308242411025E-2</v>
      </c>
      <c r="AO54">
        <f t="shared" si="7"/>
        <v>8972.0089456321784</v>
      </c>
      <c r="AP54">
        <f t="shared" si="8"/>
        <v>30989.751499461116</v>
      </c>
      <c r="AR54">
        <f>SUM(AO54:AO63)/SUM(AP54:AP63)</f>
        <v>0.33743838430834477</v>
      </c>
      <c r="AS54">
        <f>1/SQRT(SUM(AP54:AP63))</f>
        <v>2.0184796439972055E-3</v>
      </c>
    </row>
    <row r="55" spans="6:45" x14ac:dyDescent="0.25">
      <c r="F55">
        <v>0.95</v>
      </c>
      <c r="G55">
        <v>0.29851429800000001</v>
      </c>
      <c r="H55">
        <v>6.5141829999999998E-3</v>
      </c>
      <c r="I55">
        <v>6.0014791999999997E-2</v>
      </c>
      <c r="Y55">
        <v>0.75</v>
      </c>
      <c r="Z55">
        <f t="shared" si="16"/>
        <v>1.1785979748167539</v>
      </c>
      <c r="AA55">
        <f t="shared" si="17"/>
        <v>5.6308761744570619E-2</v>
      </c>
      <c r="AB55">
        <f t="shared" si="18"/>
        <v>0.2893720838011814</v>
      </c>
      <c r="AJ55">
        <v>1.1499999999999999</v>
      </c>
      <c r="AK55">
        <v>0.30461033768683493</v>
      </c>
      <c r="AL55">
        <v>5.8166098301354512E-3</v>
      </c>
      <c r="AM55">
        <v>6.1258861842871083E-2</v>
      </c>
      <c r="AO55">
        <f t="shared" si="7"/>
        <v>9003.363243313459</v>
      </c>
      <c r="AP55">
        <f t="shared" si="8"/>
        <v>29556.985201761847</v>
      </c>
    </row>
    <row r="56" spans="6:45" x14ac:dyDescent="0.25">
      <c r="F56">
        <v>1.05</v>
      </c>
      <c r="G56">
        <v>0.33107482500000002</v>
      </c>
      <c r="H56">
        <v>6.594623E-3</v>
      </c>
      <c r="I56">
        <v>6.6560469999999997E-2</v>
      </c>
      <c r="K56" t="s">
        <v>3</v>
      </c>
      <c r="P56" t="s">
        <v>7</v>
      </c>
      <c r="Y56">
        <v>0.85</v>
      </c>
      <c r="Z56">
        <f t="shared" si="16"/>
        <v>1.1553202970716114</v>
      </c>
      <c r="AA56">
        <f t="shared" si="17"/>
        <v>5.5793207602687862E-2</v>
      </c>
      <c r="AB56">
        <f t="shared" si="18"/>
        <v>0.28254740614663848</v>
      </c>
      <c r="AJ56">
        <v>1.25</v>
      </c>
      <c r="AK56">
        <v>0.31287068795241263</v>
      </c>
      <c r="AL56">
        <v>5.8908199466222947E-3</v>
      </c>
      <c r="AM56">
        <v>6.2892813854615218E-2</v>
      </c>
      <c r="AO56">
        <f t="shared" si="7"/>
        <v>9015.9891361822738</v>
      </c>
      <c r="AP56">
        <f t="shared" si="8"/>
        <v>28816.982489435373</v>
      </c>
    </row>
    <row r="57" spans="6:45" x14ac:dyDescent="0.25">
      <c r="F57">
        <v>1.1499999999999999</v>
      </c>
      <c r="G57">
        <v>0.34950330800000001</v>
      </c>
      <c r="H57">
        <v>6.7407099999999996E-3</v>
      </c>
      <c r="I57">
        <v>7.0283787E-2</v>
      </c>
      <c r="K57">
        <v>0.45</v>
      </c>
      <c r="L57">
        <v>0.14565868300000001</v>
      </c>
      <c r="M57">
        <v>7.6630220000000002E-3</v>
      </c>
      <c r="N57">
        <v>0</v>
      </c>
      <c r="P57">
        <v>0.45</v>
      </c>
      <c r="Q57">
        <v>0.14078853</v>
      </c>
      <c r="R57">
        <v>4.6888370000000004E-3</v>
      </c>
      <c r="S57">
        <v>0</v>
      </c>
      <c r="Y57">
        <v>0.95</v>
      </c>
      <c r="Z57">
        <f t="shared" si="16"/>
        <v>1.1574688636459145</v>
      </c>
      <c r="AA57">
        <f t="shared" si="17"/>
        <v>5.4626738214818636E-2</v>
      </c>
      <c r="AB57">
        <f t="shared" si="18"/>
        <v>0.28342381470142547</v>
      </c>
      <c r="AJ57">
        <v>1.35</v>
      </c>
      <c r="AK57">
        <v>0.32723351008302853</v>
      </c>
      <c r="AL57">
        <v>6.1156102837758349E-3</v>
      </c>
      <c r="AM57">
        <v>6.5790041585447046E-2</v>
      </c>
      <c r="AO57">
        <f t="shared" si="7"/>
        <v>8749.3978742383078</v>
      </c>
      <c r="AP57">
        <f t="shared" si="8"/>
        <v>26737.475242123994</v>
      </c>
    </row>
    <row r="58" spans="6:45" x14ac:dyDescent="0.25">
      <c r="F58">
        <v>1.25</v>
      </c>
      <c r="G58">
        <v>0.364244071</v>
      </c>
      <c r="H58">
        <v>6.8768409999999999E-3</v>
      </c>
      <c r="I58">
        <v>7.3221189000000006E-2</v>
      </c>
      <c r="K58">
        <v>0.55000000000000004</v>
      </c>
      <c r="L58">
        <v>0.18535469099999999</v>
      </c>
      <c r="M58">
        <v>9.1964100000000003E-3</v>
      </c>
      <c r="N58">
        <v>0</v>
      </c>
      <c r="P58">
        <v>0.55000000000000004</v>
      </c>
      <c r="Q58">
        <v>0.18717647100000001</v>
      </c>
      <c r="R58">
        <v>5.8494089999999999E-3</v>
      </c>
      <c r="S58">
        <v>0</v>
      </c>
      <c r="Y58">
        <v>1.05</v>
      </c>
      <c r="Z58">
        <f t="shared" si="16"/>
        <v>1.1890715545774651</v>
      </c>
      <c r="AA58">
        <f t="shared" si="17"/>
        <v>5.8393711746404287E-2</v>
      </c>
      <c r="AB58">
        <f t="shared" si="18"/>
        <v>0.29150317839445605</v>
      </c>
      <c r="AD58">
        <f>Z58/(AA58*AA58)</f>
        <v>348.71917335251283</v>
      </c>
      <c r="AE58">
        <f>1/(AA58*AA58)</f>
        <v>293.27013333224482</v>
      </c>
      <c r="AJ58">
        <v>1.45</v>
      </c>
      <c r="AK58">
        <v>0.33816396206322957</v>
      </c>
      <c r="AL58">
        <v>6.288983867551683E-3</v>
      </c>
      <c r="AM58">
        <v>6.8019615022648E-2</v>
      </c>
      <c r="AO58">
        <f t="shared" si="7"/>
        <v>8550.0048652019032</v>
      </c>
      <c r="AP58">
        <f t="shared" si="8"/>
        <v>25283.607434204452</v>
      </c>
    </row>
    <row r="59" spans="6:45" x14ac:dyDescent="0.25">
      <c r="F59">
        <v>1.35</v>
      </c>
      <c r="G59">
        <v>0.38103202899999999</v>
      </c>
      <c r="H59">
        <v>7.1010889999999997E-3</v>
      </c>
      <c r="I59">
        <v>7.6608930000000006E-2</v>
      </c>
      <c r="K59">
        <v>0.65</v>
      </c>
      <c r="L59">
        <v>0.226739313</v>
      </c>
      <c r="M59">
        <v>1.1171535999999999E-2</v>
      </c>
      <c r="N59">
        <v>0</v>
      </c>
      <c r="P59">
        <v>0.65</v>
      </c>
      <c r="Q59">
        <v>0.227756654</v>
      </c>
      <c r="R59">
        <v>6.9617699999999999E-3</v>
      </c>
      <c r="S59">
        <v>0</v>
      </c>
      <c r="Y59">
        <v>1.1499999999999999</v>
      </c>
      <c r="Z59">
        <f t="shared" si="16"/>
        <v>1.2333711778181822</v>
      </c>
      <c r="AA59">
        <f t="shared" si="17"/>
        <v>6.517641606893515E-2</v>
      </c>
      <c r="AB59">
        <f t="shared" si="18"/>
        <v>0.30268298164181495</v>
      </c>
      <c r="AD59">
        <f t="shared" ref="AD59:AD67" si="19">Z59/(AA59*AA59)</f>
        <v>290.34399209598519</v>
      </c>
      <c r="AE59">
        <f t="shared" ref="AE59:AE67" si="20">1/(AA59*AA59)</f>
        <v>235.40682425350653</v>
      </c>
      <c r="AJ59">
        <v>1.55</v>
      </c>
      <c r="AK59">
        <v>0.34886872823791309</v>
      </c>
      <c r="AL59">
        <v>6.4401643628866382E-3</v>
      </c>
      <c r="AM59">
        <v>7.0133728049443081E-2</v>
      </c>
      <c r="AO59">
        <f t="shared" si="7"/>
        <v>8411.3971570718186</v>
      </c>
      <c r="AP59">
        <f t="shared" si="8"/>
        <v>24110.49336395556</v>
      </c>
    </row>
    <row r="60" spans="6:45" x14ac:dyDescent="0.25">
      <c r="F60">
        <v>1.45</v>
      </c>
      <c r="G60">
        <v>0.39743426799999998</v>
      </c>
      <c r="H60">
        <v>7.2957530000000003E-3</v>
      </c>
      <c r="I60">
        <v>7.9935813999999994E-2</v>
      </c>
      <c r="K60">
        <v>0.75</v>
      </c>
      <c r="L60">
        <v>0.251893688</v>
      </c>
      <c r="M60">
        <v>1.2997471999999999E-2</v>
      </c>
      <c r="N60">
        <v>0</v>
      </c>
      <c r="P60">
        <v>0.75</v>
      </c>
      <c r="Q60">
        <v>0.26160714299999999</v>
      </c>
      <c r="R60">
        <v>8.2091939999999995E-3</v>
      </c>
      <c r="S60">
        <v>0</v>
      </c>
      <c r="Y60">
        <v>1.25</v>
      </c>
      <c r="Z60">
        <f t="shared" si="16"/>
        <v>1.1558345306174957</v>
      </c>
      <c r="AA60">
        <f t="shared" si="17"/>
        <v>6.0617091634972406E-2</v>
      </c>
      <c r="AB60">
        <f t="shared" si="18"/>
        <v>0.28356754883447099</v>
      </c>
      <c r="AD60">
        <f t="shared" si="19"/>
        <v>314.56143264319411</v>
      </c>
      <c r="AE60">
        <f t="shared" si="20"/>
        <v>272.15092152952212</v>
      </c>
      <c r="AJ60">
        <v>1.65</v>
      </c>
      <c r="AK60">
        <v>0.35239953922518641</v>
      </c>
      <c r="AL60">
        <v>6.5198327265227427E-3</v>
      </c>
      <c r="AM60">
        <v>7.0854063073704954E-2</v>
      </c>
      <c r="AO60">
        <f t="shared" si="7"/>
        <v>8290.1506890653473</v>
      </c>
      <c r="AP60">
        <f t="shared" si="8"/>
        <v>23524.862453829341</v>
      </c>
    </row>
    <row r="61" spans="6:45" x14ac:dyDescent="0.25">
      <c r="F61">
        <v>1.55</v>
      </c>
      <c r="G61">
        <v>0.40958488399999998</v>
      </c>
      <c r="H61">
        <v>7.3936150000000001E-3</v>
      </c>
      <c r="I61">
        <v>8.2349267000000004E-2</v>
      </c>
      <c r="K61">
        <v>0.85</v>
      </c>
      <c r="L61">
        <v>0.285153765</v>
      </c>
      <c r="M61">
        <v>1.5758419999999999E-2</v>
      </c>
      <c r="N61">
        <v>0</v>
      </c>
      <c r="P61">
        <v>0.85</v>
      </c>
      <c r="Q61">
        <v>0.30469483600000002</v>
      </c>
      <c r="R61">
        <v>1.0028001999999999E-2</v>
      </c>
      <c r="S61">
        <v>0</v>
      </c>
      <c r="Y61">
        <v>1.35</v>
      </c>
      <c r="Z61">
        <f t="shared" si="16"/>
        <v>1.1700252393338748</v>
      </c>
      <c r="AA61">
        <f t="shared" si="17"/>
        <v>6.29308406179864E-2</v>
      </c>
      <c r="AB61">
        <f t="shared" si="18"/>
        <v>0.28630237362904076</v>
      </c>
      <c r="AD61">
        <f t="shared" si="19"/>
        <v>295.43923103220561</v>
      </c>
      <c r="AE61">
        <f t="shared" si="20"/>
        <v>252.50671618024813</v>
      </c>
      <c r="AJ61">
        <v>1.75</v>
      </c>
      <c r="AK61">
        <v>0.37130301397122839</v>
      </c>
      <c r="AL61">
        <v>6.9201594512035211E-3</v>
      </c>
      <c r="AM61">
        <v>7.4657154646043222E-2</v>
      </c>
      <c r="AO61">
        <f t="shared" si="7"/>
        <v>7753.4728727583897</v>
      </c>
      <c r="AP61">
        <f t="shared" si="8"/>
        <v>20881.793524464072</v>
      </c>
    </row>
    <row r="62" spans="6:45" x14ac:dyDescent="0.25">
      <c r="F62">
        <v>1.65</v>
      </c>
      <c r="G62">
        <v>0.41497012999999999</v>
      </c>
      <c r="H62">
        <v>7.4103329999999999E-3</v>
      </c>
      <c r="I62">
        <v>8.3432424000000005E-2</v>
      </c>
      <c r="K62">
        <v>0.95</v>
      </c>
      <c r="L62">
        <v>0.30916398699999997</v>
      </c>
      <c r="M62">
        <v>1.8495067E-2</v>
      </c>
      <c r="N62">
        <v>0</v>
      </c>
      <c r="P62">
        <v>0.95</v>
      </c>
      <c r="Q62">
        <v>0.32767162100000002</v>
      </c>
      <c r="R62">
        <v>1.1422609E-2</v>
      </c>
      <c r="S62">
        <v>0</v>
      </c>
      <c r="Y62">
        <v>1.45</v>
      </c>
      <c r="Z62">
        <f t="shared" si="16"/>
        <v>1.1573142341309253</v>
      </c>
      <c r="AA62">
        <f t="shared" si="17"/>
        <v>6.4965883090204332E-2</v>
      </c>
      <c r="AB62">
        <f t="shared" si="18"/>
        <v>0.28346403123205494</v>
      </c>
      <c r="AD62">
        <f t="shared" si="19"/>
        <v>274.20830370594501</v>
      </c>
      <c r="AE62">
        <f t="shared" si="20"/>
        <v>236.93504807867438</v>
      </c>
      <c r="AJ62">
        <v>1.85</v>
      </c>
      <c r="AK62">
        <v>0.38823254018051062</v>
      </c>
      <c r="AL62">
        <v>7.284968980334071E-3</v>
      </c>
      <c r="AM62">
        <v>7.8075963776586765E-2</v>
      </c>
      <c r="AO62">
        <f t="shared" si="7"/>
        <v>7315.3737529975533</v>
      </c>
      <c r="AP62">
        <f t="shared" si="8"/>
        <v>18842.763024439515</v>
      </c>
    </row>
    <row r="63" spans="6:45" x14ac:dyDescent="0.25">
      <c r="F63">
        <v>1.75</v>
      </c>
      <c r="G63">
        <v>0.43608131300000003</v>
      </c>
      <c r="H63">
        <v>7.7301360000000003E-3</v>
      </c>
      <c r="I63">
        <v>8.7680426000000006E-2</v>
      </c>
      <c r="K63">
        <v>1.05</v>
      </c>
      <c r="L63">
        <v>0.35213717700000002</v>
      </c>
      <c r="M63">
        <v>2.2921451999999998E-2</v>
      </c>
      <c r="N63">
        <v>0</v>
      </c>
      <c r="P63">
        <v>1.05</v>
      </c>
      <c r="Q63">
        <v>0.37142857099999999</v>
      </c>
      <c r="R63">
        <v>1.3910637999999999E-2</v>
      </c>
      <c r="S63">
        <v>0</v>
      </c>
      <c r="Y63">
        <v>1.55</v>
      </c>
      <c r="Z63">
        <f t="shared" si="16"/>
        <v>1.1417966304738461</v>
      </c>
      <c r="AA63">
        <f t="shared" si="17"/>
        <v>6.5814870738157019E-2</v>
      </c>
      <c r="AB63">
        <f t="shared" si="18"/>
        <v>0.2793068165199904</v>
      </c>
      <c r="AD63">
        <f t="shared" si="19"/>
        <v>263.59713866376677</v>
      </c>
      <c r="AE63">
        <f t="shared" si="20"/>
        <v>230.86172408336313</v>
      </c>
      <c r="AJ63">
        <v>1.95</v>
      </c>
      <c r="AK63">
        <v>0.40487436832547841</v>
      </c>
      <c r="AL63">
        <v>7.7385507552913653E-3</v>
      </c>
      <c r="AM63">
        <v>8.1390064875136586E-2</v>
      </c>
      <c r="AO63">
        <f t="shared" si="7"/>
        <v>6760.8455190481072</v>
      </c>
      <c r="AP63">
        <f t="shared" si="8"/>
        <v>16698.625667538097</v>
      </c>
    </row>
    <row r="64" spans="6:45" x14ac:dyDescent="0.25">
      <c r="F64">
        <v>1.85</v>
      </c>
      <c r="G64">
        <v>0.457456631</v>
      </c>
      <c r="H64">
        <v>8.0248009999999998E-3</v>
      </c>
      <c r="I64">
        <v>9.1999215999999995E-2</v>
      </c>
      <c r="K64">
        <v>1.1499999999999999</v>
      </c>
      <c r="L64">
        <v>0.36553238199999999</v>
      </c>
      <c r="M64">
        <v>2.6168357999999999E-2</v>
      </c>
      <c r="N64">
        <v>0</v>
      </c>
      <c r="P64">
        <v>1.1499999999999999</v>
      </c>
      <c r="Q64">
        <v>0.387401575</v>
      </c>
      <c r="R64">
        <v>1.5576289E-2</v>
      </c>
      <c r="S64">
        <v>0</v>
      </c>
      <c r="Y64">
        <v>1.65</v>
      </c>
      <c r="Z64">
        <f t="shared" si="16"/>
        <v>1.166766664220779</v>
      </c>
      <c r="AA64">
        <f t="shared" si="17"/>
        <v>6.7077769795074335E-2</v>
      </c>
      <c r="AB64">
        <f t="shared" si="18"/>
        <v>0.28687617811311222</v>
      </c>
      <c r="AD64">
        <f t="shared" si="19"/>
        <v>259.31448875185475</v>
      </c>
      <c r="AE64">
        <f t="shared" si="20"/>
        <v>222.25051220934307</v>
      </c>
    </row>
    <row r="65" spans="6:32" x14ac:dyDescent="0.25">
      <c r="F65">
        <v>1.95</v>
      </c>
      <c r="G65">
        <v>0.47863926400000001</v>
      </c>
      <c r="H65">
        <v>8.3870920000000005E-3</v>
      </c>
      <c r="I65">
        <v>9.6220811000000003E-2</v>
      </c>
      <c r="K65">
        <v>1.25</v>
      </c>
      <c r="L65">
        <v>0.391741071</v>
      </c>
      <c r="M65">
        <v>3.1135340000000001E-2</v>
      </c>
      <c r="N65">
        <v>0</v>
      </c>
      <c r="P65">
        <v>1.25</v>
      </c>
      <c r="Q65">
        <v>0.41927710800000001</v>
      </c>
      <c r="R65">
        <v>1.8191353E-2</v>
      </c>
      <c r="S65">
        <v>0</v>
      </c>
      <c r="Y65">
        <v>1.75</v>
      </c>
      <c r="Z65">
        <f t="shared" si="16"/>
        <v>1.0896091662697547</v>
      </c>
      <c r="AA65">
        <f t="shared" si="17"/>
        <v>6.2464938678267815E-2</v>
      </c>
      <c r="AB65">
        <f t="shared" si="18"/>
        <v>0.26737955521032186</v>
      </c>
      <c r="AD65">
        <f t="shared" si="19"/>
        <v>279.25317021198407</v>
      </c>
      <c r="AE65">
        <f t="shared" si="20"/>
        <v>256.28746421801793</v>
      </c>
    </row>
    <row r="66" spans="6:32" x14ac:dyDescent="0.25">
      <c r="F66">
        <v>2.1</v>
      </c>
      <c r="G66">
        <v>0.49384993199999999</v>
      </c>
      <c r="H66">
        <v>6.13555E-3</v>
      </c>
      <c r="I66">
        <v>9.9298187999999996E-2</v>
      </c>
      <c r="K66">
        <v>1.35</v>
      </c>
      <c r="L66">
        <v>0.38941717799999997</v>
      </c>
      <c r="M66">
        <v>3.4507640999999999E-2</v>
      </c>
      <c r="N66">
        <v>0</v>
      </c>
      <c r="P66">
        <v>1.35</v>
      </c>
      <c r="Q66">
        <v>0.42724252499999998</v>
      </c>
      <c r="R66">
        <v>2.0229337999999999E-2</v>
      </c>
      <c r="S66">
        <v>0</v>
      </c>
      <c r="Y66">
        <v>1.85</v>
      </c>
      <c r="Z66">
        <f t="shared" si="16"/>
        <v>1.0995010253859649</v>
      </c>
      <c r="AA66">
        <f t="shared" si="17"/>
        <v>6.5629185375102331E-2</v>
      </c>
      <c r="AB66">
        <f t="shared" si="18"/>
        <v>0.26747335225888363</v>
      </c>
      <c r="AD66">
        <f t="shared" si="19"/>
        <v>255.27107749562938</v>
      </c>
      <c r="AE66">
        <f t="shared" si="20"/>
        <v>232.16993127043236</v>
      </c>
    </row>
    <row r="67" spans="6:32" x14ac:dyDescent="0.25">
      <c r="F67">
        <v>2.2999999999999998</v>
      </c>
      <c r="G67">
        <v>0.53736504500000004</v>
      </c>
      <c r="H67">
        <v>6.6625770000000003E-3</v>
      </c>
      <c r="I67">
        <v>0.108020191</v>
      </c>
      <c r="K67">
        <v>1.45</v>
      </c>
      <c r="L67">
        <v>0.414726027</v>
      </c>
      <c r="M67">
        <v>4.1924572E-2</v>
      </c>
      <c r="N67">
        <v>0</v>
      </c>
      <c r="P67">
        <v>1.45</v>
      </c>
      <c r="Q67">
        <v>0.46421568600000002</v>
      </c>
      <c r="R67">
        <v>2.4076449999999999E-2</v>
      </c>
      <c r="S67">
        <v>0</v>
      </c>
      <c r="Y67">
        <v>1.95</v>
      </c>
      <c r="Z67">
        <f t="shared" si="16"/>
        <v>1.1190408718518519</v>
      </c>
      <c r="AA67">
        <f t="shared" si="17"/>
        <v>6.8833272894023814E-2</v>
      </c>
      <c r="AB67">
        <f t="shared" si="18"/>
        <v>0.27345773396690803</v>
      </c>
      <c r="AD67">
        <f t="shared" si="19"/>
        <v>236.18325799126242</v>
      </c>
      <c r="AE67">
        <f t="shared" si="20"/>
        <v>211.05865204048632</v>
      </c>
    </row>
    <row r="68" spans="6:32" x14ac:dyDescent="0.25">
      <c r="F68">
        <v>2.5</v>
      </c>
      <c r="G68">
        <v>0.56458167400000003</v>
      </c>
      <c r="H68">
        <v>7.2379130000000003E-3</v>
      </c>
      <c r="I68">
        <v>0.113546375</v>
      </c>
      <c r="K68">
        <v>1.55</v>
      </c>
      <c r="L68">
        <v>0.44737704900000003</v>
      </c>
      <c r="M68">
        <v>5.0056880999999998E-2</v>
      </c>
      <c r="N68">
        <v>0</v>
      </c>
      <c r="P68">
        <v>1.55</v>
      </c>
      <c r="Q68">
        <v>0.48956083500000003</v>
      </c>
      <c r="R68">
        <v>2.7803255999999998E-2</v>
      </c>
      <c r="S68">
        <v>0</v>
      </c>
      <c r="Y68" t="s">
        <v>3</v>
      </c>
    </row>
    <row r="69" spans="6:32" x14ac:dyDescent="0.25">
      <c r="F69">
        <v>2.7</v>
      </c>
      <c r="G69">
        <v>0.57599051400000001</v>
      </c>
      <c r="H69">
        <v>7.8976189999999998E-3</v>
      </c>
      <c r="I69">
        <v>0.115848333</v>
      </c>
      <c r="K69">
        <v>1.65</v>
      </c>
      <c r="L69">
        <v>0.44015895300000002</v>
      </c>
      <c r="M69">
        <v>5.6599747999999998E-2</v>
      </c>
      <c r="N69">
        <v>0</v>
      </c>
      <c r="P69">
        <v>1.65</v>
      </c>
      <c r="Q69">
        <v>0.50920245399999997</v>
      </c>
      <c r="R69">
        <v>3.2584375999999998E-2</v>
      </c>
      <c r="S69">
        <v>0</v>
      </c>
      <c r="Y69">
        <v>0.55000000000000004</v>
      </c>
      <c r="Z69">
        <f>G75/AA4</f>
        <v>0.99579649172058804</v>
      </c>
      <c r="AA69">
        <f>Z69*SQRT(H75*H75/(G75*G75)+AB4*AB4/(AA4*AA4))</f>
        <v>5.0181682286417284E-2</v>
      </c>
      <c r="AB69">
        <f>Z69*SQRT(I75*I75/(G75*G75)+AC4*AC4/(AA4*AA4))</f>
        <v>0.24365369448109078</v>
      </c>
      <c r="AD69">
        <f>AVERAGE(Z74:Z83)</f>
        <v>1.0808168380372278</v>
      </c>
      <c r="AE69">
        <f>SQRT(AA74*AA74+AA75*AA75+AA76*AA76+AA77*AA77+AA78*AA78+AA79*AA79+AA80*AA80+AA81*AA81+AA82*AA82+AA83*AA83)</f>
        <v>0.19105936751477576</v>
      </c>
      <c r="AF69">
        <f>SQRT(AB74*AB74+AB75*AB75+AB76*AB76+AB77*AB77+AB78*AB78+AB79*AB79+AB80*AB80+AB81*AB81+AB82*AB82+AB83*AB83)</f>
        <v>0.83791067554292775</v>
      </c>
    </row>
    <row r="70" spans="6:32" x14ac:dyDescent="0.25">
      <c r="F70">
        <v>2.9</v>
      </c>
      <c r="G70">
        <v>0.59070841299999999</v>
      </c>
      <c r="H70">
        <v>8.9951909999999996E-3</v>
      </c>
      <c r="I70">
        <v>0.118809442</v>
      </c>
      <c r="K70">
        <v>1.75</v>
      </c>
      <c r="L70">
        <v>0.44073834200000001</v>
      </c>
      <c r="M70">
        <v>6.4967781000000002E-2</v>
      </c>
      <c r="N70">
        <v>0</v>
      </c>
      <c r="P70">
        <v>1.75</v>
      </c>
      <c r="Q70">
        <v>0.53342816500000001</v>
      </c>
      <c r="R70">
        <v>3.7762734999999999E-2</v>
      </c>
      <c r="S70">
        <v>0</v>
      </c>
      <c r="Y70">
        <v>0.64999999999999902</v>
      </c>
      <c r="Z70">
        <f t="shared" ref="Z70:Z83" si="21">G76/AA5</f>
        <v>1.1041165567392586</v>
      </c>
      <c r="AA70">
        <f t="shared" ref="AA70:AA83" si="22">Z70*SQRT(H76*H76/(G76*G76)+AB5*AB5/(AA5*AA5))</f>
        <v>5.2723328116983562E-2</v>
      </c>
      <c r="AB70">
        <f t="shared" ref="AB70:AB83" si="23">Z70*SQRT(I76*I76/(G76*G76)+AC5*AC5/(AA5*AA5))</f>
        <v>0.27066989666037078</v>
      </c>
      <c r="AD70">
        <f>SUM(AD74:AD83)/SUM(AE74:AE83)</f>
        <v>1.0815376609814753</v>
      </c>
      <c r="AE70">
        <f>1/SQRT(SUM(AE74:AE83))</f>
        <v>1.9042964242897916E-2</v>
      </c>
    </row>
    <row r="71" spans="6:32" x14ac:dyDescent="0.25">
      <c r="F71">
        <v>3.25</v>
      </c>
      <c r="G71">
        <v>0.62398879699999998</v>
      </c>
      <c r="H71">
        <v>7.6001590000000004E-3</v>
      </c>
      <c r="I71">
        <v>0.13125815499999999</v>
      </c>
      <c r="K71">
        <v>1.85</v>
      </c>
      <c r="L71">
        <v>0.46592427600000003</v>
      </c>
      <c r="M71">
        <v>7.7103168999999999E-2</v>
      </c>
      <c r="N71">
        <v>0</v>
      </c>
      <c r="P71">
        <v>1.85</v>
      </c>
      <c r="Q71">
        <v>0.56072874500000003</v>
      </c>
      <c r="R71">
        <v>4.4882088000000001E-2</v>
      </c>
      <c r="S71">
        <v>0</v>
      </c>
      <c r="Y71">
        <v>0.75</v>
      </c>
      <c r="Z71">
        <f t="shared" si="21"/>
        <v>1.1454572917801047</v>
      </c>
      <c r="AA71">
        <f t="shared" si="22"/>
        <v>5.5843614703113137E-2</v>
      </c>
      <c r="AB71">
        <f t="shared" si="23"/>
        <v>0.28123606225094172</v>
      </c>
    </row>
    <row r="72" spans="6:32" x14ac:dyDescent="0.25">
      <c r="F72">
        <v>3.75</v>
      </c>
      <c r="G72">
        <v>0.72148790100000004</v>
      </c>
      <c r="H72">
        <v>1.3573801E-2</v>
      </c>
      <c r="I72">
        <v>0.15188643499999999</v>
      </c>
      <c r="K72">
        <v>1.95</v>
      </c>
      <c r="L72">
        <v>0.49526066400000002</v>
      </c>
      <c r="M72">
        <v>9.1952167000000001E-2</v>
      </c>
      <c r="N72">
        <v>0</v>
      </c>
      <c r="P72">
        <v>1.95</v>
      </c>
      <c r="Q72">
        <v>0.622159091</v>
      </c>
      <c r="R72">
        <v>5.6590659000000001E-2</v>
      </c>
      <c r="S72">
        <v>0</v>
      </c>
      <c r="Y72">
        <v>0.85</v>
      </c>
      <c r="Z72">
        <f t="shared" si="21"/>
        <v>1.1162651352301793</v>
      </c>
      <c r="AA72">
        <f t="shared" si="22"/>
        <v>5.5092966364852808E-2</v>
      </c>
      <c r="AB72">
        <f t="shared" si="23"/>
        <v>0.27299263405527507</v>
      </c>
    </row>
    <row r="73" spans="6:32" x14ac:dyDescent="0.25">
      <c r="Y73">
        <v>0.95</v>
      </c>
      <c r="Z73">
        <f t="shared" si="21"/>
        <v>1.1154423485680935</v>
      </c>
      <c r="AA73">
        <f t="shared" si="22"/>
        <v>5.4004576265988175E-2</v>
      </c>
      <c r="AB73">
        <f t="shared" si="23"/>
        <v>0.2731115597886693</v>
      </c>
    </row>
    <row r="74" spans="6:32" x14ac:dyDescent="0.25">
      <c r="F74" t="s">
        <v>3</v>
      </c>
      <c r="K74" t="s">
        <v>4</v>
      </c>
      <c r="P74" t="s">
        <v>9</v>
      </c>
      <c r="Y74">
        <v>1.05</v>
      </c>
      <c r="Z74">
        <f t="shared" si="21"/>
        <v>1.1328529867605637</v>
      </c>
      <c r="AA74">
        <f t="shared" si="22"/>
        <v>5.5834107999115028E-2</v>
      </c>
      <c r="AB74">
        <f t="shared" si="23"/>
        <v>0.27771964475275102</v>
      </c>
      <c r="AD74">
        <f>Z74/(AA74*AA74)</f>
        <v>363.391186086223</v>
      </c>
      <c r="AE74">
        <f>1/(AA74*AA74)</f>
        <v>320.77523768141702</v>
      </c>
    </row>
    <row r="75" spans="6:32" x14ac:dyDescent="0.25">
      <c r="F75">
        <v>0.55000000000000004</v>
      </c>
      <c r="G75">
        <v>0.17285044399999999</v>
      </c>
      <c r="H75">
        <v>4.9537160000000004E-3</v>
      </c>
      <c r="I75">
        <v>3.4744907999999998E-2</v>
      </c>
      <c r="K75">
        <v>0.45</v>
      </c>
      <c r="L75">
        <v>0.138219178</v>
      </c>
      <c r="M75">
        <v>5.7105009999999998E-3</v>
      </c>
      <c r="N75">
        <v>0</v>
      </c>
      <c r="P75">
        <v>0.45</v>
      </c>
      <c r="Q75">
        <v>0.14220095699999999</v>
      </c>
      <c r="R75">
        <v>4.6652129999999997E-3</v>
      </c>
      <c r="S75">
        <v>0</v>
      </c>
      <c r="Y75">
        <v>1.1499999999999999</v>
      </c>
      <c r="Z75">
        <f t="shared" si="21"/>
        <v>1.1693263018181823</v>
      </c>
      <c r="AA75">
        <f t="shared" si="22"/>
        <v>6.1978925239380998E-2</v>
      </c>
      <c r="AB75">
        <f t="shared" si="23"/>
        <v>0.2869581628278674</v>
      </c>
      <c r="AD75">
        <f t="shared" ref="AD75:AD83" si="24">Z75/(AA75*AA75)</f>
        <v>304.40209458311227</v>
      </c>
      <c r="AE75">
        <f t="shared" ref="AE75:AE83" si="25">1/(AA75*AA75)</f>
        <v>260.32262689191055</v>
      </c>
    </row>
    <row r="76" spans="6:32" x14ac:dyDescent="0.25">
      <c r="F76">
        <v>0.64999999999999902</v>
      </c>
      <c r="G76">
        <v>0.21244552999999999</v>
      </c>
      <c r="H76">
        <v>5.4878920000000003E-3</v>
      </c>
      <c r="I76">
        <v>4.2710801999999999E-2</v>
      </c>
      <c r="K76">
        <v>0.55000000000000004</v>
      </c>
      <c r="L76">
        <v>0.179518072</v>
      </c>
      <c r="M76">
        <v>6.7706270000000004E-3</v>
      </c>
      <c r="N76">
        <v>0</v>
      </c>
      <c r="P76">
        <v>0.55000000000000004</v>
      </c>
      <c r="Q76">
        <v>0.186750789</v>
      </c>
      <c r="R76">
        <v>5.47001E-3</v>
      </c>
      <c r="S76">
        <v>0</v>
      </c>
      <c r="Y76">
        <v>1.25</v>
      </c>
      <c r="Z76">
        <f t="shared" si="21"/>
        <v>1.0911713981132076</v>
      </c>
      <c r="AA76">
        <f t="shared" si="22"/>
        <v>5.7405542677718364E-2</v>
      </c>
      <c r="AB76">
        <f t="shared" si="23"/>
        <v>0.2676993201386903</v>
      </c>
      <c r="AD76">
        <f t="shared" si="24"/>
        <v>331.11992877420175</v>
      </c>
      <c r="AE76">
        <f t="shared" si="25"/>
        <v>303.45363647430253</v>
      </c>
    </row>
    <row r="77" spans="6:32" x14ac:dyDescent="0.25">
      <c r="F77">
        <v>0.75</v>
      </c>
      <c r="G77">
        <v>0.24582285700000001</v>
      </c>
      <c r="H77">
        <v>6.0485219999999998E-3</v>
      </c>
      <c r="I77">
        <v>4.9410589999999997E-2</v>
      </c>
      <c r="K77">
        <v>0.65</v>
      </c>
      <c r="L77">
        <v>0.210612245</v>
      </c>
      <c r="M77">
        <v>8.1987190000000001E-3</v>
      </c>
      <c r="N77">
        <v>0</v>
      </c>
      <c r="P77">
        <v>0.65</v>
      </c>
      <c r="Q77">
        <v>0.22564102599999999</v>
      </c>
      <c r="R77">
        <v>6.654854E-3</v>
      </c>
      <c r="S77">
        <v>0</v>
      </c>
      <c r="Y77">
        <v>1.35</v>
      </c>
      <c r="Z77">
        <f t="shared" si="21"/>
        <v>1.1007152238180342</v>
      </c>
      <c r="AA77">
        <f t="shared" si="22"/>
        <v>5.938635776379584E-2</v>
      </c>
      <c r="AB77">
        <f t="shared" si="23"/>
        <v>0.26933888887491514</v>
      </c>
      <c r="AD77">
        <f t="shared" si="24"/>
        <v>312.10562260779204</v>
      </c>
      <c r="AE77">
        <f t="shared" si="25"/>
        <v>283.54802028193632</v>
      </c>
    </row>
    <row r="78" spans="6:32" x14ac:dyDescent="0.25">
      <c r="F78">
        <v>0.85</v>
      </c>
      <c r="G78">
        <v>0.27364242500000002</v>
      </c>
      <c r="H78">
        <v>6.7229170000000001E-3</v>
      </c>
      <c r="I78">
        <v>5.5001453999999998E-2</v>
      </c>
      <c r="K78">
        <v>0.75</v>
      </c>
      <c r="L78">
        <v>0.24029451099999999</v>
      </c>
      <c r="M78">
        <v>9.8887000000000003E-3</v>
      </c>
      <c r="N78">
        <v>0</v>
      </c>
      <c r="P78">
        <v>0.75</v>
      </c>
      <c r="Q78">
        <v>0.26224899600000001</v>
      </c>
      <c r="R78">
        <v>7.8478190000000007E-3</v>
      </c>
      <c r="S78">
        <v>0</v>
      </c>
      <c r="Y78">
        <v>1.45</v>
      </c>
      <c r="Z78">
        <f t="shared" si="21"/>
        <v>1.0861049412189616</v>
      </c>
      <c r="AA78">
        <f t="shared" si="22"/>
        <v>6.1148885452190653E-2</v>
      </c>
      <c r="AB78">
        <f t="shared" si="23"/>
        <v>0.26601511508251663</v>
      </c>
      <c r="AD78">
        <f t="shared" si="24"/>
        <v>290.4655947675397</v>
      </c>
      <c r="AE78">
        <f t="shared" si="25"/>
        <v>267.43787247808962</v>
      </c>
    </row>
    <row r="79" spans="6:32" x14ac:dyDescent="0.25">
      <c r="F79">
        <v>0.95</v>
      </c>
      <c r="G79">
        <v>0.287675548</v>
      </c>
      <c r="H79">
        <v>7.0046639999999999E-3</v>
      </c>
      <c r="I79">
        <v>5.7828985999999999E-2</v>
      </c>
      <c r="K79">
        <v>0.85</v>
      </c>
      <c r="L79">
        <v>0.26731601700000002</v>
      </c>
      <c r="M79">
        <v>1.2022276E-2</v>
      </c>
      <c r="N79">
        <v>0</v>
      </c>
      <c r="P79">
        <v>0.85</v>
      </c>
      <c r="Q79">
        <v>0.30125786199999999</v>
      </c>
      <c r="R79">
        <v>9.4724660000000006E-3</v>
      </c>
      <c r="S79">
        <v>0</v>
      </c>
      <c r="Y79">
        <v>1.55</v>
      </c>
      <c r="Z79">
        <f t="shared" si="21"/>
        <v>1.0704192324738462</v>
      </c>
      <c r="AA79">
        <f t="shared" si="22"/>
        <v>6.187607601703856E-2</v>
      </c>
      <c r="AB79">
        <f t="shared" si="23"/>
        <v>0.26184549114082095</v>
      </c>
      <c r="AD79">
        <f t="shared" si="24"/>
        <v>279.58146413227269</v>
      </c>
      <c r="AE79">
        <f t="shared" si="25"/>
        <v>261.18875264052559</v>
      </c>
    </row>
    <row r="80" spans="6:32" x14ac:dyDescent="0.25">
      <c r="F80">
        <v>1.05</v>
      </c>
      <c r="G80">
        <v>0.31542181200000002</v>
      </c>
      <c r="H80">
        <v>6.4197170000000001E-3</v>
      </c>
      <c r="I80">
        <v>6.3413042000000003E-2</v>
      </c>
      <c r="K80">
        <v>0.95</v>
      </c>
      <c r="L80">
        <v>0.29013605399999998</v>
      </c>
      <c r="M80">
        <v>1.449313E-2</v>
      </c>
      <c r="N80">
        <v>0</v>
      </c>
      <c r="P80">
        <v>0.95</v>
      </c>
      <c r="Q80">
        <v>0.31544256100000001</v>
      </c>
      <c r="R80">
        <v>1.0552025E-2</v>
      </c>
      <c r="S80">
        <v>0</v>
      </c>
      <c r="Y80">
        <v>1.65</v>
      </c>
      <c r="Z80">
        <f t="shared" si="21"/>
        <v>1.0881431934025974</v>
      </c>
      <c r="AA80">
        <f t="shared" si="22"/>
        <v>6.2750887767140232E-2</v>
      </c>
      <c r="AB80">
        <f t="shared" si="23"/>
        <v>0.26753914563029696</v>
      </c>
      <c r="AD80">
        <f t="shared" si="24"/>
        <v>276.34162115393889</v>
      </c>
      <c r="AE80">
        <f t="shared" si="25"/>
        <v>253.95703693171606</v>
      </c>
    </row>
    <row r="81" spans="6:32" x14ac:dyDescent="0.25">
      <c r="F81">
        <v>1.1499999999999999</v>
      </c>
      <c r="G81">
        <v>0.33135476000000003</v>
      </c>
      <c r="H81">
        <v>6.5344080000000002E-3</v>
      </c>
      <c r="I81">
        <v>6.6631591000000004E-2</v>
      </c>
      <c r="K81">
        <v>1.05</v>
      </c>
      <c r="L81">
        <v>0.31947368399999998</v>
      </c>
      <c r="M81">
        <v>1.7914389999999999E-2</v>
      </c>
      <c r="N81">
        <v>0</v>
      </c>
      <c r="P81">
        <v>1.05</v>
      </c>
      <c r="Q81">
        <v>0.36311239200000001</v>
      </c>
      <c r="R81">
        <v>1.2826105000000001E-2</v>
      </c>
      <c r="S81">
        <v>0</v>
      </c>
      <c r="Y81">
        <v>1.75</v>
      </c>
      <c r="Z81">
        <f t="shared" si="21"/>
        <v>1.0142287903923703</v>
      </c>
      <c r="AA81">
        <f t="shared" si="22"/>
        <v>5.8332541801684443E-2</v>
      </c>
      <c r="AB81">
        <f t="shared" si="23"/>
        <v>0.24888067766376784</v>
      </c>
      <c r="AD81">
        <f t="shared" si="24"/>
        <v>298.06716205461214</v>
      </c>
      <c r="AE81">
        <f t="shared" si="25"/>
        <v>293.88552649871059</v>
      </c>
    </row>
    <row r="82" spans="6:32" x14ac:dyDescent="0.25">
      <c r="F82">
        <v>1.25</v>
      </c>
      <c r="G82">
        <v>0.34386644599999999</v>
      </c>
      <c r="H82">
        <v>6.6477799999999998E-3</v>
      </c>
      <c r="I82">
        <v>6.9123273999999998E-2</v>
      </c>
      <c r="K82">
        <v>1.1499999999999999</v>
      </c>
      <c r="L82">
        <v>0.32519684999999998</v>
      </c>
      <c r="M82">
        <v>2.0632095E-2</v>
      </c>
      <c r="N82">
        <v>0</v>
      </c>
      <c r="P82">
        <v>1.1499999999999999</v>
      </c>
      <c r="Q82">
        <v>0.39106383</v>
      </c>
      <c r="R82">
        <v>1.4733991E-2</v>
      </c>
      <c r="S82">
        <v>0</v>
      </c>
      <c r="Y82">
        <v>1.85</v>
      </c>
      <c r="Z82">
        <f t="shared" si="21"/>
        <v>1.0186250318421053</v>
      </c>
      <c r="AA82">
        <f t="shared" si="22"/>
        <v>6.1003113748813946E-2</v>
      </c>
      <c r="AB82">
        <f t="shared" si="23"/>
        <v>0.24779566047934493</v>
      </c>
      <c r="AD82">
        <f t="shared" si="24"/>
        <v>273.72239942141078</v>
      </c>
      <c r="AE82">
        <f t="shared" si="25"/>
        <v>268.71752692588439</v>
      </c>
    </row>
    <row r="83" spans="6:32" x14ac:dyDescent="0.25">
      <c r="F83">
        <v>1.35</v>
      </c>
      <c r="G83">
        <v>0.35846043399999999</v>
      </c>
      <c r="H83">
        <v>6.8509160000000003E-3</v>
      </c>
      <c r="I83">
        <v>7.2069383000000001E-2</v>
      </c>
      <c r="K83">
        <v>1.25</v>
      </c>
      <c r="L83">
        <v>0.357098955</v>
      </c>
      <c r="M83">
        <v>2.6287814999999999E-2</v>
      </c>
      <c r="N83">
        <v>0</v>
      </c>
      <c r="P83">
        <v>1.25</v>
      </c>
      <c r="Q83">
        <v>0.412540193</v>
      </c>
      <c r="R83">
        <v>1.6375351999999999E-2</v>
      </c>
      <c r="S83">
        <v>0</v>
      </c>
      <c r="Y83">
        <v>1.95</v>
      </c>
      <c r="Z83">
        <f t="shared" si="21"/>
        <v>1.0365812805324075</v>
      </c>
      <c r="AA83">
        <f t="shared" si="22"/>
        <v>6.3977629650651652E-2</v>
      </c>
      <c r="AB83">
        <f t="shared" si="23"/>
        <v>0.25331042346510924</v>
      </c>
      <c r="AD83">
        <f t="shared" si="24"/>
        <v>253.24861012286624</v>
      </c>
      <c r="AE83">
        <f t="shared" si="25"/>
        <v>244.31138674701228</v>
      </c>
    </row>
    <row r="84" spans="6:32" x14ac:dyDescent="0.25">
      <c r="F84">
        <v>1.45</v>
      </c>
      <c r="G84">
        <v>0.37298022400000003</v>
      </c>
      <c r="H84">
        <v>7.0339499999999998E-3</v>
      </c>
      <c r="I84">
        <v>7.5014270999999993E-2</v>
      </c>
      <c r="K84">
        <v>1.35</v>
      </c>
      <c r="L84">
        <v>0.35132819199999998</v>
      </c>
      <c r="M84">
        <v>2.8903963000000001E-2</v>
      </c>
      <c r="N84">
        <v>0</v>
      </c>
      <c r="P84">
        <v>1.35</v>
      </c>
      <c r="Q84">
        <v>0.42522522499999998</v>
      </c>
      <c r="R84">
        <v>1.8439026000000001E-2</v>
      </c>
      <c r="S84">
        <v>0</v>
      </c>
      <c r="Y84" t="s">
        <v>4</v>
      </c>
    </row>
    <row r="85" spans="6:32" x14ac:dyDescent="0.25">
      <c r="F85">
        <v>1.55</v>
      </c>
      <c r="G85">
        <v>0.38398040900000002</v>
      </c>
      <c r="H85">
        <v>7.1298940000000003E-3</v>
      </c>
      <c r="I85">
        <v>7.7200932E-2</v>
      </c>
      <c r="K85">
        <v>1.45</v>
      </c>
      <c r="L85">
        <v>0.38549618299999999</v>
      </c>
      <c r="M85">
        <v>3.6683955999999997E-2</v>
      </c>
      <c r="N85">
        <v>0</v>
      </c>
      <c r="P85">
        <v>1.45</v>
      </c>
      <c r="Q85">
        <v>0.457010582</v>
      </c>
      <c r="R85">
        <v>2.1530407000000001E-2</v>
      </c>
      <c r="S85">
        <v>0</v>
      </c>
      <c r="Y85">
        <v>0.55000000000000004</v>
      </c>
      <c r="Z85">
        <f>G99/AA4</f>
        <v>0.96886990622713309</v>
      </c>
      <c r="AA85">
        <f>Z85*SQRT(H99*H99/(G99*G99)+AB4*AB4/(AA4*AA4))</f>
        <v>5.0878263322809716E-2</v>
      </c>
      <c r="AB85">
        <f>Z85*SQRT(I99*I99/(G99*G99)+AC4*AC4/(AA4*AA4))</f>
        <v>0.23707138238089534</v>
      </c>
      <c r="AD85">
        <f>AVERAGE(Z90:Z99)</f>
        <v>0.98679486184154397</v>
      </c>
      <c r="AE85">
        <f>SQRT(AA90*AA90+AA91*AA91+AA92*AA92+AA93*AA93+AA94*AA94+AA95*AA95+AA96*AA96+AA97*AA97+AA98*AA98+AA99*AA99)</f>
        <v>0.17428224956777055</v>
      </c>
      <c r="AF85">
        <f>SQRT(AB90*AB90+AB91*AB91+AB92*AB92+AB93*AB93+AB94*AB94+AB95*AB95+AB96*AB96+AB97*AB97+AB98*AB98+AB99*AB99)</f>
        <v>0.76507339529735996</v>
      </c>
    </row>
    <row r="86" spans="6:32" x14ac:dyDescent="0.25">
      <c r="F86">
        <v>1.65</v>
      </c>
      <c r="G86">
        <v>0.38700704800000002</v>
      </c>
      <c r="H86">
        <v>7.129102E-3</v>
      </c>
      <c r="I86">
        <v>7.7807803999999994E-2</v>
      </c>
      <c r="K86">
        <v>1.55</v>
      </c>
      <c r="L86">
        <v>0.39292365000000001</v>
      </c>
      <c r="M86">
        <v>4.3161682E-2</v>
      </c>
      <c r="N86">
        <v>0</v>
      </c>
      <c r="P86">
        <v>1.55</v>
      </c>
      <c r="Q86">
        <v>0.485687023</v>
      </c>
      <c r="R86">
        <v>2.4723288E-2</v>
      </c>
      <c r="S86">
        <v>0</v>
      </c>
      <c r="Y86">
        <v>0.64999999999999902</v>
      </c>
      <c r="Z86">
        <f t="shared" ref="Z86:Z99" si="26">G100/AA5</f>
        <v>1.0582972332917808</v>
      </c>
      <c r="AA86">
        <f t="shared" ref="AA86:AA99" si="27">Z86*SQRT(H100*H100/(G100*G100)+AB5*AB5/(AA5*AA5))</f>
        <v>5.273393401167141E-2</v>
      </c>
      <c r="AB86">
        <f t="shared" ref="AB86:AB99" si="28">Z86*SQRT(I100*I100/(G100*G100)+AC5*AC5/(AA5*AA5))</f>
        <v>0.25941190675021825</v>
      </c>
      <c r="AD86">
        <f>SUM(AD90:AD99)/SUM(AE90:AE99)</f>
        <v>0.98764629393994052</v>
      </c>
      <c r="AE86">
        <f>1/SQRT(SUM(AE90:AE99))</f>
        <v>1.7367338057358156E-2</v>
      </c>
    </row>
    <row r="87" spans="6:32" x14ac:dyDescent="0.25">
      <c r="F87">
        <v>1.75</v>
      </c>
      <c r="G87">
        <v>0.405912722</v>
      </c>
      <c r="H87">
        <v>7.4363420000000003E-3</v>
      </c>
      <c r="I87">
        <v>8.1613980000000003E-2</v>
      </c>
      <c r="K87">
        <v>1.65</v>
      </c>
      <c r="L87">
        <v>0.418362283</v>
      </c>
      <c r="M87">
        <v>5.0737810000000001E-2</v>
      </c>
      <c r="N87">
        <v>0</v>
      </c>
      <c r="P87">
        <v>1.65</v>
      </c>
      <c r="Q87">
        <v>0.487804878</v>
      </c>
      <c r="R87">
        <v>2.7560230000000002E-2</v>
      </c>
      <c r="S87">
        <v>0</v>
      </c>
      <c r="Y87">
        <v>0.75</v>
      </c>
      <c r="Z87">
        <f t="shared" si="26"/>
        <v>1.0710924983264125</v>
      </c>
      <c r="AA87">
        <f t="shared" si="27"/>
        <v>5.4869633186591299E-2</v>
      </c>
      <c r="AB87">
        <f t="shared" si="28"/>
        <v>0.26297825970700905</v>
      </c>
    </row>
    <row r="88" spans="6:32" x14ac:dyDescent="0.25">
      <c r="F88">
        <v>1.85</v>
      </c>
      <c r="G88">
        <v>0.42380749499999998</v>
      </c>
      <c r="H88">
        <v>7.7148499999999997E-3</v>
      </c>
      <c r="I88">
        <v>8.5230442000000003E-2</v>
      </c>
      <c r="K88">
        <v>1.75</v>
      </c>
      <c r="L88">
        <v>0.38</v>
      </c>
      <c r="M88">
        <v>5.5068753999999998E-2</v>
      </c>
      <c r="N88">
        <v>0</v>
      </c>
      <c r="P88">
        <v>1.75</v>
      </c>
      <c r="Q88">
        <v>0.50286806900000003</v>
      </c>
      <c r="R88">
        <v>3.1518299E-2</v>
      </c>
      <c r="S88">
        <v>0</v>
      </c>
      <c r="Y88">
        <v>0.85</v>
      </c>
      <c r="Z88">
        <f t="shared" si="26"/>
        <v>1.0352861569470824</v>
      </c>
      <c r="AA88">
        <f t="shared" si="27"/>
        <v>5.4273807075947256E-2</v>
      </c>
      <c r="AB88">
        <f t="shared" si="28"/>
        <v>0.25319022325210577</v>
      </c>
    </row>
    <row r="89" spans="6:32" x14ac:dyDescent="0.25">
      <c r="F89">
        <v>1.95</v>
      </c>
      <c r="G89">
        <v>0.44336941899999999</v>
      </c>
      <c r="H89">
        <v>8.0881670000000003E-3</v>
      </c>
      <c r="I89">
        <v>8.9132165999999999E-2</v>
      </c>
      <c r="K89">
        <v>1.85</v>
      </c>
      <c r="L89">
        <v>0.42938388599999999</v>
      </c>
      <c r="M89">
        <v>6.7902796000000001E-2</v>
      </c>
      <c r="N89">
        <v>0</v>
      </c>
      <c r="P89">
        <v>1.85</v>
      </c>
      <c r="Q89">
        <v>0.53246753199999997</v>
      </c>
      <c r="R89">
        <v>3.6249231999999999E-2</v>
      </c>
      <c r="S89">
        <v>0</v>
      </c>
      <c r="Y89">
        <v>0.95</v>
      </c>
      <c r="Z89">
        <f t="shared" si="26"/>
        <v>1.0244452138231581</v>
      </c>
      <c r="AA89">
        <f t="shared" si="27"/>
        <v>5.3528000178711489E-2</v>
      </c>
      <c r="AB89">
        <f t="shared" si="28"/>
        <v>0.25084137821133873</v>
      </c>
    </row>
    <row r="90" spans="6:32" x14ac:dyDescent="0.25">
      <c r="F90">
        <v>2.1</v>
      </c>
      <c r="G90">
        <v>0.45884446600000001</v>
      </c>
      <c r="H90">
        <v>5.9716329999999996E-3</v>
      </c>
      <c r="I90">
        <v>9.2256466999999995E-2</v>
      </c>
      <c r="K90">
        <v>1.95</v>
      </c>
      <c r="L90">
        <v>0.45562913900000002</v>
      </c>
      <c r="M90">
        <v>8.4480754000000005E-2</v>
      </c>
      <c r="N90">
        <v>0</v>
      </c>
      <c r="P90">
        <v>1.95</v>
      </c>
      <c r="Q90">
        <v>0.579562044</v>
      </c>
      <c r="R90">
        <v>4.4463876999999999E-2</v>
      </c>
      <c r="S90">
        <v>0</v>
      </c>
      <c r="Y90">
        <v>1.05</v>
      </c>
      <c r="Z90">
        <f t="shared" si="26"/>
        <v>1.0398086738749563</v>
      </c>
      <c r="AA90">
        <f t="shared" si="27"/>
        <v>5.0938753627926082E-2</v>
      </c>
      <c r="AB90">
        <f t="shared" si="28"/>
        <v>0.25490845376161098</v>
      </c>
      <c r="AD90">
        <f>Z90/(AA90*AA90)</f>
        <v>400.73456808734466</v>
      </c>
      <c r="AE90">
        <f>1/(AA90*AA90)</f>
        <v>385.39259976930674</v>
      </c>
    </row>
    <row r="91" spans="6:32" x14ac:dyDescent="0.25">
      <c r="F91">
        <v>2.2999999999999998</v>
      </c>
      <c r="G91">
        <v>0.502085895</v>
      </c>
      <c r="H91">
        <v>6.5998510000000003E-3</v>
      </c>
      <c r="I91">
        <v>0.100939135</v>
      </c>
      <c r="Y91">
        <v>1.1499999999999999</v>
      </c>
      <c r="Z91">
        <f t="shared" si="26"/>
        <v>1.0749472247295748</v>
      </c>
      <c r="AA91">
        <f t="shared" si="27"/>
        <v>5.6729915416386376E-2</v>
      </c>
      <c r="AB91">
        <f t="shared" si="28"/>
        <v>0.2638123142791719</v>
      </c>
      <c r="AD91">
        <f t="shared" ref="AD91:AD99" si="29">Z91/(AA91*AA91)</f>
        <v>334.01261588043457</v>
      </c>
      <c r="AE91">
        <f t="shared" ref="AE91:AE99" si="30">1/(AA91*AA91)</f>
        <v>310.72466461268584</v>
      </c>
    </row>
    <row r="92" spans="6:32" x14ac:dyDescent="0.25">
      <c r="F92">
        <v>2.5</v>
      </c>
      <c r="G92">
        <v>0.52638941800000005</v>
      </c>
      <c r="H92">
        <v>7.28366E-3</v>
      </c>
      <c r="I92">
        <v>0.105878995</v>
      </c>
      <c r="P92" t="s">
        <v>10</v>
      </c>
      <c r="Y92">
        <v>1.25</v>
      </c>
      <c r="Z92">
        <f t="shared" si="26"/>
        <v>0.99281436142703838</v>
      </c>
      <c r="AA92">
        <f t="shared" si="27"/>
        <v>5.204921612903305E-2</v>
      </c>
      <c r="AB92">
        <f t="shared" si="28"/>
        <v>0.24356980702103134</v>
      </c>
      <c r="AD92">
        <f t="shared" si="29"/>
        <v>366.47104289678543</v>
      </c>
      <c r="AE92">
        <f t="shared" si="30"/>
        <v>369.12343045686021</v>
      </c>
    </row>
    <row r="93" spans="6:32" x14ac:dyDescent="0.25">
      <c r="F93">
        <v>2.7</v>
      </c>
      <c r="G93">
        <v>0.53972959200000004</v>
      </c>
      <c r="H93">
        <v>8.1733350000000003E-3</v>
      </c>
      <c r="I93">
        <v>0.108555109</v>
      </c>
      <c r="P93">
        <v>0.45</v>
      </c>
      <c r="Q93">
        <v>0.14237536656891497</v>
      </c>
      <c r="R93">
        <v>4.6658535113694426E-3</v>
      </c>
      <c r="S93">
        <v>0</v>
      </c>
      <c r="Y93">
        <v>1.35</v>
      </c>
      <c r="Z93">
        <f t="shared" si="26"/>
        <v>1.0048275126838733</v>
      </c>
      <c r="AA93">
        <f t="shared" si="27"/>
        <v>5.4063789028529846E-2</v>
      </c>
      <c r="AB93">
        <f t="shared" si="28"/>
        <v>0.24587295248579089</v>
      </c>
      <c r="AD93">
        <f t="shared" si="29"/>
        <v>343.77837813737438</v>
      </c>
      <c r="AE93">
        <f t="shared" si="30"/>
        <v>342.12675687904834</v>
      </c>
    </row>
    <row r="94" spans="6:32" x14ac:dyDescent="0.25">
      <c r="F94">
        <v>2.9</v>
      </c>
      <c r="G94">
        <v>0.55441532500000001</v>
      </c>
      <c r="H94">
        <v>9.5854719999999994E-3</v>
      </c>
      <c r="I94">
        <v>0.11152569800000001</v>
      </c>
      <c r="P94">
        <v>0.55000000000000004</v>
      </c>
      <c r="Q94">
        <v>0.18878048780487805</v>
      </c>
      <c r="R94">
        <v>5.8478035701239545E-3</v>
      </c>
      <c r="S94">
        <v>0</v>
      </c>
      <c r="Y94">
        <v>1.45</v>
      </c>
      <c r="Z94">
        <f t="shared" si="26"/>
        <v>0.98472124393130045</v>
      </c>
      <c r="AA94">
        <f t="shared" si="27"/>
        <v>5.5355204389868864E-2</v>
      </c>
      <c r="AB94">
        <f t="shared" si="28"/>
        <v>0.24120189229619929</v>
      </c>
      <c r="AD94">
        <f t="shared" si="29"/>
        <v>321.36338254473804</v>
      </c>
      <c r="AE94">
        <f t="shared" si="30"/>
        <v>326.34959845261358</v>
      </c>
    </row>
    <row r="95" spans="6:32" x14ac:dyDescent="0.25">
      <c r="F95">
        <v>3.25</v>
      </c>
      <c r="G95">
        <v>0.58401784499999998</v>
      </c>
      <c r="H95">
        <v>8.4442890000000007E-3</v>
      </c>
      <c r="I95">
        <v>0.122824956</v>
      </c>
      <c r="P95">
        <v>0.64999999999999902</v>
      </c>
      <c r="Q95">
        <v>0.22341269841269845</v>
      </c>
      <c r="R95">
        <v>6.8329066374516632E-3</v>
      </c>
      <c r="S95">
        <v>0</v>
      </c>
      <c r="Y95">
        <v>1.55</v>
      </c>
      <c r="Z95">
        <f t="shared" si="26"/>
        <v>0.97253867010322848</v>
      </c>
      <c r="AA95">
        <f t="shared" si="27"/>
        <v>5.6184318328328424E-2</v>
      </c>
      <c r="AB95">
        <f t="shared" si="28"/>
        <v>0.23788400955231068</v>
      </c>
      <c r="AD95">
        <f t="shared" si="29"/>
        <v>308.08932216805118</v>
      </c>
      <c r="AE95">
        <f t="shared" si="30"/>
        <v>316.78876289345857</v>
      </c>
    </row>
    <row r="96" spans="6:32" x14ac:dyDescent="0.25">
      <c r="F96">
        <v>3.75</v>
      </c>
      <c r="G96">
        <v>0.68532665000000004</v>
      </c>
      <c r="H96">
        <v>1.6367183E-2</v>
      </c>
      <c r="I96">
        <v>0.14421905600000001</v>
      </c>
      <c r="P96">
        <v>0.75</v>
      </c>
      <c r="Q96">
        <v>0.25527950310559006</v>
      </c>
      <c r="R96">
        <v>7.971530232048999E-3</v>
      </c>
      <c r="S96">
        <v>0</v>
      </c>
      <c r="Y96">
        <v>1.65</v>
      </c>
      <c r="Z96">
        <f t="shared" si="26"/>
        <v>0.99083766548380325</v>
      </c>
      <c r="AA96">
        <f t="shared" si="27"/>
        <v>5.7164899361153154E-2</v>
      </c>
      <c r="AB96">
        <f t="shared" si="28"/>
        <v>0.24362430120492726</v>
      </c>
      <c r="AD96">
        <f t="shared" si="29"/>
        <v>303.21007014899089</v>
      </c>
      <c r="AE96">
        <f t="shared" si="30"/>
        <v>306.01387160725307</v>
      </c>
    </row>
    <row r="97" spans="6:31" x14ac:dyDescent="0.25">
      <c r="P97">
        <v>0.85</v>
      </c>
      <c r="Q97">
        <v>0.30413385826771649</v>
      </c>
      <c r="R97">
        <v>1.0032895589105922E-2</v>
      </c>
      <c r="S97">
        <v>0</v>
      </c>
      <c r="Y97">
        <v>1.75</v>
      </c>
      <c r="Z97">
        <f t="shared" si="26"/>
        <v>0.92775167251121626</v>
      </c>
      <c r="AA97">
        <f t="shared" si="27"/>
        <v>5.3453421156753507E-2</v>
      </c>
      <c r="AB97">
        <f t="shared" si="28"/>
        <v>0.22766403084816125</v>
      </c>
      <c r="AD97">
        <f t="shared" si="29"/>
        <v>324.69883704961711</v>
      </c>
      <c r="AE97">
        <f t="shared" si="30"/>
        <v>349.98464208717616</v>
      </c>
    </row>
    <row r="98" spans="6:31" x14ac:dyDescent="0.25">
      <c r="F98" t="s">
        <v>4</v>
      </c>
      <c r="P98">
        <v>0.95</v>
      </c>
      <c r="Q98">
        <v>0.31407407407407412</v>
      </c>
      <c r="R98">
        <v>1.1052867250142852E-2</v>
      </c>
      <c r="S98">
        <v>0</v>
      </c>
      <c r="Y98">
        <v>1.85</v>
      </c>
      <c r="Z98">
        <f t="shared" si="26"/>
        <v>0.93312031587245536</v>
      </c>
      <c r="AA98">
        <f t="shared" si="27"/>
        <v>5.6043706776326918E-2</v>
      </c>
      <c r="AB98">
        <f t="shared" si="28"/>
        <v>0.22699512346929235</v>
      </c>
      <c r="AD98">
        <f t="shared" si="29"/>
        <v>297.08720002752005</v>
      </c>
      <c r="AE98">
        <f t="shared" si="30"/>
        <v>318.38037922231644</v>
      </c>
    </row>
    <row r="99" spans="6:31" x14ac:dyDescent="0.25">
      <c r="F99">
        <v>0.55000000000000004</v>
      </c>
      <c r="G99">
        <v>0.16817652488435242</v>
      </c>
      <c r="H99">
        <v>5.4220841269186151E-3</v>
      </c>
      <c r="I99">
        <v>3.3806695307691627E-2</v>
      </c>
      <c r="P99">
        <v>1.05</v>
      </c>
      <c r="Q99">
        <v>0.36727272727272725</v>
      </c>
      <c r="R99">
        <v>1.3940313017534522E-2</v>
      </c>
      <c r="S99">
        <v>0</v>
      </c>
      <c r="Y99">
        <v>1.95</v>
      </c>
      <c r="Z99">
        <f t="shared" si="26"/>
        <v>0.9465812777979935</v>
      </c>
      <c r="AA99">
        <f t="shared" si="27"/>
        <v>5.8671808440609104E-2</v>
      </c>
      <c r="AB99">
        <f t="shared" si="28"/>
        <v>0.2313106819077059</v>
      </c>
      <c r="AD99">
        <f t="shared" si="29"/>
        <v>274.97864086952615</v>
      </c>
      <c r="AE99">
        <f t="shared" si="30"/>
        <v>290.49659793525763</v>
      </c>
    </row>
    <row r="100" spans="6:31" x14ac:dyDescent="0.25">
      <c r="F100">
        <v>0.65</v>
      </c>
      <c r="G100">
        <v>0.20362933175115916</v>
      </c>
      <c r="H100">
        <v>6.0062374728284077E-3</v>
      </c>
      <c r="I100">
        <v>4.0932365141492767E-2</v>
      </c>
      <c r="P100">
        <v>1.1499999999999999</v>
      </c>
      <c r="Q100">
        <v>0.37748344370860931</v>
      </c>
      <c r="R100">
        <v>1.5461035786774158E-2</v>
      </c>
      <c r="S100">
        <v>0</v>
      </c>
    </row>
    <row r="101" spans="6:31" x14ac:dyDescent="0.25">
      <c r="F101">
        <v>0.75</v>
      </c>
      <c r="G101">
        <v>0.22986367098915145</v>
      </c>
      <c r="H101">
        <v>6.7131002289362758E-3</v>
      </c>
      <c r="I101">
        <v>4.6202901881908107E-2</v>
      </c>
      <c r="P101">
        <v>1.25</v>
      </c>
      <c r="Q101">
        <v>0.40982776089159068</v>
      </c>
      <c r="R101">
        <v>1.7704158174068032E-2</v>
      </c>
      <c r="S101">
        <v>0</v>
      </c>
    </row>
    <row r="102" spans="6:31" x14ac:dyDescent="0.25">
      <c r="F102">
        <v>0.85</v>
      </c>
      <c r="G102">
        <v>0.25379115195379881</v>
      </c>
      <c r="H102">
        <v>7.681038230536852E-3</v>
      </c>
      <c r="I102">
        <v>5.101191101865965E-2</v>
      </c>
      <c r="P102">
        <v>1.35</v>
      </c>
      <c r="Q102">
        <v>0.4173669467787115</v>
      </c>
      <c r="R102">
        <v>1.9994504753610618E-2</v>
      </c>
      <c r="S102">
        <v>0</v>
      </c>
    </row>
    <row r="103" spans="6:31" x14ac:dyDescent="0.25">
      <c r="F103">
        <v>0.95</v>
      </c>
      <c r="G103">
        <v>0.26420714495991132</v>
      </c>
      <c r="H103">
        <v>8.2666459231128236E-3</v>
      </c>
      <c r="I103">
        <v>5.3114503728163558E-2</v>
      </c>
      <c r="P103">
        <v>1.45</v>
      </c>
      <c r="Q103">
        <v>0.44250513347022585</v>
      </c>
      <c r="R103">
        <v>2.3434232979341552E-2</v>
      </c>
      <c r="S103">
        <v>0</v>
      </c>
    </row>
    <row r="104" spans="6:31" x14ac:dyDescent="0.25">
      <c r="F104">
        <v>1.05</v>
      </c>
      <c r="G104">
        <v>0.28951535625537994</v>
      </c>
      <c r="H104">
        <v>5.6805574071165845E-3</v>
      </c>
      <c r="I104">
        <v>5.8204308242411025E-2</v>
      </c>
      <c r="P104">
        <v>1.55</v>
      </c>
      <c r="Q104">
        <v>0.45945945945945943</v>
      </c>
      <c r="R104">
        <v>2.7153524457555107E-2</v>
      </c>
      <c r="S104">
        <v>0</v>
      </c>
    </row>
    <row r="105" spans="6:31" x14ac:dyDescent="0.25">
      <c r="F105">
        <v>1.1499999999999999</v>
      </c>
      <c r="G105">
        <v>0.30461033768683493</v>
      </c>
      <c r="H105">
        <v>5.8166098301354512E-3</v>
      </c>
      <c r="I105">
        <v>6.1258861842871083E-2</v>
      </c>
      <c r="P105">
        <v>1.65</v>
      </c>
      <c r="Q105">
        <v>0.47222222222222227</v>
      </c>
      <c r="R105">
        <v>3.1347685968622238E-2</v>
      </c>
      <c r="S105">
        <v>0</v>
      </c>
    </row>
    <row r="106" spans="6:31" x14ac:dyDescent="0.25">
      <c r="F106">
        <v>1.25</v>
      </c>
      <c r="G106">
        <v>0.31287068795241263</v>
      </c>
      <c r="H106">
        <v>5.8908199466222947E-3</v>
      </c>
      <c r="I106">
        <v>6.2892813854615218E-2</v>
      </c>
      <c r="P106">
        <v>1.75</v>
      </c>
      <c r="Q106">
        <v>0.4839762611275964</v>
      </c>
      <c r="R106">
        <v>3.5789427371271457E-2</v>
      </c>
      <c r="S106">
        <v>0</v>
      </c>
    </row>
    <row r="107" spans="6:31" x14ac:dyDescent="0.25">
      <c r="F107">
        <v>1.35</v>
      </c>
      <c r="G107">
        <v>0.32723351008302853</v>
      </c>
      <c r="H107">
        <v>6.1156102837758349E-3</v>
      </c>
      <c r="I107">
        <v>6.5790041585447046E-2</v>
      </c>
      <c r="P107">
        <v>1.85</v>
      </c>
      <c r="Q107">
        <v>0.51322314049586781</v>
      </c>
      <c r="R107">
        <v>4.1890475816671886E-2</v>
      </c>
      <c r="S107">
        <v>0</v>
      </c>
    </row>
    <row r="108" spans="6:31" x14ac:dyDescent="0.25">
      <c r="F108">
        <v>1.45</v>
      </c>
      <c r="G108">
        <v>0.33816396206322957</v>
      </c>
      <c r="H108">
        <v>6.288983867551683E-3</v>
      </c>
      <c r="I108">
        <v>6.8019615022648E-2</v>
      </c>
      <c r="P108">
        <v>1.95</v>
      </c>
      <c r="Q108">
        <v>0.52367370222475751</v>
      </c>
      <c r="R108">
        <v>4.9299347702709183E-2</v>
      </c>
      <c r="S108">
        <v>0</v>
      </c>
    </row>
    <row r="109" spans="6:31" x14ac:dyDescent="0.25">
      <c r="F109">
        <v>1.55</v>
      </c>
      <c r="G109">
        <v>0.34886872823791309</v>
      </c>
      <c r="H109">
        <v>6.4401643628866382E-3</v>
      </c>
      <c r="I109">
        <v>7.0133728049443081E-2</v>
      </c>
    </row>
    <row r="110" spans="6:31" x14ac:dyDescent="0.25">
      <c r="F110">
        <v>1.65</v>
      </c>
      <c r="G110">
        <v>0.35239953922518641</v>
      </c>
      <c r="H110">
        <v>6.5198327265227427E-3</v>
      </c>
      <c r="I110">
        <v>7.0854063073704954E-2</v>
      </c>
      <c r="P110" t="s">
        <v>11</v>
      </c>
    </row>
    <row r="111" spans="6:31" x14ac:dyDescent="0.25">
      <c r="F111">
        <v>1.75</v>
      </c>
      <c r="G111">
        <v>0.37130301397122839</v>
      </c>
      <c r="H111">
        <v>6.9201594512035211E-3</v>
      </c>
      <c r="I111">
        <v>7.4657154646043222E-2</v>
      </c>
      <c r="P111">
        <v>0.45</v>
      </c>
      <c r="Q111">
        <v>0.143498818</v>
      </c>
      <c r="R111">
        <v>5.0744279999999998E-3</v>
      </c>
      <c r="S111">
        <v>0</v>
      </c>
    </row>
    <row r="112" spans="6:31" x14ac:dyDescent="0.25">
      <c r="F112">
        <v>1.85</v>
      </c>
      <c r="G112">
        <v>0.38823254018051062</v>
      </c>
      <c r="H112">
        <v>7.284968980334071E-3</v>
      </c>
      <c r="I112">
        <v>7.8075963776586765E-2</v>
      </c>
      <c r="P112">
        <v>0.55000000000000004</v>
      </c>
      <c r="Q112">
        <v>0.18720000000000001</v>
      </c>
      <c r="R112">
        <v>6.169168E-3</v>
      </c>
      <c r="S112">
        <v>0</v>
      </c>
    </row>
    <row r="113" spans="6:19" x14ac:dyDescent="0.25">
      <c r="F113">
        <v>1.95</v>
      </c>
      <c r="G113">
        <v>0.40487436832547841</v>
      </c>
      <c r="H113">
        <v>7.7385507552913653E-3</v>
      </c>
      <c r="I113">
        <v>8.1390064875136586E-2</v>
      </c>
      <c r="P113">
        <v>0.65</v>
      </c>
      <c r="Q113">
        <v>0.22783978999999999</v>
      </c>
      <c r="R113">
        <v>7.4476890000000004E-3</v>
      </c>
      <c r="S113">
        <v>0</v>
      </c>
    </row>
    <row r="114" spans="6:19" x14ac:dyDescent="0.25">
      <c r="F114">
        <v>2.1</v>
      </c>
      <c r="G114">
        <v>0.42526154075681</v>
      </c>
      <c r="H114">
        <v>5.9350587808310795E-3</v>
      </c>
      <c r="I114">
        <v>8.5516396869491404E-2</v>
      </c>
      <c r="P114">
        <v>0.75</v>
      </c>
      <c r="Q114">
        <v>0.253623188</v>
      </c>
      <c r="R114">
        <v>8.5985709999999993E-3</v>
      </c>
      <c r="S114">
        <v>0</v>
      </c>
    </row>
    <row r="115" spans="6:19" x14ac:dyDescent="0.25">
      <c r="F115">
        <v>2.2999999999999998</v>
      </c>
      <c r="G115">
        <v>0.47047818102127381</v>
      </c>
      <c r="H115">
        <v>6.9206073442802428E-3</v>
      </c>
      <c r="I115">
        <v>9.4572178814992289E-2</v>
      </c>
      <c r="P115">
        <v>0.85</v>
      </c>
      <c r="Q115">
        <v>0.28733552600000001</v>
      </c>
      <c r="R115">
        <v>1.0359045000000001E-2</v>
      </c>
      <c r="S115">
        <v>0</v>
      </c>
    </row>
    <row r="116" spans="6:19" x14ac:dyDescent="0.25">
      <c r="F116">
        <v>2.5</v>
      </c>
      <c r="G116">
        <v>0.49879752985799819</v>
      </c>
      <c r="H116">
        <v>8.1501375063595463E-3</v>
      </c>
      <c r="I116">
        <v>0.10031470329092879</v>
      </c>
      <c r="P116">
        <v>0.95</v>
      </c>
      <c r="Q116">
        <v>0.31172069800000002</v>
      </c>
      <c r="R116">
        <v>1.2210864E-2</v>
      </c>
      <c r="S116">
        <v>0</v>
      </c>
    </row>
    <row r="117" spans="6:19" x14ac:dyDescent="0.25">
      <c r="F117">
        <v>2.7</v>
      </c>
      <c r="G117">
        <v>0.50285779517794083</v>
      </c>
      <c r="H117">
        <v>9.5765399185225985E-3</v>
      </c>
      <c r="I117">
        <v>0.10111871147400334</v>
      </c>
      <c r="P117">
        <v>1.05</v>
      </c>
      <c r="Q117">
        <v>0.35807692299999999</v>
      </c>
      <c r="R117">
        <v>1.5050813E-2</v>
      </c>
      <c r="S117">
        <v>0</v>
      </c>
    </row>
    <row r="118" spans="6:19" x14ac:dyDescent="0.25">
      <c r="F118">
        <v>2.9</v>
      </c>
      <c r="G118">
        <v>0.52548128517374637</v>
      </c>
      <c r="H118">
        <v>1.2067373096037717E-2</v>
      </c>
      <c r="I118">
        <v>0.10565253467409769</v>
      </c>
      <c r="P118">
        <v>1.1499999999999999</v>
      </c>
      <c r="Q118">
        <v>0.37147688800000001</v>
      </c>
      <c r="R118">
        <v>1.7047771E-2</v>
      </c>
      <c r="S118">
        <v>0</v>
      </c>
    </row>
    <row r="119" spans="6:19" x14ac:dyDescent="0.25">
      <c r="F119">
        <v>3.25</v>
      </c>
      <c r="G119">
        <v>0.53903739225804881</v>
      </c>
      <c r="H119">
        <v>1.1189884336591733E-2</v>
      </c>
      <c r="I119">
        <v>0.11338343081343859</v>
      </c>
      <c r="P119">
        <v>1.25</v>
      </c>
      <c r="Q119">
        <v>0.39365351599999998</v>
      </c>
      <c r="R119">
        <v>2.0012321999999999E-2</v>
      </c>
      <c r="S119">
        <v>0</v>
      </c>
    </row>
    <row r="120" spans="6:19" x14ac:dyDescent="0.25">
      <c r="F120">
        <v>3.75</v>
      </c>
      <c r="G120">
        <v>0.62286541593410971</v>
      </c>
      <c r="H120">
        <v>2.3192392175594934E-2</v>
      </c>
      <c r="I120">
        <v>0.13116476030483001</v>
      </c>
      <c r="P120">
        <v>1.35</v>
      </c>
      <c r="Q120">
        <v>0.39573459700000002</v>
      </c>
      <c r="R120">
        <v>2.2264196999999999E-2</v>
      </c>
      <c r="S120">
        <v>0</v>
      </c>
    </row>
    <row r="121" spans="6:19" x14ac:dyDescent="0.25">
      <c r="P121">
        <v>1.45</v>
      </c>
      <c r="Q121">
        <v>0.42579505299999998</v>
      </c>
      <c r="R121">
        <v>2.7065382999999998E-2</v>
      </c>
      <c r="S121">
        <v>0</v>
      </c>
    </row>
    <row r="122" spans="6:19" x14ac:dyDescent="0.25">
      <c r="P122">
        <v>1.55</v>
      </c>
      <c r="Q122">
        <v>0.45125628099999998</v>
      </c>
      <c r="R122">
        <v>3.1895505999999997E-2</v>
      </c>
      <c r="S122">
        <v>0</v>
      </c>
    </row>
    <row r="123" spans="6:19" x14ac:dyDescent="0.25">
      <c r="P123">
        <v>1.65</v>
      </c>
      <c r="Q123">
        <v>0.43936170200000002</v>
      </c>
      <c r="R123">
        <v>3.5426452999999997E-2</v>
      </c>
      <c r="S123">
        <v>0</v>
      </c>
    </row>
    <row r="124" spans="6:19" x14ac:dyDescent="0.25">
      <c r="P124">
        <v>1.75</v>
      </c>
      <c r="Q124">
        <v>0.46381909500000001</v>
      </c>
      <c r="R124">
        <v>4.2345679999999997E-2</v>
      </c>
      <c r="S124">
        <v>0</v>
      </c>
    </row>
    <row r="125" spans="6:19" x14ac:dyDescent="0.25">
      <c r="P125">
        <v>1.85</v>
      </c>
      <c r="Q125">
        <v>0.47098976100000001</v>
      </c>
      <c r="R125">
        <v>4.8548323999999997E-2</v>
      </c>
      <c r="S125">
        <v>0</v>
      </c>
    </row>
    <row r="126" spans="6:19" x14ac:dyDescent="0.25">
      <c r="P126">
        <v>1.95</v>
      </c>
      <c r="Q126">
        <v>0.48204667899999998</v>
      </c>
      <c r="R126">
        <v>5.6550224000000003E-2</v>
      </c>
      <c r="S126">
        <v>0</v>
      </c>
    </row>
    <row r="128" spans="6:19" x14ac:dyDescent="0.25">
      <c r="P128" t="s">
        <v>12</v>
      </c>
    </row>
    <row r="129" spans="16:19" x14ac:dyDescent="0.25">
      <c r="P129">
        <v>0.45</v>
      </c>
      <c r="Q129">
        <v>0.14938775500000001</v>
      </c>
      <c r="R129">
        <v>5.6804830000000001E-3</v>
      </c>
      <c r="S129">
        <v>0</v>
      </c>
    </row>
    <row r="130" spans="16:19" x14ac:dyDescent="0.25">
      <c r="P130">
        <v>0.55000000000000004</v>
      </c>
      <c r="Q130">
        <v>0.18213538000000001</v>
      </c>
      <c r="R130">
        <v>6.6011840000000004E-3</v>
      </c>
      <c r="S130">
        <v>0</v>
      </c>
    </row>
    <row r="131" spans="16:19" x14ac:dyDescent="0.25">
      <c r="P131">
        <v>0.65</v>
      </c>
      <c r="Q131">
        <v>0.22479721899999999</v>
      </c>
      <c r="R131">
        <v>8.1160799999999995E-3</v>
      </c>
      <c r="S131">
        <v>0</v>
      </c>
    </row>
    <row r="132" spans="16:19" x14ac:dyDescent="0.25">
      <c r="P132">
        <v>0.75</v>
      </c>
      <c r="Q132">
        <v>0.24879406300000001</v>
      </c>
      <c r="R132">
        <v>9.5946269999999997E-3</v>
      </c>
      <c r="S132">
        <v>0</v>
      </c>
    </row>
    <row r="133" spans="16:19" x14ac:dyDescent="0.25">
      <c r="P133">
        <v>0.85</v>
      </c>
      <c r="Q133">
        <v>0.28119402999999998</v>
      </c>
      <c r="R133">
        <v>1.1785534E-2</v>
      </c>
      <c r="S133">
        <v>0</v>
      </c>
    </row>
    <row r="134" spans="16:19" x14ac:dyDescent="0.25">
      <c r="P134">
        <v>0.95</v>
      </c>
      <c r="Q134">
        <v>0.30452488700000002</v>
      </c>
      <c r="R134">
        <v>1.3684801999999999E-2</v>
      </c>
      <c r="S134">
        <v>0</v>
      </c>
    </row>
    <row r="135" spans="16:19" x14ac:dyDescent="0.25">
      <c r="P135">
        <v>1.05</v>
      </c>
      <c r="Q135">
        <v>0.341292135</v>
      </c>
      <c r="R135">
        <v>1.7198450000000001E-2</v>
      </c>
      <c r="S135">
        <v>0</v>
      </c>
    </row>
    <row r="136" spans="16:19" x14ac:dyDescent="0.25">
      <c r="P136">
        <v>1.1499999999999999</v>
      </c>
      <c r="Q136">
        <v>0.354535975</v>
      </c>
      <c r="R136">
        <v>1.9958058000000001E-2</v>
      </c>
      <c r="S136">
        <v>0</v>
      </c>
    </row>
    <row r="137" spans="16:19" x14ac:dyDescent="0.25">
      <c r="P137">
        <v>1.25</v>
      </c>
      <c r="Q137">
        <v>0.38817891399999999</v>
      </c>
      <c r="R137">
        <v>2.4441337E-2</v>
      </c>
      <c r="S137">
        <v>0</v>
      </c>
    </row>
    <row r="138" spans="16:19" x14ac:dyDescent="0.25">
      <c r="P138">
        <v>1.35</v>
      </c>
      <c r="Q138">
        <v>0.37782608699999998</v>
      </c>
      <c r="R138">
        <v>2.6964273E-2</v>
      </c>
      <c r="S138">
        <v>0</v>
      </c>
    </row>
    <row r="139" spans="16:19" x14ac:dyDescent="0.25">
      <c r="P139">
        <v>1.45</v>
      </c>
      <c r="Q139">
        <v>0.39451612899999999</v>
      </c>
      <c r="R139">
        <v>3.2769980999999997E-2</v>
      </c>
      <c r="S139">
        <v>0</v>
      </c>
    </row>
    <row r="140" spans="16:19" x14ac:dyDescent="0.25">
      <c r="P140">
        <v>1.55</v>
      </c>
      <c r="Q140">
        <v>0.44009433999999997</v>
      </c>
      <c r="R140">
        <v>4.0044866999999998E-2</v>
      </c>
      <c r="S140">
        <v>0</v>
      </c>
    </row>
    <row r="141" spans="16:19" x14ac:dyDescent="0.25">
      <c r="P141">
        <v>1.65</v>
      </c>
      <c r="Q141">
        <v>0.44170095999999998</v>
      </c>
      <c r="R141">
        <v>4.6897649E-2</v>
      </c>
      <c r="S141">
        <v>0</v>
      </c>
    </row>
    <row r="142" spans="16:19" x14ac:dyDescent="0.25">
      <c r="P142">
        <v>1.75</v>
      </c>
      <c r="Q142">
        <v>0.39890710400000001</v>
      </c>
      <c r="R142">
        <v>4.9839557999999999E-2</v>
      </c>
      <c r="S142">
        <v>0</v>
      </c>
    </row>
    <row r="143" spans="16:19" x14ac:dyDescent="0.25">
      <c r="P143">
        <v>1.85</v>
      </c>
      <c r="Q143">
        <v>0.45641025600000001</v>
      </c>
      <c r="R143">
        <v>6.3251999000000003E-2</v>
      </c>
      <c r="S143">
        <v>0</v>
      </c>
    </row>
    <row r="144" spans="16:19" x14ac:dyDescent="0.25">
      <c r="P144">
        <v>1.95</v>
      </c>
      <c r="Q144">
        <v>0.52090592300000005</v>
      </c>
      <c r="R144">
        <v>7.8909038000000001E-2</v>
      </c>
      <c r="S144">
        <v>0</v>
      </c>
    </row>
    <row r="146" spans="16:19" x14ac:dyDescent="0.25">
      <c r="P146" t="s">
        <v>13</v>
      </c>
    </row>
    <row r="147" spans="16:19" x14ac:dyDescent="0.25">
      <c r="P147">
        <v>0.45</v>
      </c>
      <c r="Q147">
        <v>0.140461049</v>
      </c>
      <c r="R147">
        <v>6.3527519999999997E-3</v>
      </c>
      <c r="S147">
        <v>0</v>
      </c>
    </row>
    <row r="148" spans="16:19" x14ac:dyDescent="0.25">
      <c r="P148">
        <v>0.55000000000000004</v>
      </c>
      <c r="Q148">
        <v>0.18080110499999999</v>
      </c>
      <c r="R148">
        <v>7.8680659999999999E-3</v>
      </c>
      <c r="S148">
        <v>0</v>
      </c>
    </row>
    <row r="149" spans="16:19" x14ac:dyDescent="0.25">
      <c r="P149">
        <v>0.65</v>
      </c>
      <c r="Q149">
        <v>0.212903226</v>
      </c>
      <c r="R149">
        <v>9.4638529999999995E-3</v>
      </c>
      <c r="S149">
        <v>0</v>
      </c>
    </row>
    <row r="150" spans="16:19" x14ac:dyDescent="0.25">
      <c r="P150">
        <v>0.75</v>
      </c>
      <c r="Q150">
        <v>0.24661654099999999</v>
      </c>
      <c r="R150">
        <v>1.1859118E-2</v>
      </c>
      <c r="S150">
        <v>0</v>
      </c>
    </row>
    <row r="151" spans="16:19" x14ac:dyDescent="0.25">
      <c r="P151">
        <v>0.85</v>
      </c>
      <c r="Q151">
        <v>0.27851140499999999</v>
      </c>
      <c r="R151">
        <v>1.4438187E-2</v>
      </c>
      <c r="S151">
        <v>0</v>
      </c>
    </row>
    <row r="152" spans="16:19" x14ac:dyDescent="0.25">
      <c r="P152">
        <v>0.95</v>
      </c>
      <c r="Q152">
        <v>0.30805687199999998</v>
      </c>
      <c r="R152">
        <v>1.7922344999999999E-2</v>
      </c>
      <c r="S152">
        <v>0</v>
      </c>
    </row>
    <row r="153" spans="16:19" x14ac:dyDescent="0.25">
      <c r="P153">
        <v>1.05</v>
      </c>
      <c r="Q153">
        <v>0.32758620700000002</v>
      </c>
      <c r="R153">
        <v>2.1628834E-2</v>
      </c>
      <c r="S153">
        <v>0</v>
      </c>
    </row>
    <row r="154" spans="16:19" x14ac:dyDescent="0.25">
      <c r="P154">
        <v>1.1499999999999999</v>
      </c>
      <c r="Q154">
        <v>0.32891832199999999</v>
      </c>
      <c r="R154">
        <v>2.5304647E-2</v>
      </c>
      <c r="S154">
        <v>0</v>
      </c>
    </row>
    <row r="155" spans="16:19" x14ac:dyDescent="0.25">
      <c r="P155">
        <v>1.25</v>
      </c>
      <c r="Q155">
        <v>0.37416107399999998</v>
      </c>
      <c r="R155">
        <v>3.1926904999999998E-2</v>
      </c>
      <c r="S155">
        <v>0</v>
      </c>
    </row>
    <row r="156" spans="16:19" x14ac:dyDescent="0.25">
      <c r="P156">
        <v>1.35</v>
      </c>
      <c r="Q156">
        <v>0.34976744199999998</v>
      </c>
      <c r="R156">
        <v>3.5273146999999998E-2</v>
      </c>
      <c r="S156">
        <v>0</v>
      </c>
    </row>
    <row r="157" spans="16:19" x14ac:dyDescent="0.25">
      <c r="P157">
        <v>1.45</v>
      </c>
      <c r="Q157">
        <v>0.36714975799999999</v>
      </c>
      <c r="R157">
        <v>4.2806074999999999E-2</v>
      </c>
      <c r="S157">
        <v>0</v>
      </c>
    </row>
    <row r="158" spans="16:19" x14ac:dyDescent="0.25">
      <c r="P158">
        <v>1.55</v>
      </c>
      <c r="Q158">
        <v>0.404255319</v>
      </c>
      <c r="R158">
        <v>5.5055127000000002E-2</v>
      </c>
      <c r="S158">
        <v>0</v>
      </c>
    </row>
    <row r="159" spans="16:19" x14ac:dyDescent="0.25">
      <c r="P159">
        <v>1.65</v>
      </c>
      <c r="Q159">
        <v>0.42701227800000002</v>
      </c>
      <c r="R159">
        <v>6.3355331000000001E-2</v>
      </c>
      <c r="S159">
        <v>0</v>
      </c>
    </row>
    <row r="160" spans="16:19" x14ac:dyDescent="0.25">
      <c r="P160">
        <v>1.75</v>
      </c>
      <c r="Q160">
        <v>0.39688716000000002</v>
      </c>
      <c r="R160">
        <v>7.1345227999999997E-2</v>
      </c>
      <c r="S160">
        <v>0</v>
      </c>
    </row>
    <row r="161" spans="16:19" x14ac:dyDescent="0.25">
      <c r="P161">
        <v>1.85</v>
      </c>
      <c r="Q161">
        <v>0.43720316599999998</v>
      </c>
      <c r="R161">
        <v>8.6883757000000006E-2</v>
      </c>
      <c r="S161">
        <v>0</v>
      </c>
    </row>
    <row r="162" spans="16:19" x14ac:dyDescent="0.25">
      <c r="P162">
        <v>1.95</v>
      </c>
      <c r="Q162">
        <v>0.46605166100000001</v>
      </c>
      <c r="R162">
        <v>0.108504434</v>
      </c>
      <c r="S162">
        <v>0</v>
      </c>
    </row>
    <row r="164" spans="16:19" x14ac:dyDescent="0.25">
      <c r="P164" t="s">
        <v>14</v>
      </c>
    </row>
    <row r="165" spans="16:19" x14ac:dyDescent="0.25">
      <c r="P165">
        <v>0.45</v>
      </c>
      <c r="Q165">
        <v>0.1373056994818653</v>
      </c>
      <c r="R165">
        <v>8.3038044618802785E-3</v>
      </c>
      <c r="S165">
        <v>0</v>
      </c>
    </row>
    <row r="166" spans="16:19" x14ac:dyDescent="0.25">
      <c r="P166">
        <v>0.55000000000000004</v>
      </c>
      <c r="Q166">
        <v>0.17561728395061726</v>
      </c>
      <c r="R166">
        <v>1.0441525308382899E-2</v>
      </c>
      <c r="S166">
        <v>0</v>
      </c>
    </row>
    <row r="167" spans="16:19" x14ac:dyDescent="0.25">
      <c r="P167">
        <v>0.65</v>
      </c>
      <c r="Q167">
        <v>0.19577836411609498</v>
      </c>
      <c r="R167">
        <v>1.2137066758515605E-2</v>
      </c>
      <c r="S167">
        <v>0</v>
      </c>
    </row>
    <row r="168" spans="16:19" x14ac:dyDescent="0.25">
      <c r="P168">
        <v>0.75</v>
      </c>
      <c r="Q168">
        <v>0.22916666666666666</v>
      </c>
      <c r="R168">
        <v>1.5281862871873613E-2</v>
      </c>
      <c r="S168">
        <v>0</v>
      </c>
    </row>
    <row r="169" spans="16:19" x14ac:dyDescent="0.25">
      <c r="P169">
        <v>0.85</v>
      </c>
      <c r="Q169">
        <v>0.25262411347517733</v>
      </c>
      <c r="R169">
        <v>1.9347253710663207E-2</v>
      </c>
      <c r="S169">
        <v>0</v>
      </c>
    </row>
    <row r="170" spans="16:19" x14ac:dyDescent="0.25">
      <c r="P170">
        <v>0.95</v>
      </c>
      <c r="Q170">
        <v>0.25233853006681511</v>
      </c>
      <c r="R170">
        <v>2.268595653988446E-2</v>
      </c>
      <c r="S170">
        <v>0</v>
      </c>
    </row>
    <row r="171" spans="16:19" x14ac:dyDescent="0.25">
      <c r="P171">
        <v>1.05</v>
      </c>
      <c r="Q171">
        <v>0.30709219858156028</v>
      </c>
      <c r="R171">
        <v>3.1106425706114771E-2</v>
      </c>
      <c r="S171">
        <v>0</v>
      </c>
    </row>
    <row r="172" spans="16:19" x14ac:dyDescent="0.25">
      <c r="P172">
        <v>1.1499999999999999</v>
      </c>
      <c r="Q172">
        <v>0.30730478589420651</v>
      </c>
      <c r="R172">
        <v>3.5148014436544986E-2</v>
      </c>
      <c r="S172">
        <v>0</v>
      </c>
    </row>
    <row r="173" spans="16:19" x14ac:dyDescent="0.25">
      <c r="P173">
        <v>1.25</v>
      </c>
      <c r="Q173">
        <v>0.31608730800323365</v>
      </c>
      <c r="R173">
        <v>4.3892670758257021E-2</v>
      </c>
      <c r="S173">
        <v>0</v>
      </c>
    </row>
    <row r="174" spans="16:19" x14ac:dyDescent="0.25">
      <c r="P174">
        <v>1.35</v>
      </c>
      <c r="Q174">
        <v>0.35273159144893113</v>
      </c>
      <c r="R174">
        <v>5.5694728640282104E-2</v>
      </c>
      <c r="S174">
        <v>0</v>
      </c>
    </row>
    <row r="175" spans="16:19" x14ac:dyDescent="0.25">
      <c r="P175">
        <v>1.45</v>
      </c>
      <c r="Q175">
        <v>0.42051282051282052</v>
      </c>
      <c r="R175">
        <v>7.1921909479638529E-2</v>
      </c>
      <c r="S175">
        <v>0</v>
      </c>
    </row>
    <row r="176" spans="16:19" x14ac:dyDescent="0.25">
      <c r="P176">
        <v>1.55</v>
      </c>
      <c r="Q176">
        <v>0.36775000000000002</v>
      </c>
      <c r="R176">
        <v>7.8956118602692846E-2</v>
      </c>
      <c r="S176">
        <v>0</v>
      </c>
    </row>
    <row r="177" spans="16:19" x14ac:dyDescent="0.25">
      <c r="P177">
        <v>1.65</v>
      </c>
      <c r="Q177">
        <v>0.39540983606557378</v>
      </c>
      <c r="R177">
        <v>9.3115330545274572E-2</v>
      </c>
      <c r="S177">
        <v>0</v>
      </c>
    </row>
    <row r="178" spans="16:19" x14ac:dyDescent="0.25">
      <c r="P178">
        <v>1.75</v>
      </c>
      <c r="Q178">
        <v>0.37156398104265398</v>
      </c>
      <c r="R178">
        <v>0.10706529428867086</v>
      </c>
      <c r="S178">
        <v>0</v>
      </c>
    </row>
    <row r="179" spans="16:19" x14ac:dyDescent="0.25">
      <c r="P179">
        <v>1.85</v>
      </c>
      <c r="Q179">
        <v>0.38509316770186336</v>
      </c>
      <c r="R179">
        <v>0.12405338370273496</v>
      </c>
      <c r="S179">
        <v>0</v>
      </c>
    </row>
    <row r="180" spans="16:19" x14ac:dyDescent="0.25">
      <c r="P180">
        <v>1.95</v>
      </c>
      <c r="Q180">
        <v>0.40281224152191897</v>
      </c>
      <c r="R180">
        <v>0.14910259479508844</v>
      </c>
      <c r="S180">
        <v>0</v>
      </c>
    </row>
    <row r="182" spans="16:19" x14ac:dyDescent="0.25">
      <c r="P182" t="s">
        <v>15</v>
      </c>
    </row>
    <row r="183" spans="16:19" x14ac:dyDescent="0.25">
      <c r="P183">
        <v>0.45</v>
      </c>
      <c r="Q183">
        <v>0.12585034</v>
      </c>
      <c r="R183">
        <v>1.0276301999999999E-2</v>
      </c>
      <c r="S183">
        <v>0</v>
      </c>
    </row>
    <row r="184" spans="16:19" x14ac:dyDescent="0.25">
      <c r="P184">
        <v>0.55000000000000004</v>
      </c>
      <c r="Q184">
        <v>0.17452541299999999</v>
      </c>
      <c r="R184">
        <v>1.3339047E-2</v>
      </c>
      <c r="S184">
        <v>0</v>
      </c>
    </row>
    <row r="185" spans="16:19" x14ac:dyDescent="0.25">
      <c r="P185">
        <v>0.65</v>
      </c>
      <c r="Q185">
        <v>0.22030237599999999</v>
      </c>
      <c r="R185">
        <v>1.7585104000000001E-2</v>
      </c>
      <c r="S185">
        <v>0</v>
      </c>
    </row>
    <row r="186" spans="16:19" x14ac:dyDescent="0.25">
      <c r="P186">
        <v>0.75</v>
      </c>
      <c r="Q186">
        <v>0.224304267</v>
      </c>
      <c r="R186">
        <v>2.1255684E-2</v>
      </c>
      <c r="S186">
        <v>0</v>
      </c>
    </row>
    <row r="187" spans="16:19" x14ac:dyDescent="0.25">
      <c r="P187">
        <v>0.85</v>
      </c>
      <c r="Q187">
        <v>0.238509317</v>
      </c>
      <c r="R187">
        <v>2.6538949999999999E-2</v>
      </c>
      <c r="S187">
        <v>0</v>
      </c>
    </row>
    <row r="188" spans="16:19" x14ac:dyDescent="0.25">
      <c r="P188">
        <v>0.95</v>
      </c>
      <c r="Q188">
        <v>0.266028708</v>
      </c>
      <c r="R188">
        <v>3.3428259000000002E-2</v>
      </c>
      <c r="S188">
        <v>0</v>
      </c>
    </row>
    <row r="189" spans="16:19" x14ac:dyDescent="0.25">
      <c r="P189">
        <v>1.05</v>
      </c>
      <c r="Q189">
        <v>0.28919330300000001</v>
      </c>
      <c r="R189">
        <v>4.2881017E-2</v>
      </c>
      <c r="S189">
        <v>0</v>
      </c>
    </row>
    <row r="190" spans="16:19" x14ac:dyDescent="0.25">
      <c r="P190">
        <v>1.1499999999999999</v>
      </c>
      <c r="Q190">
        <v>0.33109619699999998</v>
      </c>
      <c r="R190">
        <v>5.3965947E-2</v>
      </c>
      <c r="S190">
        <v>0</v>
      </c>
    </row>
    <row r="191" spans="16:19" x14ac:dyDescent="0.25">
      <c r="P191">
        <v>1.25</v>
      </c>
      <c r="Q191">
        <v>0.33579545500000002</v>
      </c>
      <c r="R191">
        <v>6.7678791000000002E-2</v>
      </c>
      <c r="S191">
        <v>0</v>
      </c>
    </row>
    <row r="192" spans="16:19" x14ac:dyDescent="0.25">
      <c r="P192">
        <v>1.35</v>
      </c>
      <c r="Q192">
        <v>0.34987775100000001</v>
      </c>
      <c r="R192">
        <v>7.6733862999999999E-2</v>
      </c>
      <c r="S192">
        <v>0</v>
      </c>
    </row>
    <row r="193" spans="16:19" x14ac:dyDescent="0.25">
      <c r="P193">
        <v>1.45</v>
      </c>
      <c r="Q193">
        <v>0.38449612399999999</v>
      </c>
      <c r="R193">
        <v>0.10212631899999999</v>
      </c>
      <c r="S193">
        <v>0</v>
      </c>
    </row>
    <row r="194" spans="16:19" x14ac:dyDescent="0.25">
      <c r="P194">
        <v>1.55</v>
      </c>
      <c r="Q194">
        <v>0.38084507000000001</v>
      </c>
      <c r="R194">
        <v>0.120217663</v>
      </c>
      <c r="S194">
        <v>0</v>
      </c>
    </row>
    <row r="195" spans="16:19" x14ac:dyDescent="0.25">
      <c r="P195">
        <v>1.65</v>
      </c>
      <c r="Q195">
        <v>0.412241888</v>
      </c>
      <c r="R195">
        <v>0.142554651</v>
      </c>
      <c r="S195">
        <v>0</v>
      </c>
    </row>
    <row r="196" spans="16:19" x14ac:dyDescent="0.25">
      <c r="P196">
        <v>1.75</v>
      </c>
      <c r="Q196">
        <v>0.29686013300000003</v>
      </c>
      <c r="R196">
        <v>0.132355315</v>
      </c>
      <c r="S196">
        <v>0</v>
      </c>
    </row>
    <row r="197" spans="16:19" x14ac:dyDescent="0.25">
      <c r="P197">
        <v>1.85</v>
      </c>
      <c r="Q197">
        <v>0.478319783</v>
      </c>
      <c r="R197">
        <v>0.20730041599999999</v>
      </c>
      <c r="S197">
        <v>0</v>
      </c>
    </row>
    <row r="198" spans="16:19" x14ac:dyDescent="0.25">
      <c r="P198">
        <v>1.95</v>
      </c>
      <c r="Q198">
        <v>0.49596774199999999</v>
      </c>
      <c r="R198">
        <v>0.26157665699999999</v>
      </c>
      <c r="S198">
        <v>0</v>
      </c>
    </row>
    <row r="200" spans="16:19" x14ac:dyDescent="0.25">
      <c r="P200" t="s">
        <v>16</v>
      </c>
    </row>
    <row r="201" spans="16:19" x14ac:dyDescent="0.25">
      <c r="P201">
        <v>0.45</v>
      </c>
      <c r="Q201">
        <v>0.14367176600000001</v>
      </c>
      <c r="R201">
        <v>4.3511670000000004E-3</v>
      </c>
      <c r="S201">
        <v>0</v>
      </c>
    </row>
    <row r="202" spans="16:19" x14ac:dyDescent="0.25">
      <c r="P202">
        <v>0.55000000000000004</v>
      </c>
      <c r="Q202">
        <v>0.18715596300000001</v>
      </c>
      <c r="R202">
        <v>5.2779369999999999E-3</v>
      </c>
      <c r="S202">
        <v>0</v>
      </c>
    </row>
    <row r="203" spans="16:19" x14ac:dyDescent="0.25">
      <c r="P203">
        <v>0.65</v>
      </c>
      <c r="Q203">
        <v>0.22649253699999999</v>
      </c>
      <c r="R203">
        <v>6.2091409999999996E-3</v>
      </c>
      <c r="S203">
        <v>0</v>
      </c>
    </row>
    <row r="204" spans="16:19" x14ac:dyDescent="0.25">
      <c r="P204">
        <v>0.75</v>
      </c>
      <c r="Q204">
        <v>0.26186291699999997</v>
      </c>
      <c r="R204">
        <v>7.3140599999999998E-3</v>
      </c>
      <c r="S204">
        <v>0</v>
      </c>
    </row>
    <row r="205" spans="16:19" x14ac:dyDescent="0.25">
      <c r="P205">
        <v>0.85</v>
      </c>
      <c r="Q205">
        <v>0.30230414700000002</v>
      </c>
      <c r="R205">
        <v>8.7156730000000002E-3</v>
      </c>
      <c r="S205">
        <v>0</v>
      </c>
    </row>
    <row r="206" spans="16:19" x14ac:dyDescent="0.25">
      <c r="P206">
        <v>0.95</v>
      </c>
      <c r="Q206">
        <v>0.32635983299999999</v>
      </c>
      <c r="R206">
        <v>9.8214180000000002E-3</v>
      </c>
      <c r="S206">
        <v>0</v>
      </c>
    </row>
    <row r="207" spans="16:19" x14ac:dyDescent="0.25">
      <c r="P207">
        <v>1.05</v>
      </c>
      <c r="Q207">
        <v>0.37361702099999999</v>
      </c>
      <c r="R207">
        <v>1.1712444000000001E-2</v>
      </c>
      <c r="S207">
        <v>0</v>
      </c>
    </row>
    <row r="208" spans="16:19" x14ac:dyDescent="0.25">
      <c r="P208">
        <v>1.1499999999999999</v>
      </c>
      <c r="Q208">
        <v>0.39156249999999998</v>
      </c>
      <c r="R208">
        <v>1.2667967E-2</v>
      </c>
      <c r="S208">
        <v>0</v>
      </c>
    </row>
    <row r="209" spans="16:19" x14ac:dyDescent="0.25">
      <c r="P209">
        <v>1.25</v>
      </c>
      <c r="Q209">
        <v>0.42296650699999999</v>
      </c>
      <c r="R209">
        <v>1.4043439E-2</v>
      </c>
      <c r="S209">
        <v>0</v>
      </c>
    </row>
    <row r="210" spans="16:19" x14ac:dyDescent="0.25">
      <c r="P210">
        <v>1.35</v>
      </c>
      <c r="Q210">
        <v>0.427627231</v>
      </c>
      <c r="R210">
        <v>1.5022318999999999E-2</v>
      </c>
      <c r="S210">
        <v>0</v>
      </c>
    </row>
    <row r="211" spans="16:19" x14ac:dyDescent="0.25">
      <c r="P211">
        <v>1.45</v>
      </c>
      <c r="Q211">
        <v>0.46432062600000001</v>
      </c>
      <c r="R211">
        <v>1.6871723000000002E-2</v>
      </c>
      <c r="S211">
        <v>0</v>
      </c>
    </row>
    <row r="212" spans="16:19" x14ac:dyDescent="0.25">
      <c r="P212">
        <v>1.55</v>
      </c>
      <c r="Q212">
        <v>0.49140401099999997</v>
      </c>
      <c r="R212">
        <v>1.8440431E-2</v>
      </c>
      <c r="S212">
        <v>0</v>
      </c>
    </row>
    <row r="213" spans="16:19" x14ac:dyDescent="0.25">
      <c r="P213">
        <v>1.65</v>
      </c>
      <c r="Q213">
        <v>0.50612244900000003</v>
      </c>
      <c r="R213">
        <v>1.9906996E-2</v>
      </c>
      <c r="S213">
        <v>0</v>
      </c>
    </row>
    <row r="214" spans="16:19" x14ac:dyDescent="0.25">
      <c r="P214">
        <v>1.75</v>
      </c>
      <c r="Q214">
        <v>0.52142857099999995</v>
      </c>
      <c r="R214">
        <v>2.1907297999999999E-2</v>
      </c>
      <c r="S214">
        <v>0</v>
      </c>
    </row>
    <row r="215" spans="16:19" x14ac:dyDescent="0.25">
      <c r="P215">
        <v>1.85</v>
      </c>
      <c r="Q215">
        <v>0.55555555599999995</v>
      </c>
      <c r="R215">
        <v>2.4086346000000002E-2</v>
      </c>
      <c r="S215">
        <v>0</v>
      </c>
    </row>
    <row r="216" spans="16:19" x14ac:dyDescent="0.25">
      <c r="P216">
        <v>1.95</v>
      </c>
      <c r="Q216">
        <v>0.59899888800000001</v>
      </c>
      <c r="R216">
        <v>2.8135513000000001E-2</v>
      </c>
      <c r="S2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2023-11-07T22:42:21Z</dcterms:modified>
</cp:coreProperties>
</file>