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0000123921\Desktop\"/>
    </mc:Choice>
  </mc:AlternateContent>
  <xr:revisionPtr revIDLastSave="0" documentId="13_ncr:1_{1C19DF40-33CD-4A80-9F0C-C8AFC5D007F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シート1" sheetId="1" r:id="rId1"/>
    <sheet name="Sheet3" sheetId="4" r:id="rId2"/>
  </sheets>
  <definedNames>
    <definedName name="_xlnm._FilterDatabase" localSheetId="0" hidden="1">シート1!$C$1:$AC$32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W28" i="1"/>
  <c r="X28" i="1" s="1"/>
  <c r="Z28" i="1" s="1"/>
  <c r="AA28" i="1" s="1"/>
  <c r="C28" i="1" s="1"/>
  <c r="W13" i="1"/>
  <c r="X13" i="1" s="1"/>
  <c r="Z13" i="1" s="1"/>
  <c r="AA13" i="1" s="1"/>
  <c r="C13" i="1" s="1"/>
  <c r="W14" i="1"/>
  <c r="Y14" i="1" s="1"/>
  <c r="W29" i="1"/>
  <c r="X29" i="1" s="1"/>
  <c r="Z29" i="1" s="1"/>
  <c r="AA29" i="1" s="1"/>
  <c r="C29" i="1" s="1"/>
  <c r="W30" i="1"/>
  <c r="Y30" i="1" s="1"/>
  <c r="W31" i="1"/>
  <c r="Y31" i="1" s="1"/>
  <c r="W16" i="1"/>
  <c r="Y16" i="1" s="1"/>
  <c r="W15" i="1"/>
  <c r="X15" i="1" s="1"/>
  <c r="Z15" i="1" s="1"/>
  <c r="AA15" i="1" s="1"/>
  <c r="W17" i="1"/>
  <c r="X17" i="1" s="1"/>
  <c r="Z17" i="1" s="1"/>
  <c r="AA17" i="1" s="1"/>
  <c r="C17" i="1" s="1"/>
  <c r="W8" i="1"/>
  <c r="X8" i="1" s="1"/>
  <c r="Z8" i="1" s="1"/>
  <c r="AA8" i="1" s="1"/>
  <c r="C8" i="1" s="1"/>
  <c r="W18" i="1"/>
  <c r="X18" i="1" s="1"/>
  <c r="Z18" i="1" s="1"/>
  <c r="AA18" i="1" s="1"/>
  <c r="C18" i="1" s="1"/>
  <c r="W32" i="1"/>
  <c r="X32" i="1" s="1"/>
  <c r="Z32" i="1" s="1"/>
  <c r="AA32" i="1" s="1"/>
  <c r="C32" i="1" s="1"/>
  <c r="W19" i="1"/>
  <c r="X19" i="1" s="1"/>
  <c r="Z19" i="1" s="1"/>
  <c r="AA19" i="1" s="1"/>
  <c r="C19" i="1" s="1"/>
  <c r="W2" i="1"/>
  <c r="X2" i="1" s="1"/>
  <c r="W20" i="1"/>
  <c r="Y20" i="1" s="1"/>
  <c r="W21" i="1"/>
  <c r="X21" i="1" s="1"/>
  <c r="Z21" i="1" s="1"/>
  <c r="AA21" i="1" s="1"/>
  <c r="C21" i="1" s="1"/>
  <c r="W22" i="1"/>
  <c r="X22" i="1" s="1"/>
  <c r="Z22" i="1" s="1"/>
  <c r="AA22" i="1" s="1"/>
  <c r="C22" i="1" s="1"/>
  <c r="W23" i="1"/>
  <c r="X23" i="1" s="1"/>
  <c r="Z23" i="1" s="1"/>
  <c r="AA23" i="1" s="1"/>
  <c r="C23" i="1" s="1"/>
  <c r="W24" i="1"/>
  <c r="X24" i="1" s="1"/>
  <c r="Z24" i="1" s="1"/>
  <c r="AA24" i="1" s="1"/>
  <c r="C24" i="1" s="1"/>
  <c r="W3" i="1"/>
  <c r="X3" i="1" s="1"/>
  <c r="Z3" i="1" s="1"/>
  <c r="AA3" i="1" s="1"/>
  <c r="C3" i="1" s="1"/>
  <c r="W9" i="1"/>
  <c r="X9" i="1" s="1"/>
  <c r="Z9" i="1" s="1"/>
  <c r="AA9" i="1" s="1"/>
  <c r="C9" i="1" s="1"/>
  <c r="W4" i="1"/>
  <c r="X4" i="1" s="1"/>
  <c r="Z4" i="1" s="1"/>
  <c r="AA4" i="1" s="1"/>
  <c r="C4" i="1" s="1"/>
  <c r="W10" i="1"/>
  <c r="X10" i="1" s="1"/>
  <c r="Z10" i="1" s="1"/>
  <c r="AA10" i="1" s="1"/>
  <c r="C10" i="1" s="1"/>
  <c r="W25" i="1"/>
  <c r="X25" i="1" s="1"/>
  <c r="Z25" i="1" s="1"/>
  <c r="AA25" i="1" s="1"/>
  <c r="C25" i="1" s="1"/>
  <c r="W11" i="1"/>
  <c r="X11" i="1" s="1"/>
  <c r="Z11" i="1" s="1"/>
  <c r="AA11" i="1" s="1"/>
  <c r="C11" i="1" s="1"/>
  <c r="W7" i="1"/>
  <c r="X7" i="1" s="1"/>
  <c r="Z7" i="1" s="1"/>
  <c r="AA7" i="1" s="1"/>
  <c r="C7" i="1" s="1"/>
  <c r="W12" i="1"/>
  <c r="X12" i="1" s="1"/>
  <c r="Z12" i="1" s="1"/>
  <c r="AA12" i="1" s="1"/>
  <c r="C12" i="1" s="1"/>
  <c r="W5" i="1"/>
  <c r="X5" i="1" s="1"/>
  <c r="Z5" i="1" s="1"/>
  <c r="AA5" i="1" s="1"/>
  <c r="C5" i="1" s="1"/>
  <c r="W6" i="1"/>
  <c r="X6" i="1" s="1"/>
  <c r="Z6" i="1" s="1"/>
  <c r="AA6" i="1" s="1"/>
  <c r="C6" i="1" s="1"/>
  <c r="W26" i="1"/>
  <c r="X26" i="1" s="1"/>
  <c r="Z26" i="1" s="1"/>
  <c r="AA26" i="1" s="1"/>
  <c r="C26" i="1" s="1"/>
  <c r="W27" i="1"/>
  <c r="X27" i="1" s="1"/>
  <c r="Z27" i="1" s="1"/>
  <c r="AA27" i="1" s="1"/>
  <c r="C27" i="1" s="1"/>
  <c r="AA2" i="1" l="1"/>
  <c r="C2" i="1" s="1"/>
  <c r="Y23" i="1"/>
  <c r="Y7" i="1"/>
  <c r="X14" i="1"/>
  <c r="Z14" i="1" s="1"/>
  <c r="AA14" i="1" s="1"/>
  <c r="C14" i="1" s="1"/>
  <c r="Y4" i="1"/>
  <c r="Y5" i="1"/>
  <c r="Y10" i="1"/>
  <c r="Y27" i="1"/>
  <c r="Y6" i="1"/>
  <c r="C15" i="1"/>
  <c r="Y17" i="1"/>
  <c r="Y13" i="1"/>
  <c r="Y2" i="1"/>
  <c r="Y8" i="1"/>
  <c r="Y28" i="1"/>
  <c r="Y32" i="1"/>
  <c r="Y12" i="1"/>
  <c r="Y15" i="1"/>
  <c r="Y19" i="1"/>
  <c r="Y26" i="1"/>
  <c r="Y21" i="1"/>
  <c r="Y11" i="1"/>
  <c r="Y25" i="1"/>
  <c r="Y9" i="1"/>
  <c r="Y29" i="1"/>
  <c r="Y22" i="1"/>
  <c r="Y3" i="1"/>
  <c r="Y24" i="1"/>
  <c r="X31" i="1"/>
  <c r="Z31" i="1" s="1"/>
  <c r="AA31" i="1" s="1"/>
  <c r="C31" i="1" s="1"/>
  <c r="X30" i="1"/>
  <c r="Z30" i="1" s="1"/>
  <c r="AA30" i="1" s="1"/>
  <c r="C30" i="1" s="1"/>
  <c r="X16" i="1"/>
  <c r="Z16" i="1" s="1"/>
  <c r="AA16" i="1" s="1"/>
  <c r="C16" i="1" s="1"/>
  <c r="Y18" i="1"/>
  <c r="X20" i="1"/>
  <c r="Z20" i="1" s="1"/>
  <c r="AA20" i="1" s="1"/>
  <c r="C20" i="1" s="1"/>
</calcChain>
</file>

<file path=xl/sharedStrings.xml><?xml version="1.0" encoding="utf-8"?>
<sst xmlns="http://schemas.openxmlformats.org/spreadsheetml/2006/main" count="573" uniqueCount="188">
  <si>
    <t>将来配当利回り</t>
  </si>
  <si>
    <t>20年後</t>
  </si>
  <si>
    <t>銘柄コード</t>
  </si>
  <si>
    <t>会社名</t>
  </si>
  <si>
    <t>優先市場</t>
  </si>
  <si>
    <t>業種</t>
  </si>
  <si>
    <t>決算月</t>
  </si>
  <si>
    <t>時価総額</t>
  </si>
  <si>
    <t>PER(会予)</t>
  </si>
  <si>
    <t>PBR</t>
  </si>
  <si>
    <t>EV/EBITDA</t>
  </si>
  <si>
    <t>配当利回り(会予)</t>
  </si>
  <si>
    <t>売上高</t>
  </si>
  <si>
    <t>営業利益</t>
  </si>
  <si>
    <t>営業利益率</t>
  </si>
  <si>
    <t>当期純利益</t>
  </si>
  <si>
    <t>純利益率</t>
  </si>
  <si>
    <t>ROE</t>
  </si>
  <si>
    <t>自己資本比率</t>
  </si>
  <si>
    <t>①NOPAT</t>
  </si>
  <si>
    <t>②擬似配当総額</t>
  </si>
  <si>
    <t>自己資本</t>
  </si>
  <si>
    <t>③擬似ROE</t>
  </si>
  <si>
    <t>④将来配当</t>
  </si>
  <si>
    <t>ジェイエイシーリクルートメント</t>
  </si>
  <si>
    <t>サービス業</t>
  </si>
  <si>
    <t>なし</t>
  </si>
  <si>
    <t>あり 動画</t>
  </si>
  <si>
    <t>あり</t>
  </si>
  <si>
    <t>アルテリア･ネットワークス</t>
  </si>
  <si>
    <t>情報・通信業</t>
  </si>
  <si>
    <t>山田コンサルティングG</t>
  </si>
  <si>
    <t>あり 方針のみ</t>
  </si>
  <si>
    <t>化学</t>
  </si>
  <si>
    <t>ガラス・土石製品</t>
  </si>
  <si>
    <t>機械</t>
  </si>
  <si>
    <t>日本トリム</t>
  </si>
  <si>
    <t>電気機器</t>
  </si>
  <si>
    <t>日本セラミック</t>
  </si>
  <si>
    <t>ナガイレーベン</t>
  </si>
  <si>
    <t>卸売業</t>
  </si>
  <si>
    <t>マニー</t>
  </si>
  <si>
    <t>精密機器</t>
  </si>
  <si>
    <t>その他金融業</t>
  </si>
  <si>
    <t>証券、商品先物取引業</t>
  </si>
  <si>
    <t>岩井コスモHD</t>
  </si>
  <si>
    <t>スパークス･G</t>
  </si>
  <si>
    <t>船井総研HD</t>
  </si>
  <si>
    <t>プライム</t>
  </si>
  <si>
    <t>8月</t>
  </si>
  <si>
    <t>Japan GAAP</t>
  </si>
  <si>
    <t>3.9倍</t>
  </si>
  <si>
    <t>JCRファーマ</t>
  </si>
  <si>
    <t>医薬品</t>
  </si>
  <si>
    <t>3月</t>
  </si>
  <si>
    <t>3.0倍</t>
  </si>
  <si>
    <t>アリアケジャパン</t>
  </si>
  <si>
    <t>食料品</t>
  </si>
  <si>
    <t>1.3倍</t>
  </si>
  <si>
    <t>ミルボン</t>
  </si>
  <si>
    <t>12月</t>
  </si>
  <si>
    <t>4.7倍</t>
  </si>
  <si>
    <t>IFRS</t>
  </si>
  <si>
    <t>3.5倍</t>
  </si>
  <si>
    <t>6.8倍</t>
  </si>
  <si>
    <t>イー･ギャランティ</t>
  </si>
  <si>
    <t>4.4倍</t>
  </si>
  <si>
    <t>GMOフィナンシャルHD</t>
  </si>
  <si>
    <t>ｽﾀﾝﾀﾞｰﾄﾞ</t>
  </si>
  <si>
    <t>1.9倍</t>
  </si>
  <si>
    <t>ベース</t>
  </si>
  <si>
    <t>7.3倍</t>
  </si>
  <si>
    <t>コロプラ</t>
  </si>
  <si>
    <t>9月</t>
  </si>
  <si>
    <t>1.0倍</t>
  </si>
  <si>
    <t>コムチュア</t>
  </si>
  <si>
    <t>ウェザーニューズ</t>
  </si>
  <si>
    <t>5月</t>
  </si>
  <si>
    <t>1.5倍</t>
  </si>
  <si>
    <t>2.2倍</t>
  </si>
  <si>
    <t>-</t>
  </si>
  <si>
    <t>日本カーボン</t>
  </si>
  <si>
    <t>メディキット</t>
  </si>
  <si>
    <t>帝国電機製作所</t>
  </si>
  <si>
    <t>SRAHD</t>
  </si>
  <si>
    <t>1.7倍</t>
  </si>
  <si>
    <t>0.7倍</t>
  </si>
  <si>
    <t>アドヴァンG</t>
  </si>
  <si>
    <t>小売業</t>
  </si>
  <si>
    <t>0.8倍</t>
  </si>
  <si>
    <t>自重堂</t>
  </si>
  <si>
    <t>繊維製品</t>
  </si>
  <si>
    <t>6月</t>
  </si>
  <si>
    <t>2.0倍</t>
  </si>
  <si>
    <t>シーティーエス</t>
  </si>
  <si>
    <t>2.7倍</t>
  </si>
  <si>
    <t>NEW ART HOLDINGS</t>
  </si>
  <si>
    <t>3.4倍</t>
  </si>
  <si>
    <t>ファンコミュニケーションズ</t>
  </si>
  <si>
    <t>1.1倍</t>
  </si>
  <si>
    <t>アカツキ</t>
  </si>
  <si>
    <t>アドバンスクリエイト</t>
  </si>
  <si>
    <t>保険業</t>
  </si>
  <si>
    <t>学究社</t>
  </si>
  <si>
    <t>4.3倍</t>
  </si>
  <si>
    <t>会計基準</t>
    <rPh sb="0" eb="4">
      <t>カイケイキジュン</t>
    </rPh>
    <phoneticPr fontId="2"/>
  </si>
  <si>
    <t>33.2倍</t>
  </si>
  <si>
    <t>16.8倍</t>
  </si>
  <si>
    <t>21.1倍</t>
  </si>
  <si>
    <t>12.9倍</t>
  </si>
  <si>
    <t>21.4倍</t>
  </si>
  <si>
    <t>8.2倍</t>
  </si>
  <si>
    <t>25.9倍</t>
  </si>
  <si>
    <t>13.2倍</t>
  </si>
  <si>
    <t>23.1倍</t>
  </si>
  <si>
    <t>13.5倍</t>
  </si>
  <si>
    <t>15.9倍</t>
  </si>
  <si>
    <t>7.7倍</t>
  </si>
  <si>
    <t>17.9倍</t>
  </si>
  <si>
    <t>10.0倍</t>
  </si>
  <si>
    <t>27.1倍</t>
  </si>
  <si>
    <t>14.6倍</t>
  </si>
  <si>
    <t>24.9倍</t>
  </si>
  <si>
    <t>14.8倍</t>
  </si>
  <si>
    <t>22.9倍</t>
  </si>
  <si>
    <t>12.1倍</t>
  </si>
  <si>
    <t>17.1倍</t>
  </si>
  <si>
    <t>5.7倍</t>
  </si>
  <si>
    <t>25.7倍</t>
  </si>
  <si>
    <t>11.9倍</t>
  </si>
  <si>
    <t>19.8倍</t>
  </si>
  <si>
    <t>7.5倍</t>
  </si>
  <si>
    <t>20.0倍</t>
  </si>
  <si>
    <t>6.1倍</t>
  </si>
  <si>
    <t>18.2倍</t>
  </si>
  <si>
    <t>3.6倍</t>
  </si>
  <si>
    <t>13.9倍</t>
  </si>
  <si>
    <t>5.6倍</t>
  </si>
  <si>
    <t>11.8倍</t>
  </si>
  <si>
    <t>11.1倍</t>
  </si>
  <si>
    <t>15.0倍</t>
  </si>
  <si>
    <t>7.0倍</t>
  </si>
  <si>
    <t>11.6倍</t>
  </si>
  <si>
    <t>6.4倍</t>
  </si>
  <si>
    <t>6.5倍</t>
  </si>
  <si>
    <t>13.3倍</t>
  </si>
  <si>
    <t>4.2倍</t>
  </si>
  <si>
    <t>12.3倍</t>
  </si>
  <si>
    <t>10.6倍</t>
  </si>
  <si>
    <t>6.6倍</t>
  </si>
  <si>
    <t>中期経営計画</t>
    <phoneticPr fontId="2"/>
  </si>
  <si>
    <t>JCRファーマ</t>
    <phoneticPr fontId="2"/>
  </si>
  <si>
    <t>アリアケジャパン</t>
    <phoneticPr fontId="2"/>
  </si>
  <si>
    <t>ミルボン</t>
    <phoneticPr fontId="2"/>
  </si>
  <si>
    <t>船井総研HD</t>
    <phoneticPr fontId="2"/>
  </si>
  <si>
    <t>アルテリア･ネットワークス</t>
    <phoneticPr fontId="2"/>
  </si>
  <si>
    <t>ジェイエイシーリクルートメント</t>
    <phoneticPr fontId="2"/>
  </si>
  <si>
    <t>イー･ギャランティ</t>
    <phoneticPr fontId="2"/>
  </si>
  <si>
    <t>なし</t>
    <phoneticPr fontId="2"/>
  </si>
  <si>
    <t>GMOフィナンシャルHD</t>
    <phoneticPr fontId="2"/>
  </si>
  <si>
    <t>ベース</t>
    <phoneticPr fontId="2"/>
  </si>
  <si>
    <t>コロプラ</t>
    <phoneticPr fontId="2"/>
  </si>
  <si>
    <t>コムチュア</t>
    <phoneticPr fontId="2"/>
  </si>
  <si>
    <t>あり</t>
    <phoneticPr fontId="2"/>
  </si>
  <si>
    <t>なし 中期事業構想</t>
    <phoneticPr fontId="2"/>
  </si>
  <si>
    <t>日本セラミック</t>
    <phoneticPr fontId="2"/>
  </si>
  <si>
    <t>ウェザーニューズ</t>
    <phoneticPr fontId="2"/>
  </si>
  <si>
    <t>ナガイレーベン</t>
    <phoneticPr fontId="2"/>
  </si>
  <si>
    <t>スパークス･G</t>
    <phoneticPr fontId="2"/>
  </si>
  <si>
    <t>日本カーボン</t>
    <phoneticPr fontId="2"/>
  </si>
  <si>
    <t>メディキット</t>
    <phoneticPr fontId="2"/>
  </si>
  <si>
    <t>帝国電機製作所</t>
    <phoneticPr fontId="2"/>
  </si>
  <si>
    <t>あり 日経新聞にて</t>
    <rPh sb="3" eb="7">
      <t>ニッケイシンブン</t>
    </rPh>
    <phoneticPr fontId="2"/>
  </si>
  <si>
    <t>SRAHD</t>
    <phoneticPr fontId="2"/>
  </si>
  <si>
    <t>岩井コスモHD</t>
    <phoneticPr fontId="2"/>
  </si>
  <si>
    <t>アドヴァンG</t>
    <phoneticPr fontId="2"/>
  </si>
  <si>
    <t>自重堂</t>
    <phoneticPr fontId="2"/>
  </si>
  <si>
    <t>山田コンサルティングG</t>
    <phoneticPr fontId="2"/>
  </si>
  <si>
    <t>シーティーエス</t>
    <phoneticPr fontId="2"/>
  </si>
  <si>
    <t>NEW ART HOLDINGS</t>
    <phoneticPr fontId="2"/>
  </si>
  <si>
    <t>ファンコミュニケーションズ</t>
    <phoneticPr fontId="2"/>
  </si>
  <si>
    <t>日本トリム</t>
    <phoneticPr fontId="2"/>
  </si>
  <si>
    <t>アカツキ</t>
    <phoneticPr fontId="2"/>
  </si>
  <si>
    <t>アドバンスクリエイト</t>
    <phoneticPr fontId="2"/>
  </si>
  <si>
    <t>あり PDFの中にある</t>
    <rPh sb="7" eb="8">
      <t>ナカ</t>
    </rPh>
    <phoneticPr fontId="2"/>
  </si>
  <si>
    <t>学究社</t>
    <phoneticPr fontId="2"/>
  </si>
  <si>
    <t>◯</t>
    <phoneticPr fontId="2"/>
  </si>
  <si>
    <t>⑤将来配当利回り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</si>
</sst>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  <font>
      <sz val="8"/>
      <color rgb="FF555555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color theme="1"/>
      <name val="UD デジタル 教科書体 N-B"/>
      <family val="1"/>
      <charset val="128"/>
    </font>
    <font>
      <sz val="9"/>
      <color rgb="FF555555"/>
      <name val="UD デジタル 教科書体 N-B"/>
      <family val="1"/>
      <charset val="128"/>
    </font>
    <font>
      <sz val="9"/>
      <color rgb="FF000000"/>
      <name val="UD デジタル 教科書体 N-B"/>
      <family val="1"/>
      <charset val="128"/>
    </font>
    <font>
      <sz val="9"/>
      <color theme="10"/>
      <name val="UD デジタル 教科書体 N-B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0B3B2"/>
      </patternFill>
    </fill>
    <fill>
      <patternFill patternType="solid">
        <fgColor theme="2"/>
        <bgColor rgb="FFD4D4D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 applyFont="1" applyAlignment="1"/>
    <xf numFmtId="176" fontId="1" fillId="0" borderId="0" xfId="0" applyNumberFormat="1" applyFont="1"/>
    <xf numFmtId="0" fontId="4" fillId="3" borderId="1" xfId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right" vertical="top"/>
    </xf>
    <xf numFmtId="3" fontId="3" fillId="3" borderId="1" xfId="0" applyNumberFormat="1" applyFont="1" applyFill="1" applyBorder="1" applyAlignment="1">
      <alignment horizontal="right" vertical="top"/>
    </xf>
    <xf numFmtId="10" fontId="3" fillId="3" borderId="1" xfId="0" applyNumberFormat="1" applyFont="1" applyFill="1" applyBorder="1" applyAlignment="1">
      <alignment horizontal="right" vertical="top"/>
    </xf>
    <xf numFmtId="0" fontId="4" fillId="4" borderId="1" xfId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right" vertical="top"/>
    </xf>
    <xf numFmtId="3" fontId="3" fillId="4" borderId="1" xfId="0" applyNumberFormat="1" applyFont="1" applyFill="1" applyBorder="1" applyAlignment="1">
      <alignment horizontal="right" vertical="top"/>
    </xf>
    <xf numFmtId="10" fontId="3" fillId="4" borderId="1" xfId="0" applyNumberFormat="1" applyFont="1" applyFill="1" applyBorder="1" applyAlignment="1">
      <alignment horizontal="right" vertical="top"/>
    </xf>
    <xf numFmtId="0" fontId="4" fillId="3" borderId="2" xfId="1" applyFill="1" applyBorder="1" applyAlignment="1">
      <alignment vertical="top"/>
    </xf>
    <xf numFmtId="0" fontId="3" fillId="3" borderId="2" xfId="0" applyFont="1" applyFill="1" applyBorder="1" applyAlignment="1">
      <alignment horizontal="center" vertical="top"/>
    </xf>
    <xf numFmtId="0" fontId="5" fillId="5" borderId="7" xfId="0" applyFont="1" applyFill="1" applyBorder="1" applyAlignment="1"/>
    <xf numFmtId="176" fontId="5" fillId="5" borderId="7" xfId="0" applyNumberFormat="1" applyFont="1" applyFill="1" applyBorder="1" applyAlignment="1"/>
    <xf numFmtId="0" fontId="7" fillId="6" borderId="7" xfId="0" applyFont="1" applyFill="1" applyBorder="1" applyAlignment="1">
      <alignment vertical="top"/>
    </xf>
    <xf numFmtId="0" fontId="5" fillId="7" borderId="7" xfId="0" applyFont="1" applyFill="1" applyBorder="1" applyAlignment="1">
      <alignment vertical="top"/>
    </xf>
    <xf numFmtId="0" fontId="7" fillId="7" borderId="7" xfId="0" applyFont="1" applyFill="1" applyBorder="1" applyAlignment="1">
      <alignment vertical="top"/>
    </xf>
    <xf numFmtId="176" fontId="7" fillId="7" borderId="7" xfId="0" applyNumberFormat="1" applyFont="1" applyFill="1" applyBorder="1" applyAlignment="1">
      <alignment vertical="top"/>
    </xf>
    <xf numFmtId="0" fontId="7" fillId="8" borderId="7" xfId="0" applyFont="1" applyFill="1" applyBorder="1" applyAlignment="1"/>
    <xf numFmtId="0" fontId="5" fillId="8" borderId="7" xfId="0" applyFont="1" applyFill="1" applyBorder="1"/>
    <xf numFmtId="176" fontId="5" fillId="8" borderId="7" xfId="0" applyNumberFormat="1" applyFont="1" applyFill="1" applyBorder="1"/>
    <xf numFmtId="3" fontId="3" fillId="3" borderId="3" xfId="0" applyNumberFormat="1" applyFont="1" applyFill="1" applyBorder="1" applyAlignment="1">
      <alignment horizontal="right" vertical="top"/>
    </xf>
    <xf numFmtId="0" fontId="3" fillId="4" borderId="2" xfId="0" applyFont="1" applyFill="1" applyBorder="1" applyAlignment="1">
      <alignment horizontal="center" vertical="top"/>
    </xf>
    <xf numFmtId="3" fontId="3" fillId="4" borderId="3" xfId="0" applyNumberFormat="1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4" fillId="3" borderId="5" xfId="1" applyFill="1" applyBorder="1" applyAlignment="1">
      <alignment vertical="top"/>
    </xf>
    <xf numFmtId="0" fontId="3" fillId="3" borderId="5" xfId="0" applyFont="1" applyFill="1" applyBorder="1" applyAlignment="1">
      <alignment vertical="top"/>
    </xf>
    <xf numFmtId="0" fontId="3" fillId="3" borderId="5" xfId="0" applyFont="1" applyFill="1" applyBorder="1" applyAlignment="1">
      <alignment horizontal="right" vertical="top"/>
    </xf>
    <xf numFmtId="3" fontId="3" fillId="3" borderId="5" xfId="0" applyNumberFormat="1" applyFont="1" applyFill="1" applyBorder="1" applyAlignment="1">
      <alignment horizontal="right" vertical="top"/>
    </xf>
    <xf numFmtId="10" fontId="3" fillId="3" borderId="5" xfId="0" applyNumberFormat="1" applyFont="1" applyFill="1" applyBorder="1" applyAlignment="1">
      <alignment horizontal="right" vertical="top"/>
    </xf>
    <xf numFmtId="3" fontId="3" fillId="3" borderId="6" xfId="0" applyNumberFormat="1" applyFont="1" applyFill="1" applyBorder="1" applyAlignment="1">
      <alignment horizontal="right" vertical="top"/>
    </xf>
    <xf numFmtId="0" fontId="7" fillId="7" borderId="8" xfId="0" applyFont="1" applyFill="1" applyBorder="1" applyAlignment="1">
      <alignment vertical="top"/>
    </xf>
    <xf numFmtId="0" fontId="5" fillId="8" borderId="9" xfId="0" applyFont="1" applyFill="1" applyBorder="1"/>
    <xf numFmtId="0" fontId="7" fillId="2" borderId="10" xfId="0" applyFont="1" applyFill="1" applyBorder="1" applyAlignment="1">
      <alignment vertical="top"/>
    </xf>
    <xf numFmtId="0" fontId="5" fillId="9" borderId="10" xfId="0" applyFont="1" applyFill="1" applyBorder="1" applyAlignment="1"/>
    <xf numFmtId="0" fontId="8" fillId="10" borderId="7" xfId="1" applyFont="1" applyFill="1" applyBorder="1" applyAlignment="1">
      <alignment vertical="top"/>
    </xf>
    <xf numFmtId="0" fontId="6" fillId="10" borderId="7" xfId="0" applyFont="1" applyFill="1" applyBorder="1" applyAlignment="1">
      <alignment vertical="top"/>
    </xf>
    <xf numFmtId="0" fontId="6" fillId="10" borderId="7" xfId="0" applyFont="1" applyFill="1" applyBorder="1" applyAlignment="1">
      <alignment horizontal="right" vertical="top"/>
    </xf>
    <xf numFmtId="3" fontId="6" fillId="10" borderId="7" xfId="0" applyNumberFormat="1" applyFont="1" applyFill="1" applyBorder="1" applyAlignment="1">
      <alignment horizontal="right" vertical="top"/>
    </xf>
    <xf numFmtId="10" fontId="6" fillId="10" borderId="7" xfId="0" applyNumberFormat="1" applyFont="1" applyFill="1" applyBorder="1" applyAlignment="1">
      <alignment horizontal="right" vertical="top"/>
    </xf>
    <xf numFmtId="176" fontId="7" fillId="0" borderId="7" xfId="0" applyNumberFormat="1" applyFont="1" applyFill="1" applyBorder="1" applyAlignment="1">
      <alignment vertical="top"/>
    </xf>
    <xf numFmtId="0" fontId="7" fillId="0" borderId="7" xfId="0" applyFont="1" applyFill="1" applyBorder="1" applyAlignment="1"/>
    <xf numFmtId="0" fontId="8" fillId="0" borderId="7" xfId="1" applyFont="1" applyFill="1" applyBorder="1" applyAlignment="1">
      <alignment vertical="top"/>
    </xf>
    <xf numFmtId="0" fontId="6" fillId="0" borderId="7" xfId="0" applyFont="1" applyFill="1" applyBorder="1" applyAlignment="1">
      <alignment vertical="top"/>
    </xf>
    <xf numFmtId="0" fontId="6" fillId="0" borderId="7" xfId="0" applyFont="1" applyFill="1" applyBorder="1" applyAlignment="1">
      <alignment horizontal="right" vertical="top"/>
    </xf>
    <xf numFmtId="3" fontId="6" fillId="0" borderId="7" xfId="0" applyNumberFormat="1" applyFont="1" applyFill="1" applyBorder="1" applyAlignment="1">
      <alignment horizontal="right" vertical="top"/>
    </xf>
    <xf numFmtId="10" fontId="6" fillId="0" borderId="7" xfId="0" applyNumberFormat="1" applyFont="1" applyFill="1" applyBorder="1" applyAlignment="1">
      <alignment horizontal="right" vertical="top"/>
    </xf>
    <xf numFmtId="0" fontId="5" fillId="0" borderId="9" xfId="0" applyFont="1" applyFill="1" applyBorder="1"/>
    <xf numFmtId="0" fontId="5" fillId="0" borderId="7" xfId="0" applyFont="1" applyFill="1" applyBorder="1"/>
    <xf numFmtId="176" fontId="5" fillId="0" borderId="7" xfId="0" applyNumberFormat="1" applyFont="1" applyFill="1" applyBorder="1"/>
    <xf numFmtId="0" fontId="0" fillId="0" borderId="0" xfId="0" applyFont="1" applyFill="1" applyAlignment="1"/>
  </cellXfs>
  <cellStyles count="2">
    <cellStyle name="ハイパーリンク" xfId="1" builtinId="8"/>
    <cellStyle name="標準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278DB05-175E-4026-5640-1D6F144D4B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DA6FA4CC-2A7A-A4B5-B572-1579BEA17B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FAFCD775-BE4F-CE46-6BF5-DFB834299A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89B05D51-F7B2-EC8B-3CFB-CA276706EE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18223F5D-4E43-71F4-3335-3D9215845D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C11CA821-DE32-A70D-C1B4-6D4DCF34BD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D2D8C08D-AEB9-5653-6A31-5DD8CBA461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F11EECB5-811A-DE71-0ED5-7427DD57D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3ADEDC10-FFA2-1B4A-57DD-E320106BF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700F9D8D-0ED8-52B8-C8BF-4F537AC5BC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607677AC-D6D2-9452-3382-32F68DEB74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8F7828F3-5651-4FF8-DC83-F8B4C95FC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D95631EC-3279-E85B-0FD9-9EC9CE0DCB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58FFF057-3F86-FAB8-B8D1-60A91BAF0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C8236678-584A-06CC-A4BB-62EB6582A9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8BF4DF-6A41-4E87-CA14-DA3900F5B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83720675-B001-2E05-CF09-4D12259C9E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1453EC97-F73A-C8C0-072B-F615705D9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A6C61CD6-D884-D2FB-0706-930963A93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BA002FE3-644C-AE04-2D09-43BD250D3D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D9844828-19A9-E66A-4840-9C17D73E5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3C43A92C-B721-EA07-0EEF-8D208F55B9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8AD0D8D1-BA40-760D-8B83-E07274FF6A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99CC14A2-B7CB-B979-AF1F-9C6B72A65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DA5FB3D4-B642-68D8-E0D3-9505907EAC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745B992E-22AB-B23B-D2DD-9B55998781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67FF322B-5B38-8D9B-2AB3-6EF810AEF6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12FB4094-8927-5A4A-E10B-837511C9D5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FA08B8DE-975D-E853-1431-17BDA5B019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54592D8B-D8CE-C124-FCB0-475632177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228600</xdr:colOff>
          <xdr:row>2</xdr:row>
          <xdr:rowOff>30480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BE1B795F-033E-F08A-F3C4-1AEC0B4A7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228600</xdr:colOff>
          <xdr:row>3</xdr:row>
          <xdr:rowOff>30480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324A50ED-6070-CA89-E727-2F942C043F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228600</xdr:colOff>
          <xdr:row>4</xdr:row>
          <xdr:rowOff>30480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24CBF3A-66FE-B4C8-7616-E2F5D591B3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228600</xdr:colOff>
          <xdr:row>5</xdr:row>
          <xdr:rowOff>30480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E13B3E8A-D537-BC9A-6C99-DE731BFC63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228600</xdr:colOff>
          <xdr:row>6</xdr:row>
          <xdr:rowOff>30480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83072F38-0017-012D-48E5-0FEA54FF40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228600</xdr:colOff>
          <xdr:row>7</xdr:row>
          <xdr:rowOff>30480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5119D578-090A-5A8F-5FE5-B036C48EC6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228600</xdr:colOff>
          <xdr:row>8</xdr:row>
          <xdr:rowOff>30480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DC01B30B-D4E4-D21A-D103-7957A0C216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228600</xdr:colOff>
          <xdr:row>9</xdr:row>
          <xdr:rowOff>30480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8BC3AEE7-3BF2-4359-CC11-49F7E8ADD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228600</xdr:colOff>
          <xdr:row>10</xdr:row>
          <xdr:rowOff>30480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CDD09054-B608-FB96-C6D2-627636F4A6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228600</xdr:colOff>
          <xdr:row>11</xdr:row>
          <xdr:rowOff>30480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10676F59-35AC-D3FB-BFDE-62B7AC920A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228600</xdr:colOff>
          <xdr:row>12</xdr:row>
          <xdr:rowOff>30480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A4074518-21E9-40F1-38BF-AA9777B82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228600</xdr:colOff>
          <xdr:row>13</xdr:row>
          <xdr:rowOff>30480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789CDF52-DD11-D85C-4EEE-D400018FF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228600</xdr:colOff>
          <xdr:row>14</xdr:row>
          <xdr:rowOff>30480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1DA8D067-3872-EE66-6136-F6B5E6DF4A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228600</xdr:colOff>
          <xdr:row>15</xdr:row>
          <xdr:rowOff>30480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9100A663-F57D-7479-FDD7-E2DA447B36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228600</xdr:colOff>
          <xdr:row>16</xdr:row>
          <xdr:rowOff>30480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CC0096F6-82D0-4906-FF1F-DDA9EDF21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228600</xdr:colOff>
          <xdr:row>17</xdr:row>
          <xdr:rowOff>30480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FE51EBB6-FF0B-7F5E-BE61-E6A538421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228600</xdr:colOff>
          <xdr:row>18</xdr:row>
          <xdr:rowOff>30480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1F0C986D-C0E5-BFEB-D9E4-6EB542B620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228600</xdr:colOff>
          <xdr:row>19</xdr:row>
          <xdr:rowOff>30480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C9B2D573-548D-245F-7137-3ED3BF5ECD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228600</xdr:colOff>
          <xdr:row>20</xdr:row>
          <xdr:rowOff>30480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AF5293CF-B968-D129-68DB-C4497848D4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228600</xdr:colOff>
          <xdr:row>21</xdr:row>
          <xdr:rowOff>30480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2FF8FD20-3EA6-B07F-CC24-77E5D4151F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228600</xdr:colOff>
          <xdr:row>22</xdr:row>
          <xdr:rowOff>30480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EB4245F-CDF9-0CE8-261E-991D8B65F4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228600</xdr:colOff>
          <xdr:row>23</xdr:row>
          <xdr:rowOff>30480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CEE8E34-E660-CBAC-1369-EF74847F5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228600</xdr:colOff>
          <xdr:row>24</xdr:row>
          <xdr:rowOff>30480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BF3741E5-E74B-0B25-6E56-56DD18D77E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228600</xdr:colOff>
          <xdr:row>25</xdr:row>
          <xdr:rowOff>30480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D146852E-E17D-8D32-D094-ACD312A706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228600</xdr:colOff>
          <xdr:row>26</xdr:row>
          <xdr:rowOff>30480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FF99A958-49A4-DD5E-D61E-FFB0460E6E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228600</xdr:colOff>
          <xdr:row>27</xdr:row>
          <xdr:rowOff>30480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A8B3B0D3-A69B-F5B5-51AB-83D35AC22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228600</xdr:colOff>
          <xdr:row>28</xdr:row>
          <xdr:rowOff>30480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F29205B-EC27-60D3-07D7-6CDDB4DC3C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228600</xdr:colOff>
          <xdr:row>29</xdr:row>
          <xdr:rowOff>30480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E698556-A685-0409-E1F5-962FFF2745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228600</xdr:colOff>
          <xdr:row>30</xdr:row>
          <xdr:rowOff>30480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3C69050F-B659-1866-7CF7-37A6CFE0DB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228600</xdr:colOff>
          <xdr:row>31</xdr:row>
          <xdr:rowOff>30480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9C92533E-27A4-EBF8-458F-EC33A6782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ffett-code.com/company/7177/" TargetMode="External"/><Relationship Id="rId13" Type="http://schemas.openxmlformats.org/officeDocument/2006/relationships/hyperlink" Target="https://www.buffett-code.com/company/4825/" TargetMode="External"/><Relationship Id="rId18" Type="http://schemas.openxmlformats.org/officeDocument/2006/relationships/hyperlink" Target="https://www.buffett-code.com/company/6333/" TargetMode="External"/><Relationship Id="rId26" Type="http://schemas.openxmlformats.org/officeDocument/2006/relationships/hyperlink" Target="https://www.buffett-code.com/company/2461/" TargetMode="External"/><Relationship Id="rId3" Type="http://schemas.openxmlformats.org/officeDocument/2006/relationships/hyperlink" Target="https://www.buffett-code.com/company/4919/" TargetMode="External"/><Relationship Id="rId21" Type="http://schemas.openxmlformats.org/officeDocument/2006/relationships/hyperlink" Target="https://www.buffett-code.com/company/7463/" TargetMode="External"/><Relationship Id="rId7" Type="http://schemas.openxmlformats.org/officeDocument/2006/relationships/hyperlink" Target="https://www.buffett-code.com/company/8771/" TargetMode="External"/><Relationship Id="rId12" Type="http://schemas.openxmlformats.org/officeDocument/2006/relationships/hyperlink" Target="https://www.buffett-code.com/company/6929/" TargetMode="External"/><Relationship Id="rId17" Type="http://schemas.openxmlformats.org/officeDocument/2006/relationships/hyperlink" Target="https://www.buffett-code.com/company/7749/" TargetMode="External"/><Relationship Id="rId25" Type="http://schemas.openxmlformats.org/officeDocument/2006/relationships/hyperlink" Target="https://www.buffett-code.com/company/7638/" TargetMode="External"/><Relationship Id="rId2" Type="http://schemas.openxmlformats.org/officeDocument/2006/relationships/hyperlink" Target="https://www.buffett-code.com/company/2815/" TargetMode="External"/><Relationship Id="rId16" Type="http://schemas.openxmlformats.org/officeDocument/2006/relationships/hyperlink" Target="https://www.buffett-code.com/company/5302/" TargetMode="External"/><Relationship Id="rId20" Type="http://schemas.openxmlformats.org/officeDocument/2006/relationships/hyperlink" Target="https://www.buffett-code.com/company/8707/" TargetMode="External"/><Relationship Id="rId29" Type="http://schemas.openxmlformats.org/officeDocument/2006/relationships/hyperlink" Target="https://www.buffett-code.com/company/8798/" TargetMode="External"/><Relationship Id="rId1" Type="http://schemas.openxmlformats.org/officeDocument/2006/relationships/hyperlink" Target="https://www.buffett-code.com/company/4552/" TargetMode="External"/><Relationship Id="rId6" Type="http://schemas.openxmlformats.org/officeDocument/2006/relationships/hyperlink" Target="https://www.buffett-code.com/company/2124/" TargetMode="External"/><Relationship Id="rId11" Type="http://schemas.openxmlformats.org/officeDocument/2006/relationships/hyperlink" Target="https://www.buffett-code.com/company/3844/" TargetMode="External"/><Relationship Id="rId24" Type="http://schemas.openxmlformats.org/officeDocument/2006/relationships/hyperlink" Target="https://www.buffett-code.com/company/4345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buffett-code.com/company/4423/" TargetMode="External"/><Relationship Id="rId15" Type="http://schemas.openxmlformats.org/officeDocument/2006/relationships/hyperlink" Target="https://www.buffett-code.com/company/8739/" TargetMode="External"/><Relationship Id="rId23" Type="http://schemas.openxmlformats.org/officeDocument/2006/relationships/hyperlink" Target="https://www.buffett-code.com/company/4792/" TargetMode="External"/><Relationship Id="rId28" Type="http://schemas.openxmlformats.org/officeDocument/2006/relationships/hyperlink" Target="https://www.buffett-code.com/company/3932/" TargetMode="External"/><Relationship Id="rId10" Type="http://schemas.openxmlformats.org/officeDocument/2006/relationships/hyperlink" Target="https://www.buffett-code.com/company/3668/" TargetMode="External"/><Relationship Id="rId19" Type="http://schemas.openxmlformats.org/officeDocument/2006/relationships/hyperlink" Target="https://www.buffett-code.com/company/3817/" TargetMode="External"/><Relationship Id="rId31" Type="http://schemas.openxmlformats.org/officeDocument/2006/relationships/hyperlink" Target="https://www.buffett-code.com/company/7730/" TargetMode="External"/><Relationship Id="rId4" Type="http://schemas.openxmlformats.org/officeDocument/2006/relationships/hyperlink" Target="https://www.buffett-code.com/company/9757/" TargetMode="External"/><Relationship Id="rId9" Type="http://schemas.openxmlformats.org/officeDocument/2006/relationships/hyperlink" Target="https://www.buffett-code.com/company/4481/" TargetMode="External"/><Relationship Id="rId14" Type="http://schemas.openxmlformats.org/officeDocument/2006/relationships/hyperlink" Target="https://www.buffett-code.com/company/7447/" TargetMode="External"/><Relationship Id="rId22" Type="http://schemas.openxmlformats.org/officeDocument/2006/relationships/hyperlink" Target="https://www.buffett-code.com/company/3597/" TargetMode="External"/><Relationship Id="rId27" Type="http://schemas.openxmlformats.org/officeDocument/2006/relationships/hyperlink" Target="https://www.buffett-code.com/company/6788/" TargetMode="External"/><Relationship Id="rId30" Type="http://schemas.openxmlformats.org/officeDocument/2006/relationships/hyperlink" Target="https://www.buffett-code.com/company/9769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uffett-code.com/company/4825/" TargetMode="External"/><Relationship Id="rId18" Type="http://schemas.openxmlformats.org/officeDocument/2006/relationships/hyperlink" Target="https://www.buffett-code.com/company/6333/" TargetMode="External"/><Relationship Id="rId26" Type="http://schemas.openxmlformats.org/officeDocument/2006/relationships/hyperlink" Target="https://www.buffett-code.com/company/2461/" TargetMode="External"/><Relationship Id="rId39" Type="http://schemas.openxmlformats.org/officeDocument/2006/relationships/control" Target="../activeX/activeX4.xml"/><Relationship Id="rId21" Type="http://schemas.openxmlformats.org/officeDocument/2006/relationships/hyperlink" Target="https://www.buffett-code.com/company/7463/" TargetMode="External"/><Relationship Id="rId34" Type="http://schemas.openxmlformats.org/officeDocument/2006/relationships/vmlDrawing" Target="../drawings/vmlDrawing1.vml"/><Relationship Id="rId42" Type="http://schemas.openxmlformats.org/officeDocument/2006/relationships/control" Target="../activeX/activeX7.xml"/><Relationship Id="rId47" Type="http://schemas.openxmlformats.org/officeDocument/2006/relationships/control" Target="../activeX/activeX12.xml"/><Relationship Id="rId50" Type="http://schemas.openxmlformats.org/officeDocument/2006/relationships/control" Target="../activeX/activeX15.xml"/><Relationship Id="rId55" Type="http://schemas.openxmlformats.org/officeDocument/2006/relationships/control" Target="../activeX/activeX20.xml"/><Relationship Id="rId63" Type="http://schemas.openxmlformats.org/officeDocument/2006/relationships/control" Target="../activeX/activeX28.xml"/><Relationship Id="rId68" Type="http://schemas.openxmlformats.org/officeDocument/2006/relationships/control" Target="../activeX/activeX33.xml"/><Relationship Id="rId76" Type="http://schemas.openxmlformats.org/officeDocument/2006/relationships/control" Target="../activeX/activeX41.xml"/><Relationship Id="rId84" Type="http://schemas.openxmlformats.org/officeDocument/2006/relationships/control" Target="../activeX/activeX49.xml"/><Relationship Id="rId89" Type="http://schemas.openxmlformats.org/officeDocument/2006/relationships/control" Target="../activeX/activeX54.xml"/><Relationship Id="rId7" Type="http://schemas.openxmlformats.org/officeDocument/2006/relationships/hyperlink" Target="https://www.buffett-code.com/company/8771/" TargetMode="External"/><Relationship Id="rId71" Type="http://schemas.openxmlformats.org/officeDocument/2006/relationships/control" Target="../activeX/activeX36.xml"/><Relationship Id="rId92" Type="http://schemas.openxmlformats.org/officeDocument/2006/relationships/control" Target="../activeX/activeX57.xml"/><Relationship Id="rId2" Type="http://schemas.openxmlformats.org/officeDocument/2006/relationships/hyperlink" Target="https://www.buffett-code.com/company/2815/" TargetMode="External"/><Relationship Id="rId16" Type="http://schemas.openxmlformats.org/officeDocument/2006/relationships/hyperlink" Target="https://www.buffett-code.com/company/5302/" TargetMode="External"/><Relationship Id="rId29" Type="http://schemas.openxmlformats.org/officeDocument/2006/relationships/hyperlink" Target="https://www.buffett-code.com/company/8798/" TargetMode="External"/><Relationship Id="rId11" Type="http://schemas.openxmlformats.org/officeDocument/2006/relationships/hyperlink" Target="https://www.buffett-code.com/company/3844/" TargetMode="External"/><Relationship Id="rId24" Type="http://schemas.openxmlformats.org/officeDocument/2006/relationships/hyperlink" Target="https://www.buffett-code.com/company/4345/" TargetMode="External"/><Relationship Id="rId32" Type="http://schemas.openxmlformats.org/officeDocument/2006/relationships/printerSettings" Target="../printerSettings/printerSettings2.bin"/><Relationship Id="rId37" Type="http://schemas.openxmlformats.org/officeDocument/2006/relationships/control" Target="../activeX/activeX2.xml"/><Relationship Id="rId40" Type="http://schemas.openxmlformats.org/officeDocument/2006/relationships/control" Target="../activeX/activeX5.xml"/><Relationship Id="rId45" Type="http://schemas.openxmlformats.org/officeDocument/2006/relationships/control" Target="../activeX/activeX10.xml"/><Relationship Id="rId53" Type="http://schemas.openxmlformats.org/officeDocument/2006/relationships/control" Target="../activeX/activeX18.xml"/><Relationship Id="rId58" Type="http://schemas.openxmlformats.org/officeDocument/2006/relationships/control" Target="../activeX/activeX23.xml"/><Relationship Id="rId66" Type="http://schemas.openxmlformats.org/officeDocument/2006/relationships/control" Target="../activeX/activeX31.xml"/><Relationship Id="rId74" Type="http://schemas.openxmlformats.org/officeDocument/2006/relationships/control" Target="../activeX/activeX39.xml"/><Relationship Id="rId79" Type="http://schemas.openxmlformats.org/officeDocument/2006/relationships/control" Target="../activeX/activeX44.xml"/><Relationship Id="rId87" Type="http://schemas.openxmlformats.org/officeDocument/2006/relationships/control" Target="../activeX/activeX52.xml"/><Relationship Id="rId5" Type="http://schemas.openxmlformats.org/officeDocument/2006/relationships/hyperlink" Target="https://www.buffett-code.com/company/4423/" TargetMode="External"/><Relationship Id="rId61" Type="http://schemas.openxmlformats.org/officeDocument/2006/relationships/control" Target="../activeX/activeX26.xml"/><Relationship Id="rId82" Type="http://schemas.openxmlformats.org/officeDocument/2006/relationships/control" Target="../activeX/activeX47.xml"/><Relationship Id="rId90" Type="http://schemas.openxmlformats.org/officeDocument/2006/relationships/control" Target="../activeX/activeX55.xml"/><Relationship Id="rId95" Type="http://schemas.openxmlformats.org/officeDocument/2006/relationships/control" Target="../activeX/activeX60.xml"/><Relationship Id="rId19" Type="http://schemas.openxmlformats.org/officeDocument/2006/relationships/hyperlink" Target="https://www.buffett-code.com/company/3817/" TargetMode="External"/><Relationship Id="rId14" Type="http://schemas.openxmlformats.org/officeDocument/2006/relationships/hyperlink" Target="https://www.buffett-code.com/company/7447/" TargetMode="External"/><Relationship Id="rId22" Type="http://schemas.openxmlformats.org/officeDocument/2006/relationships/hyperlink" Target="https://www.buffett-code.com/company/3597/" TargetMode="External"/><Relationship Id="rId27" Type="http://schemas.openxmlformats.org/officeDocument/2006/relationships/hyperlink" Target="https://www.buffett-code.com/company/6788/" TargetMode="External"/><Relationship Id="rId30" Type="http://schemas.openxmlformats.org/officeDocument/2006/relationships/hyperlink" Target="https://www.buffett-code.com/company/9769/" TargetMode="External"/><Relationship Id="rId35" Type="http://schemas.openxmlformats.org/officeDocument/2006/relationships/control" Target="../activeX/activeX1.xml"/><Relationship Id="rId43" Type="http://schemas.openxmlformats.org/officeDocument/2006/relationships/control" Target="../activeX/activeX8.xml"/><Relationship Id="rId48" Type="http://schemas.openxmlformats.org/officeDocument/2006/relationships/control" Target="../activeX/activeX13.xml"/><Relationship Id="rId56" Type="http://schemas.openxmlformats.org/officeDocument/2006/relationships/control" Target="../activeX/activeX21.xml"/><Relationship Id="rId64" Type="http://schemas.openxmlformats.org/officeDocument/2006/relationships/control" Target="../activeX/activeX29.xml"/><Relationship Id="rId69" Type="http://schemas.openxmlformats.org/officeDocument/2006/relationships/control" Target="../activeX/activeX34.xml"/><Relationship Id="rId77" Type="http://schemas.openxmlformats.org/officeDocument/2006/relationships/control" Target="../activeX/activeX42.xml"/><Relationship Id="rId8" Type="http://schemas.openxmlformats.org/officeDocument/2006/relationships/hyperlink" Target="https://www.buffett-code.com/company/7177/" TargetMode="External"/><Relationship Id="rId51" Type="http://schemas.openxmlformats.org/officeDocument/2006/relationships/control" Target="../activeX/activeX16.xml"/><Relationship Id="rId72" Type="http://schemas.openxmlformats.org/officeDocument/2006/relationships/control" Target="../activeX/activeX37.xml"/><Relationship Id="rId80" Type="http://schemas.openxmlformats.org/officeDocument/2006/relationships/control" Target="../activeX/activeX45.xml"/><Relationship Id="rId85" Type="http://schemas.openxmlformats.org/officeDocument/2006/relationships/control" Target="../activeX/activeX50.xml"/><Relationship Id="rId93" Type="http://schemas.openxmlformats.org/officeDocument/2006/relationships/control" Target="../activeX/activeX58.xml"/><Relationship Id="rId3" Type="http://schemas.openxmlformats.org/officeDocument/2006/relationships/hyperlink" Target="https://www.buffett-code.com/company/4919/" TargetMode="External"/><Relationship Id="rId12" Type="http://schemas.openxmlformats.org/officeDocument/2006/relationships/hyperlink" Target="https://www.buffett-code.com/company/6929/" TargetMode="External"/><Relationship Id="rId17" Type="http://schemas.openxmlformats.org/officeDocument/2006/relationships/hyperlink" Target="https://www.buffett-code.com/company/7749/" TargetMode="External"/><Relationship Id="rId25" Type="http://schemas.openxmlformats.org/officeDocument/2006/relationships/hyperlink" Target="https://www.buffett-code.com/company/7638/" TargetMode="External"/><Relationship Id="rId33" Type="http://schemas.openxmlformats.org/officeDocument/2006/relationships/drawing" Target="../drawings/drawing1.xml"/><Relationship Id="rId38" Type="http://schemas.openxmlformats.org/officeDocument/2006/relationships/control" Target="../activeX/activeX3.xml"/><Relationship Id="rId46" Type="http://schemas.openxmlformats.org/officeDocument/2006/relationships/control" Target="../activeX/activeX11.xml"/><Relationship Id="rId59" Type="http://schemas.openxmlformats.org/officeDocument/2006/relationships/control" Target="../activeX/activeX24.xml"/><Relationship Id="rId67" Type="http://schemas.openxmlformats.org/officeDocument/2006/relationships/control" Target="../activeX/activeX32.xml"/><Relationship Id="rId20" Type="http://schemas.openxmlformats.org/officeDocument/2006/relationships/hyperlink" Target="https://www.buffett-code.com/company/8707/" TargetMode="External"/><Relationship Id="rId41" Type="http://schemas.openxmlformats.org/officeDocument/2006/relationships/control" Target="../activeX/activeX6.xml"/><Relationship Id="rId54" Type="http://schemas.openxmlformats.org/officeDocument/2006/relationships/control" Target="../activeX/activeX19.xml"/><Relationship Id="rId62" Type="http://schemas.openxmlformats.org/officeDocument/2006/relationships/control" Target="../activeX/activeX27.xml"/><Relationship Id="rId70" Type="http://schemas.openxmlformats.org/officeDocument/2006/relationships/control" Target="../activeX/activeX35.xml"/><Relationship Id="rId75" Type="http://schemas.openxmlformats.org/officeDocument/2006/relationships/control" Target="../activeX/activeX40.xml"/><Relationship Id="rId83" Type="http://schemas.openxmlformats.org/officeDocument/2006/relationships/control" Target="../activeX/activeX48.xml"/><Relationship Id="rId88" Type="http://schemas.openxmlformats.org/officeDocument/2006/relationships/control" Target="../activeX/activeX53.xml"/><Relationship Id="rId91" Type="http://schemas.openxmlformats.org/officeDocument/2006/relationships/control" Target="../activeX/activeX56.xml"/><Relationship Id="rId1" Type="http://schemas.openxmlformats.org/officeDocument/2006/relationships/hyperlink" Target="https://www.buffett-code.com/company/4552/" TargetMode="External"/><Relationship Id="rId6" Type="http://schemas.openxmlformats.org/officeDocument/2006/relationships/hyperlink" Target="https://www.buffett-code.com/company/2124/" TargetMode="External"/><Relationship Id="rId15" Type="http://schemas.openxmlformats.org/officeDocument/2006/relationships/hyperlink" Target="https://www.buffett-code.com/company/8739/" TargetMode="External"/><Relationship Id="rId23" Type="http://schemas.openxmlformats.org/officeDocument/2006/relationships/hyperlink" Target="https://www.buffett-code.com/company/4792/" TargetMode="External"/><Relationship Id="rId28" Type="http://schemas.openxmlformats.org/officeDocument/2006/relationships/hyperlink" Target="https://www.buffett-code.com/company/3932/" TargetMode="External"/><Relationship Id="rId36" Type="http://schemas.openxmlformats.org/officeDocument/2006/relationships/image" Target="../media/image1.emf"/><Relationship Id="rId49" Type="http://schemas.openxmlformats.org/officeDocument/2006/relationships/control" Target="../activeX/activeX14.xml"/><Relationship Id="rId57" Type="http://schemas.openxmlformats.org/officeDocument/2006/relationships/control" Target="../activeX/activeX22.xml"/><Relationship Id="rId10" Type="http://schemas.openxmlformats.org/officeDocument/2006/relationships/hyperlink" Target="https://www.buffett-code.com/company/3668/" TargetMode="External"/><Relationship Id="rId31" Type="http://schemas.openxmlformats.org/officeDocument/2006/relationships/hyperlink" Target="https://www.buffett-code.com/company/7730/" TargetMode="External"/><Relationship Id="rId44" Type="http://schemas.openxmlformats.org/officeDocument/2006/relationships/control" Target="../activeX/activeX9.xml"/><Relationship Id="rId52" Type="http://schemas.openxmlformats.org/officeDocument/2006/relationships/control" Target="../activeX/activeX17.xml"/><Relationship Id="rId60" Type="http://schemas.openxmlformats.org/officeDocument/2006/relationships/control" Target="../activeX/activeX25.xml"/><Relationship Id="rId65" Type="http://schemas.openxmlformats.org/officeDocument/2006/relationships/control" Target="../activeX/activeX30.xml"/><Relationship Id="rId73" Type="http://schemas.openxmlformats.org/officeDocument/2006/relationships/control" Target="../activeX/activeX38.xml"/><Relationship Id="rId78" Type="http://schemas.openxmlformats.org/officeDocument/2006/relationships/control" Target="../activeX/activeX43.xml"/><Relationship Id="rId81" Type="http://schemas.openxmlformats.org/officeDocument/2006/relationships/control" Target="../activeX/activeX46.xml"/><Relationship Id="rId86" Type="http://schemas.openxmlformats.org/officeDocument/2006/relationships/control" Target="../activeX/activeX51.xml"/><Relationship Id="rId94" Type="http://schemas.openxmlformats.org/officeDocument/2006/relationships/control" Target="../activeX/activeX59.xml"/><Relationship Id="rId4" Type="http://schemas.openxmlformats.org/officeDocument/2006/relationships/hyperlink" Target="https://www.buffett-code.com/company/9757/" TargetMode="External"/><Relationship Id="rId9" Type="http://schemas.openxmlformats.org/officeDocument/2006/relationships/hyperlink" Target="https://www.buffett-code.com/company/44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A999"/>
  <sheetViews>
    <sheetView tabSelected="1" workbookViewId="0">
      <selection activeCell="A2" sqref="A2:A8"/>
    </sheetView>
  </sheetViews>
  <sheetFormatPr defaultColWidth="12.6640625" defaultRowHeight="15.75" customHeight="1" x14ac:dyDescent="0.25"/>
  <cols>
    <col min="1" max="1" width="6.44140625" customWidth="1"/>
    <col min="2" max="2" width="16.88671875" customWidth="1"/>
    <col min="3" max="3" width="10.6640625" customWidth="1"/>
    <col min="4" max="4" width="23.5546875" customWidth="1"/>
    <col min="5" max="5" width="9.88671875" customWidth="1"/>
    <col min="6" max="6" width="11.21875" customWidth="1"/>
    <col min="7" max="7" width="8.21875" customWidth="1"/>
    <col min="8" max="13" width="7.88671875" customWidth="1"/>
    <col min="14" max="21" width="8.6640625" customWidth="1"/>
    <col min="22" max="22" width="9.21875" customWidth="1"/>
    <col min="23" max="23" width="8.77734375" customWidth="1"/>
    <col min="25" max="25" width="10" customWidth="1"/>
    <col min="26" max="26" width="9.109375" customWidth="1"/>
    <col min="27" max="27" width="13.6640625" customWidth="1"/>
    <col min="28" max="30" width="7" customWidth="1"/>
  </cols>
  <sheetData>
    <row r="1" spans="1:27" ht="13.2" x14ac:dyDescent="0.25">
      <c r="A1" s="16" t="s">
        <v>1</v>
      </c>
      <c r="B1" s="16" t="s">
        <v>150</v>
      </c>
      <c r="C1" s="16" t="s">
        <v>0</v>
      </c>
      <c r="D1" s="35" t="s">
        <v>3</v>
      </c>
      <c r="E1" s="35" t="s">
        <v>2</v>
      </c>
      <c r="F1" s="35" t="s">
        <v>5</v>
      </c>
      <c r="G1" s="35" t="s">
        <v>4</v>
      </c>
      <c r="H1" s="35" t="s">
        <v>6</v>
      </c>
      <c r="I1" s="35" t="s">
        <v>105</v>
      </c>
      <c r="J1" s="35" t="s">
        <v>7</v>
      </c>
      <c r="K1" s="35" t="s">
        <v>8</v>
      </c>
      <c r="L1" s="35" t="s">
        <v>9</v>
      </c>
      <c r="M1" s="35" t="s">
        <v>10</v>
      </c>
      <c r="N1" s="35" t="s">
        <v>11</v>
      </c>
      <c r="O1" s="35" t="s">
        <v>12</v>
      </c>
      <c r="P1" s="35" t="s">
        <v>13</v>
      </c>
      <c r="Q1" s="35" t="s">
        <v>14</v>
      </c>
      <c r="R1" s="35" t="s">
        <v>15</v>
      </c>
      <c r="S1" s="35" t="s">
        <v>16</v>
      </c>
      <c r="T1" s="35" t="s">
        <v>17</v>
      </c>
      <c r="U1" s="35" t="s">
        <v>18</v>
      </c>
      <c r="V1" s="36" t="s">
        <v>21</v>
      </c>
      <c r="W1" s="14" t="s">
        <v>19</v>
      </c>
      <c r="X1" s="14" t="s">
        <v>20</v>
      </c>
      <c r="Y1" s="15" t="s">
        <v>22</v>
      </c>
      <c r="Z1" s="14" t="s">
        <v>23</v>
      </c>
      <c r="AA1" s="15" t="s">
        <v>187</v>
      </c>
    </row>
    <row r="2" spans="1:27" ht="13.2" x14ac:dyDescent="0.25">
      <c r="A2" s="18" t="s">
        <v>186</v>
      </c>
      <c r="B2" s="33" t="s">
        <v>163</v>
      </c>
      <c r="C2" s="19">
        <f>AA2</f>
        <v>0.11510412446317154</v>
      </c>
      <c r="D2" s="37" t="s">
        <v>155</v>
      </c>
      <c r="E2" s="38">
        <v>4423</v>
      </c>
      <c r="F2" s="39" t="s">
        <v>30</v>
      </c>
      <c r="G2" s="39" t="s">
        <v>48</v>
      </c>
      <c r="H2" s="39" t="s">
        <v>54</v>
      </c>
      <c r="I2" s="39" t="s">
        <v>62</v>
      </c>
      <c r="J2" s="40">
        <v>98728</v>
      </c>
      <c r="K2" s="39" t="s">
        <v>116</v>
      </c>
      <c r="L2" s="39" t="s">
        <v>63</v>
      </c>
      <c r="M2" s="39" t="s">
        <v>117</v>
      </c>
      <c r="N2" s="41">
        <v>0</v>
      </c>
      <c r="O2" s="40">
        <v>59452</v>
      </c>
      <c r="P2" s="40">
        <v>9470</v>
      </c>
      <c r="Q2" s="41">
        <v>0.159</v>
      </c>
      <c r="R2" s="40">
        <v>5878</v>
      </c>
      <c r="S2" s="41">
        <v>9.9000000000000005E-2</v>
      </c>
      <c r="T2" s="41">
        <v>0.20599999999999999</v>
      </c>
      <c r="U2" s="41">
        <v>0.255</v>
      </c>
      <c r="V2" s="40">
        <v>28568</v>
      </c>
      <c r="W2" s="34">
        <f>P2*0.6</f>
        <v>5682</v>
      </c>
      <c r="X2" s="21">
        <f>W2*0.4</f>
        <v>2272.8000000000002</v>
      </c>
      <c r="Y2" s="22">
        <f>W2/V2</f>
        <v>0.19889386726407168</v>
      </c>
      <c r="Z2" s="20">
        <f>IF(U2&gt;=0.2,X2*5,IF(U2&gt;=0.15,X2*3,IF(U2&gt;=0.1,X2*2,X2*1.5)))</f>
        <v>11364</v>
      </c>
      <c r="AA2" s="22">
        <f>Z2/J2</f>
        <v>0.11510412446317154</v>
      </c>
    </row>
    <row r="3" spans="1:27" ht="13.2" x14ac:dyDescent="0.25">
      <c r="A3" s="18" t="s">
        <v>186</v>
      </c>
      <c r="B3" s="33" t="s">
        <v>28</v>
      </c>
      <c r="C3" s="19">
        <f>AA3</f>
        <v>6.7629769299023951E-2</v>
      </c>
      <c r="D3" s="37" t="s">
        <v>162</v>
      </c>
      <c r="E3" s="38">
        <v>3844</v>
      </c>
      <c r="F3" s="39" t="s">
        <v>30</v>
      </c>
      <c r="G3" s="39" t="s">
        <v>48</v>
      </c>
      <c r="H3" s="39" t="s">
        <v>54</v>
      </c>
      <c r="I3" s="39" t="s">
        <v>50</v>
      </c>
      <c r="J3" s="40">
        <v>72128</v>
      </c>
      <c r="K3" s="39" t="s">
        <v>124</v>
      </c>
      <c r="L3" s="39" t="s">
        <v>61</v>
      </c>
      <c r="M3" s="39" t="s">
        <v>125</v>
      </c>
      <c r="N3" s="41">
        <v>0.02</v>
      </c>
      <c r="O3" s="40">
        <v>29056</v>
      </c>
      <c r="P3" s="40">
        <v>4065</v>
      </c>
      <c r="Q3" s="41">
        <v>0.14000000000000001</v>
      </c>
      <c r="R3" s="40">
        <v>2695</v>
      </c>
      <c r="S3" s="41">
        <v>9.2999999999999999E-2</v>
      </c>
      <c r="T3" s="41">
        <v>0.17599999999999999</v>
      </c>
      <c r="U3" s="41">
        <v>0.71699999999999997</v>
      </c>
      <c r="V3" s="40">
        <v>15305</v>
      </c>
      <c r="W3" s="34">
        <f>P3*0.6</f>
        <v>2439</v>
      </c>
      <c r="X3" s="21">
        <f>W3*0.4</f>
        <v>975.6</v>
      </c>
      <c r="Y3" s="22">
        <f>W3/V3</f>
        <v>0.15935968637700099</v>
      </c>
      <c r="Z3" s="20">
        <f>IF(U3&gt;=0.2,X3*5,IF(U3&gt;=0.15,X3*3,IF(U3&gt;=0.1,X3*2,X3*1.5)))</f>
        <v>4878</v>
      </c>
      <c r="AA3" s="22">
        <f>Z3/J3</f>
        <v>6.7629769299023951E-2</v>
      </c>
    </row>
    <row r="4" spans="1:27" ht="13.2" x14ac:dyDescent="0.25">
      <c r="A4" s="18" t="s">
        <v>186</v>
      </c>
      <c r="B4" s="33" t="s">
        <v>28</v>
      </c>
      <c r="C4" s="19">
        <f>AA4</f>
        <v>6.0892061216220435E-2</v>
      </c>
      <c r="D4" s="37" t="s">
        <v>166</v>
      </c>
      <c r="E4" s="38">
        <v>4825</v>
      </c>
      <c r="F4" s="39" t="s">
        <v>30</v>
      </c>
      <c r="G4" s="39" t="s">
        <v>48</v>
      </c>
      <c r="H4" s="39" t="s">
        <v>77</v>
      </c>
      <c r="I4" s="39" t="s">
        <v>50</v>
      </c>
      <c r="J4" s="40">
        <v>64166</v>
      </c>
      <c r="K4" s="39" t="s">
        <v>128</v>
      </c>
      <c r="L4" s="39" t="s">
        <v>63</v>
      </c>
      <c r="M4" s="39" t="s">
        <v>129</v>
      </c>
      <c r="N4" s="41">
        <v>2.1000000000000001E-2</v>
      </c>
      <c r="O4" s="40">
        <v>21114</v>
      </c>
      <c r="P4" s="40">
        <v>3256</v>
      </c>
      <c r="Q4" s="41">
        <v>0.154</v>
      </c>
      <c r="R4" s="40">
        <v>2398</v>
      </c>
      <c r="S4" s="41">
        <v>0.114</v>
      </c>
      <c r="T4" s="41">
        <v>0.13200000000000001</v>
      </c>
      <c r="U4" s="41">
        <v>0.88</v>
      </c>
      <c r="V4" s="40">
        <v>18158</v>
      </c>
      <c r="W4" s="34">
        <f>P4*0.6</f>
        <v>1953.6</v>
      </c>
      <c r="X4" s="21">
        <f>W4*0.4</f>
        <v>781.44</v>
      </c>
      <c r="Y4" s="22">
        <f>W4/V4</f>
        <v>0.10758894151338252</v>
      </c>
      <c r="Z4" s="20">
        <f>IF(U4&gt;=0.2,X4*5,IF(U4&gt;=0.15,X4*3,IF(U4&gt;=0.1,X4*2,X4*1.5)))</f>
        <v>3907.2000000000003</v>
      </c>
      <c r="AA4" s="22">
        <f>Z4/J4</f>
        <v>6.0892061216220435E-2</v>
      </c>
    </row>
    <row r="5" spans="1:27" ht="13.2" x14ac:dyDescent="0.25">
      <c r="A5" s="18" t="s">
        <v>186</v>
      </c>
      <c r="B5" s="33" t="s">
        <v>28</v>
      </c>
      <c r="C5" s="19">
        <f>AA5</f>
        <v>0.16897206782523042</v>
      </c>
      <c r="D5" s="37" t="s">
        <v>173</v>
      </c>
      <c r="E5" s="38">
        <v>3817</v>
      </c>
      <c r="F5" s="39" t="s">
        <v>30</v>
      </c>
      <c r="G5" s="39" t="s">
        <v>48</v>
      </c>
      <c r="H5" s="39" t="s">
        <v>54</v>
      </c>
      <c r="I5" s="39" t="s">
        <v>50</v>
      </c>
      <c r="J5" s="40">
        <v>42639</v>
      </c>
      <c r="K5" s="39" t="s">
        <v>138</v>
      </c>
      <c r="L5" s="39" t="s">
        <v>85</v>
      </c>
      <c r="M5" s="39" t="s">
        <v>61</v>
      </c>
      <c r="N5" s="41">
        <v>4.1000000000000002E-2</v>
      </c>
      <c r="O5" s="40">
        <v>42864</v>
      </c>
      <c r="P5" s="40">
        <v>6004</v>
      </c>
      <c r="Q5" s="41">
        <v>0.14000000000000001</v>
      </c>
      <c r="R5" s="39">
        <v>879</v>
      </c>
      <c r="S5" s="41">
        <v>2.1000000000000001E-2</v>
      </c>
      <c r="T5" s="41">
        <v>3.4000000000000002E-2</v>
      </c>
      <c r="U5" s="41">
        <v>0.623</v>
      </c>
      <c r="V5" s="40">
        <v>25674</v>
      </c>
      <c r="W5" s="34">
        <f>P5*0.6</f>
        <v>3602.4</v>
      </c>
      <c r="X5" s="21">
        <f>W5*0.4</f>
        <v>1440.96</v>
      </c>
      <c r="Y5" s="22">
        <f>W5/V5</f>
        <v>0.14031315727973825</v>
      </c>
      <c r="Z5" s="20">
        <f>IF(U5&gt;=0.2,X5*5,IF(U5&gt;=0.15,X5*3,IF(U5&gt;=0.1,X5*2,X5*1.5)))</f>
        <v>7204.8</v>
      </c>
      <c r="AA5" s="22">
        <f>Z5/J5</f>
        <v>0.16897206782523042</v>
      </c>
    </row>
    <row r="6" spans="1:27" ht="13.2" x14ac:dyDescent="0.25">
      <c r="A6" s="18" t="s">
        <v>186</v>
      </c>
      <c r="B6" s="33" t="s">
        <v>28</v>
      </c>
      <c r="C6" s="19">
        <f>AA6</f>
        <v>0.14276094276094276</v>
      </c>
      <c r="D6" s="37" t="s">
        <v>174</v>
      </c>
      <c r="E6" s="38">
        <v>8707</v>
      </c>
      <c r="F6" s="39" t="s">
        <v>44</v>
      </c>
      <c r="G6" s="39" t="s">
        <v>48</v>
      </c>
      <c r="H6" s="39" t="s">
        <v>54</v>
      </c>
      <c r="I6" s="39" t="s">
        <v>50</v>
      </c>
      <c r="J6" s="40">
        <v>40095</v>
      </c>
      <c r="K6" s="39" t="s">
        <v>80</v>
      </c>
      <c r="L6" s="39" t="s">
        <v>86</v>
      </c>
      <c r="M6" s="39" t="s">
        <v>80</v>
      </c>
      <c r="N6" s="39" t="s">
        <v>80</v>
      </c>
      <c r="O6" s="40">
        <v>19691</v>
      </c>
      <c r="P6" s="40">
        <v>4770</v>
      </c>
      <c r="Q6" s="41">
        <v>0.24199999999999999</v>
      </c>
      <c r="R6" s="40">
        <v>3564</v>
      </c>
      <c r="S6" s="41">
        <v>0.18099999999999999</v>
      </c>
      <c r="T6" s="41">
        <v>6.0999999999999999E-2</v>
      </c>
      <c r="U6" s="41">
        <v>0.28999999999999998</v>
      </c>
      <c r="V6" s="40">
        <v>58666</v>
      </c>
      <c r="W6" s="34">
        <f>P6*0.6</f>
        <v>2862</v>
      </c>
      <c r="X6" s="21">
        <f>W6*0.4</f>
        <v>1144.8</v>
      </c>
      <c r="Y6" s="22">
        <f>W6/V6</f>
        <v>4.8784645280059998E-2</v>
      </c>
      <c r="Z6" s="20">
        <f>IF(U6&gt;=0.2,X6*5,IF(U6&gt;=0.15,X6*3,IF(U6&gt;=0.1,X6*2,X6*1.5)))</f>
        <v>5724</v>
      </c>
      <c r="AA6" s="22">
        <f>Z6/J6</f>
        <v>0.14276094276094276</v>
      </c>
    </row>
    <row r="7" spans="1:27" ht="13.2" x14ac:dyDescent="0.25">
      <c r="A7" s="18" t="s">
        <v>186</v>
      </c>
      <c r="B7" s="33" t="s">
        <v>172</v>
      </c>
      <c r="C7" s="19">
        <f>AA7</f>
        <v>0.10532193780771115</v>
      </c>
      <c r="D7" s="37" t="s">
        <v>170</v>
      </c>
      <c r="E7" s="38">
        <v>7749</v>
      </c>
      <c r="F7" s="39" t="s">
        <v>42</v>
      </c>
      <c r="G7" s="39" t="s">
        <v>68</v>
      </c>
      <c r="H7" s="39" t="s">
        <v>54</v>
      </c>
      <c r="I7" s="39" t="s">
        <v>50</v>
      </c>
      <c r="J7" s="40">
        <v>46919</v>
      </c>
      <c r="K7" s="39" t="s">
        <v>134</v>
      </c>
      <c r="L7" s="39" t="s">
        <v>74</v>
      </c>
      <c r="M7" s="39" t="s">
        <v>135</v>
      </c>
      <c r="N7" s="41">
        <v>2.5000000000000001E-2</v>
      </c>
      <c r="O7" s="40">
        <v>21607</v>
      </c>
      <c r="P7" s="40">
        <v>4118</v>
      </c>
      <c r="Q7" s="41">
        <v>0.191</v>
      </c>
      <c r="R7" s="40">
        <v>2864</v>
      </c>
      <c r="S7" s="41">
        <v>0.13300000000000001</v>
      </c>
      <c r="T7" s="41">
        <v>6.0999999999999999E-2</v>
      </c>
      <c r="U7" s="41">
        <v>0.88600000000000001</v>
      </c>
      <c r="V7" s="40">
        <v>46713</v>
      </c>
      <c r="W7" s="34">
        <f>P7*0.6</f>
        <v>2470.7999999999997</v>
      </c>
      <c r="X7" s="21">
        <f>W7*0.4</f>
        <v>988.31999999999994</v>
      </c>
      <c r="Y7" s="22">
        <f>W7/V7</f>
        <v>5.2893198895382437E-2</v>
      </c>
      <c r="Z7" s="20">
        <f>IF(U7&gt;=0.2,X7*5,IF(U7&gt;=0.15,X7*3,IF(U7&gt;=0.1,X7*2,X7*1.5)))</f>
        <v>4941.5999999999995</v>
      </c>
      <c r="AA7" s="22">
        <f>Z7/J7</f>
        <v>0.10532193780771115</v>
      </c>
    </row>
    <row r="8" spans="1:27" ht="13.2" x14ac:dyDescent="0.25">
      <c r="A8" s="18" t="s">
        <v>186</v>
      </c>
      <c r="B8" s="33" t="s">
        <v>32</v>
      </c>
      <c r="C8" s="19">
        <f>AA8</f>
        <v>3.8800499142099515E-2</v>
      </c>
      <c r="D8" s="37" t="s">
        <v>151</v>
      </c>
      <c r="E8" s="38">
        <v>4552</v>
      </c>
      <c r="F8" s="39" t="s">
        <v>53</v>
      </c>
      <c r="G8" s="39" t="s">
        <v>48</v>
      </c>
      <c r="H8" s="39" t="s">
        <v>54</v>
      </c>
      <c r="I8" s="39" t="s">
        <v>50</v>
      </c>
      <c r="J8" s="40">
        <v>153864</v>
      </c>
      <c r="K8" s="39" t="s">
        <v>108</v>
      </c>
      <c r="L8" s="39" t="s">
        <v>55</v>
      </c>
      <c r="M8" s="39" t="s">
        <v>109</v>
      </c>
      <c r="N8" s="39" t="s">
        <v>80</v>
      </c>
      <c r="O8" s="40">
        <v>34343</v>
      </c>
      <c r="P8" s="40">
        <v>4975</v>
      </c>
      <c r="Q8" s="41">
        <v>0.14499999999999999</v>
      </c>
      <c r="R8" s="40">
        <v>3772</v>
      </c>
      <c r="S8" s="41">
        <v>0.11</v>
      </c>
      <c r="T8" s="41">
        <v>7.2999999999999995E-2</v>
      </c>
      <c r="U8" s="41">
        <v>0.54300000000000004</v>
      </c>
      <c r="V8" s="40">
        <v>51970</v>
      </c>
      <c r="W8" s="34">
        <f>P8*0.6</f>
        <v>2985</v>
      </c>
      <c r="X8" s="21">
        <f>W8*0.4</f>
        <v>1194</v>
      </c>
      <c r="Y8" s="22">
        <f>W8/V8</f>
        <v>5.7436982874735427E-2</v>
      </c>
      <c r="Z8" s="20">
        <f>IF(U8&gt;=0.2,X8*5,IF(U8&gt;=0.15,X8*3,IF(U8&gt;=0.1,X8*2,X8*1.5)))</f>
        <v>5970</v>
      </c>
      <c r="AA8" s="22">
        <f>Z8/J8</f>
        <v>3.8800499142099515E-2</v>
      </c>
    </row>
    <row r="9" spans="1:27" ht="13.2" x14ac:dyDescent="0.25">
      <c r="A9" s="17"/>
      <c r="B9" s="33" t="s">
        <v>28</v>
      </c>
      <c r="C9" s="19">
        <f>AA9</f>
        <v>7.8101973735454008E-2</v>
      </c>
      <c r="D9" s="37" t="s">
        <v>165</v>
      </c>
      <c r="E9" s="38">
        <v>6929</v>
      </c>
      <c r="F9" s="39" t="s">
        <v>37</v>
      </c>
      <c r="G9" s="39" t="s">
        <v>48</v>
      </c>
      <c r="H9" s="39" t="s">
        <v>60</v>
      </c>
      <c r="I9" s="39" t="s">
        <v>50</v>
      </c>
      <c r="J9" s="40">
        <v>64193</v>
      </c>
      <c r="K9" s="39" t="s">
        <v>126</v>
      </c>
      <c r="L9" s="39" t="s">
        <v>58</v>
      </c>
      <c r="M9" s="39" t="s">
        <v>127</v>
      </c>
      <c r="N9" s="41">
        <v>3.6999999999999998E-2</v>
      </c>
      <c r="O9" s="40">
        <v>23258</v>
      </c>
      <c r="P9" s="40">
        <v>4178</v>
      </c>
      <c r="Q9" s="41">
        <v>0.18</v>
      </c>
      <c r="R9" s="40">
        <v>5022</v>
      </c>
      <c r="S9" s="41">
        <v>0.216</v>
      </c>
      <c r="T9" s="41">
        <v>0.10299999999999999</v>
      </c>
      <c r="U9" s="41">
        <v>0.86099999999999999</v>
      </c>
      <c r="V9" s="40">
        <v>48585</v>
      </c>
      <c r="W9" s="34">
        <f>P9*0.6</f>
        <v>2506.7999999999997</v>
      </c>
      <c r="X9" s="21">
        <f>W9*0.4</f>
        <v>1002.7199999999999</v>
      </c>
      <c r="Y9" s="22">
        <f>W9/V9</f>
        <v>5.1596171657919104E-2</v>
      </c>
      <c r="Z9" s="20">
        <f>IF(U9&gt;=0.2,X9*5,IF(U9&gt;=0.15,X9*3,IF(U9&gt;=0.1,X9*2,X9*1.5)))</f>
        <v>5013.5999999999995</v>
      </c>
      <c r="AA9" s="22">
        <f>Z9/J9</f>
        <v>7.8101973735454008E-2</v>
      </c>
    </row>
    <row r="10" spans="1:27" ht="13.2" x14ac:dyDescent="0.25">
      <c r="A10" s="17"/>
      <c r="B10" s="33" t="s">
        <v>28</v>
      </c>
      <c r="C10" s="19">
        <f>AA10</f>
        <v>8.6391143219027064E-2</v>
      </c>
      <c r="D10" s="37" t="s">
        <v>167</v>
      </c>
      <c r="E10" s="38">
        <v>7447</v>
      </c>
      <c r="F10" s="39" t="s">
        <v>40</v>
      </c>
      <c r="G10" s="39" t="s">
        <v>48</v>
      </c>
      <c r="H10" s="39" t="s">
        <v>49</v>
      </c>
      <c r="I10" s="39" t="s">
        <v>50</v>
      </c>
      <c r="J10" s="40">
        <v>63951</v>
      </c>
      <c r="K10" s="39" t="s">
        <v>130</v>
      </c>
      <c r="L10" s="39" t="s">
        <v>78</v>
      </c>
      <c r="M10" s="39" t="s">
        <v>131</v>
      </c>
      <c r="N10" s="41">
        <v>0.03</v>
      </c>
      <c r="O10" s="40">
        <v>17181</v>
      </c>
      <c r="P10" s="40">
        <v>4604</v>
      </c>
      <c r="Q10" s="41">
        <v>0.26800000000000002</v>
      </c>
      <c r="R10" s="40">
        <v>3226</v>
      </c>
      <c r="S10" s="41">
        <v>0.188</v>
      </c>
      <c r="T10" s="41">
        <v>7.4999999999999997E-2</v>
      </c>
      <c r="U10" s="41">
        <v>0.91200000000000003</v>
      </c>
      <c r="V10" s="40">
        <v>43214</v>
      </c>
      <c r="W10" s="34">
        <f>P10*0.6</f>
        <v>2762.4</v>
      </c>
      <c r="X10" s="21">
        <f>W10*0.4</f>
        <v>1104.96</v>
      </c>
      <c r="Y10" s="22">
        <f>W10/V10</f>
        <v>6.392372842134493E-2</v>
      </c>
      <c r="Z10" s="20">
        <f>IF(U10&gt;=0.2,X10*5,IF(U10&gt;=0.15,X10*3,IF(U10&gt;=0.1,X10*2,X10*1.5)))</f>
        <v>5524.8</v>
      </c>
      <c r="AA10" s="22">
        <f>Z10/J10</f>
        <v>8.6391143219027064E-2</v>
      </c>
    </row>
    <row r="11" spans="1:27" ht="13.2" x14ac:dyDescent="0.25">
      <c r="A11" s="17"/>
      <c r="B11" s="33" t="s">
        <v>28</v>
      </c>
      <c r="C11" s="19">
        <f>AA11</f>
        <v>0.11517057633366053</v>
      </c>
      <c r="D11" s="37" t="s">
        <v>169</v>
      </c>
      <c r="E11" s="38">
        <v>5302</v>
      </c>
      <c r="F11" s="39" t="s">
        <v>34</v>
      </c>
      <c r="G11" s="39" t="s">
        <v>48</v>
      </c>
      <c r="H11" s="39" t="s">
        <v>60</v>
      </c>
      <c r="I11" s="39" t="s">
        <v>50</v>
      </c>
      <c r="J11" s="40">
        <v>49919</v>
      </c>
      <c r="K11" s="39" t="s">
        <v>132</v>
      </c>
      <c r="L11" s="39" t="s">
        <v>74</v>
      </c>
      <c r="M11" s="39" t="s">
        <v>133</v>
      </c>
      <c r="N11" s="41">
        <v>4.3999999999999997E-2</v>
      </c>
      <c r="O11" s="40">
        <v>35799</v>
      </c>
      <c r="P11" s="40">
        <v>4791</v>
      </c>
      <c r="Q11" s="41">
        <v>0.13400000000000001</v>
      </c>
      <c r="R11" s="40">
        <v>3194</v>
      </c>
      <c r="S11" s="41">
        <v>8.8999999999999996E-2</v>
      </c>
      <c r="T11" s="41">
        <v>6.7000000000000004E-2</v>
      </c>
      <c r="U11" s="41">
        <v>0.63200000000000001</v>
      </c>
      <c r="V11" s="40">
        <v>47819</v>
      </c>
      <c r="W11" s="34">
        <f>P11*0.6</f>
        <v>2874.6</v>
      </c>
      <c r="X11" s="21">
        <f>W11*0.4</f>
        <v>1149.8399999999999</v>
      </c>
      <c r="Y11" s="22">
        <f>W11/V11</f>
        <v>6.0114180555845997E-2</v>
      </c>
      <c r="Z11" s="20">
        <f>IF(U11&gt;=0.2,X11*5,IF(U11&gt;=0.15,X11*3,IF(U11&gt;=0.1,X11*2,X11*1.5)))</f>
        <v>5749.2</v>
      </c>
      <c r="AA11" s="22">
        <f>Z11/J11</f>
        <v>0.11517057633366053</v>
      </c>
    </row>
    <row r="12" spans="1:27" ht="13.2" x14ac:dyDescent="0.25">
      <c r="A12" s="18"/>
      <c r="B12" s="33" t="s">
        <v>28</v>
      </c>
      <c r="C12" s="19">
        <f>AA12</f>
        <v>0.13254463893042484</v>
      </c>
      <c r="D12" s="37" t="s">
        <v>171</v>
      </c>
      <c r="E12" s="38">
        <v>6333</v>
      </c>
      <c r="F12" s="39" t="s">
        <v>35</v>
      </c>
      <c r="G12" s="39" t="s">
        <v>48</v>
      </c>
      <c r="H12" s="39" t="s">
        <v>54</v>
      </c>
      <c r="I12" s="39" t="s">
        <v>50</v>
      </c>
      <c r="J12" s="40">
        <v>45476</v>
      </c>
      <c r="K12" s="39" t="s">
        <v>136</v>
      </c>
      <c r="L12" s="39" t="s">
        <v>78</v>
      </c>
      <c r="M12" s="39" t="s">
        <v>137</v>
      </c>
      <c r="N12" s="41">
        <v>3.6999999999999998E-2</v>
      </c>
      <c r="O12" s="40">
        <v>28450</v>
      </c>
      <c r="P12" s="40">
        <v>5023</v>
      </c>
      <c r="Q12" s="41">
        <v>0.17699999999999999</v>
      </c>
      <c r="R12" s="40">
        <v>3996</v>
      </c>
      <c r="S12" s="41">
        <v>0.14000000000000001</v>
      </c>
      <c r="T12" s="41">
        <v>0.128</v>
      </c>
      <c r="U12" s="41">
        <v>0.76300000000000001</v>
      </c>
      <c r="V12" s="40">
        <v>31310</v>
      </c>
      <c r="W12" s="34">
        <f>P12*0.6</f>
        <v>3013.7999999999997</v>
      </c>
      <c r="X12" s="21">
        <f>W12*0.4</f>
        <v>1205.52</v>
      </c>
      <c r="Y12" s="22">
        <f>W12/V12</f>
        <v>9.6256786969019473E-2</v>
      </c>
      <c r="Z12" s="20">
        <f>IF(U12&gt;=0.2,X12*5,IF(U12&gt;=0.15,X12*3,IF(U12&gt;=0.1,X12*2,X12*1.5)))</f>
        <v>6027.6</v>
      </c>
      <c r="AA12" s="22">
        <f>Z12/J12</f>
        <v>0.13254463893042484</v>
      </c>
    </row>
    <row r="13" spans="1:27" ht="13.2" x14ac:dyDescent="0.25">
      <c r="A13" s="20"/>
      <c r="B13" s="33" t="s">
        <v>28</v>
      </c>
      <c r="C13" s="19">
        <f>AA13</f>
        <v>0.11140166281436507</v>
      </c>
      <c r="D13" s="37" t="s">
        <v>178</v>
      </c>
      <c r="E13" s="38">
        <v>4345</v>
      </c>
      <c r="F13" s="39" t="s">
        <v>25</v>
      </c>
      <c r="G13" s="39" t="s">
        <v>48</v>
      </c>
      <c r="H13" s="39" t="s">
        <v>54</v>
      </c>
      <c r="I13" s="39" t="s">
        <v>50</v>
      </c>
      <c r="J13" s="40">
        <v>28987</v>
      </c>
      <c r="K13" s="39" t="s">
        <v>140</v>
      </c>
      <c r="L13" s="39" t="s">
        <v>95</v>
      </c>
      <c r="M13" s="39" t="s">
        <v>144</v>
      </c>
      <c r="N13" s="41">
        <v>2.9000000000000001E-2</v>
      </c>
      <c r="O13" s="40">
        <v>10797</v>
      </c>
      <c r="P13" s="40">
        <v>2691</v>
      </c>
      <c r="Q13" s="41">
        <v>0.249</v>
      </c>
      <c r="R13" s="40">
        <v>1758</v>
      </c>
      <c r="S13" s="41">
        <v>0.16300000000000001</v>
      </c>
      <c r="T13" s="41">
        <v>0.16500000000000001</v>
      </c>
      <c r="U13" s="41">
        <v>0.74099999999999999</v>
      </c>
      <c r="V13" s="40">
        <v>10645</v>
      </c>
      <c r="W13" s="34">
        <f>P13*0.6</f>
        <v>1614.6</v>
      </c>
      <c r="X13" s="21">
        <f>W13*0.4</f>
        <v>645.84</v>
      </c>
      <c r="Y13" s="22">
        <f>W13/V13</f>
        <v>0.15167684358853922</v>
      </c>
      <c r="Z13" s="20">
        <f>IF(U13&gt;=0.2,X13*5,IF(U13&gt;=0.15,X13*3,IF(U13&gt;=0.1,X13*2,X13*1.5)))</f>
        <v>3229.2000000000003</v>
      </c>
      <c r="AA13" s="22">
        <f>Z13/J13</f>
        <v>0.11140166281436507</v>
      </c>
    </row>
    <row r="14" spans="1:27" ht="13.2" x14ac:dyDescent="0.25">
      <c r="A14" s="20"/>
      <c r="B14" s="33" t="s">
        <v>28</v>
      </c>
      <c r="C14" s="19">
        <f>AA14</f>
        <v>0.14896302975653744</v>
      </c>
      <c r="D14" s="37" t="s">
        <v>179</v>
      </c>
      <c r="E14" s="38">
        <v>7638</v>
      </c>
      <c r="F14" s="39" t="s">
        <v>88</v>
      </c>
      <c r="G14" s="39" t="s">
        <v>68</v>
      </c>
      <c r="H14" s="39" t="s">
        <v>54</v>
      </c>
      <c r="I14" s="39" t="s">
        <v>50</v>
      </c>
      <c r="J14" s="40">
        <v>26616</v>
      </c>
      <c r="K14" s="39" t="s">
        <v>145</v>
      </c>
      <c r="L14" s="39" t="s">
        <v>97</v>
      </c>
      <c r="M14" s="39" t="s">
        <v>117</v>
      </c>
      <c r="N14" s="41">
        <v>5.8000000000000003E-2</v>
      </c>
      <c r="O14" s="40">
        <v>21463</v>
      </c>
      <c r="P14" s="40">
        <v>3304</v>
      </c>
      <c r="Q14" s="41">
        <v>0.154</v>
      </c>
      <c r="R14" s="40">
        <v>1727</v>
      </c>
      <c r="S14" s="41">
        <v>0.08</v>
      </c>
      <c r="T14" s="41">
        <v>0.22</v>
      </c>
      <c r="U14" s="41">
        <v>0.36599999999999999</v>
      </c>
      <c r="V14" s="40">
        <v>7848</v>
      </c>
      <c r="W14" s="34">
        <f>P14*0.6</f>
        <v>1982.3999999999999</v>
      </c>
      <c r="X14" s="21">
        <f>W14*0.4</f>
        <v>792.96</v>
      </c>
      <c r="Y14" s="22">
        <f>W14/V14</f>
        <v>0.25259938837920487</v>
      </c>
      <c r="Z14" s="20">
        <f>IF(U14&gt;=0.2,X14*5,IF(U14&gt;=0.15,X14*3,IF(U14&gt;=0.1,X14*2,X14*1.5)))</f>
        <v>3964.8</v>
      </c>
      <c r="AA14" s="22">
        <f>Z14/J14</f>
        <v>0.14896302975653744</v>
      </c>
    </row>
    <row r="15" spans="1:27" ht="13.2" x14ac:dyDescent="0.25">
      <c r="A15" s="18"/>
      <c r="B15" s="33" t="s">
        <v>28</v>
      </c>
      <c r="C15" s="42">
        <f>AA15</f>
        <v>0.15373764558489164</v>
      </c>
      <c r="D15" s="44" t="s">
        <v>185</v>
      </c>
      <c r="E15" s="45">
        <v>9769</v>
      </c>
      <c r="F15" s="46" t="s">
        <v>25</v>
      </c>
      <c r="G15" s="46" t="s">
        <v>48</v>
      </c>
      <c r="H15" s="46" t="s">
        <v>54</v>
      </c>
      <c r="I15" s="46" t="s">
        <v>50</v>
      </c>
      <c r="J15" s="47">
        <v>21551</v>
      </c>
      <c r="K15" s="46" t="s">
        <v>148</v>
      </c>
      <c r="L15" s="46" t="s">
        <v>104</v>
      </c>
      <c r="M15" s="46" t="s">
        <v>149</v>
      </c>
      <c r="N15" s="48">
        <v>4.3999999999999997E-2</v>
      </c>
      <c r="O15" s="47">
        <v>12986</v>
      </c>
      <c r="P15" s="47">
        <v>2761</v>
      </c>
      <c r="Q15" s="48">
        <v>0.21299999999999999</v>
      </c>
      <c r="R15" s="47">
        <v>1881</v>
      </c>
      <c r="S15" s="48">
        <v>0.14499999999999999</v>
      </c>
      <c r="T15" s="48">
        <v>0.373</v>
      </c>
      <c r="U15" s="48">
        <v>0.52500000000000002</v>
      </c>
      <c r="V15" s="47">
        <v>5043</v>
      </c>
      <c r="W15" s="49">
        <f>P15*0.6</f>
        <v>1656.6</v>
      </c>
      <c r="X15" s="50">
        <f>W15*0.4</f>
        <v>662.64</v>
      </c>
      <c r="Y15" s="51">
        <f>W15/V15</f>
        <v>0.32849494348602021</v>
      </c>
      <c r="Z15" s="43">
        <f>IF(U15&gt;=0.2,X15*5,IF(U15&gt;=0.15,X15*3,IF(U15&gt;=0.1,X15*2,X15*1.5)))</f>
        <v>3313.2</v>
      </c>
      <c r="AA15" s="51">
        <f>Z15/J15</f>
        <v>0.15373764558489164</v>
      </c>
    </row>
    <row r="16" spans="1:27" ht="13.2" x14ac:dyDescent="0.25">
      <c r="A16" s="20"/>
      <c r="B16" s="33" t="s">
        <v>184</v>
      </c>
      <c r="C16" s="19">
        <f>AA16</f>
        <v>0.11158635625338385</v>
      </c>
      <c r="D16" s="37" t="s">
        <v>183</v>
      </c>
      <c r="E16" s="38">
        <v>8798</v>
      </c>
      <c r="F16" s="39" t="s">
        <v>102</v>
      </c>
      <c r="G16" s="39" t="s">
        <v>48</v>
      </c>
      <c r="H16" s="39" t="s">
        <v>73</v>
      </c>
      <c r="I16" s="39" t="s">
        <v>50</v>
      </c>
      <c r="J16" s="40">
        <v>22164</v>
      </c>
      <c r="K16" s="39" t="s">
        <v>80</v>
      </c>
      <c r="L16" s="39" t="s">
        <v>51</v>
      </c>
      <c r="M16" s="39" t="s">
        <v>80</v>
      </c>
      <c r="N16" s="41">
        <v>3.5000000000000003E-2</v>
      </c>
      <c r="O16" s="40">
        <v>11860</v>
      </c>
      <c r="P16" s="40">
        <v>2061</v>
      </c>
      <c r="Q16" s="41">
        <v>0.17399999999999999</v>
      </c>
      <c r="R16" s="40">
        <v>1312</v>
      </c>
      <c r="S16" s="41">
        <v>0.111</v>
      </c>
      <c r="T16" s="41">
        <v>0.22900000000000001</v>
      </c>
      <c r="U16" s="41">
        <v>0.48799999999999999</v>
      </c>
      <c r="V16" s="40">
        <v>5739</v>
      </c>
      <c r="W16" s="34">
        <f>P16*0.6</f>
        <v>1236.5999999999999</v>
      </c>
      <c r="X16" s="21">
        <f>W16*0.4</f>
        <v>494.64</v>
      </c>
      <c r="Y16" s="22">
        <f>W16/V16</f>
        <v>0.21547307893361212</v>
      </c>
      <c r="Z16" s="20">
        <f>IF(U16&gt;=0.2,X16*5,IF(U16&gt;=0.15,X16*3,IF(U16&gt;=0.1,X16*2,X16*1.5)))</f>
        <v>2473.1999999999998</v>
      </c>
      <c r="AA16" s="22">
        <f>Z16/J16</f>
        <v>0.11158635625338385</v>
      </c>
    </row>
    <row r="17" spans="1:27" ht="13.2" x14ac:dyDescent="0.25">
      <c r="A17" s="17"/>
      <c r="B17" s="33" t="s">
        <v>27</v>
      </c>
      <c r="C17" s="19">
        <f>AA17</f>
        <v>4.4342861807365991E-2</v>
      </c>
      <c r="D17" s="37" t="s">
        <v>41</v>
      </c>
      <c r="E17" s="38">
        <v>7730</v>
      </c>
      <c r="F17" s="39" t="s">
        <v>42</v>
      </c>
      <c r="G17" s="39" t="s">
        <v>48</v>
      </c>
      <c r="H17" s="39" t="s">
        <v>49</v>
      </c>
      <c r="I17" s="39" t="s">
        <v>50</v>
      </c>
      <c r="J17" s="40">
        <v>196009</v>
      </c>
      <c r="K17" s="39" t="s">
        <v>106</v>
      </c>
      <c r="L17" s="39" t="s">
        <v>51</v>
      </c>
      <c r="M17" s="39" t="s">
        <v>107</v>
      </c>
      <c r="N17" s="41">
        <v>0.02</v>
      </c>
      <c r="O17" s="40">
        <v>24488</v>
      </c>
      <c r="P17" s="40">
        <v>7243</v>
      </c>
      <c r="Q17" s="41">
        <v>0.29599999999999999</v>
      </c>
      <c r="R17" s="40">
        <v>5953</v>
      </c>
      <c r="S17" s="41">
        <v>0.24299999999999999</v>
      </c>
      <c r="T17" s="41">
        <v>0.11899999999999999</v>
      </c>
      <c r="U17" s="41">
        <v>0.90600000000000003</v>
      </c>
      <c r="V17" s="40">
        <v>49827</v>
      </c>
      <c r="W17" s="34">
        <f>P17*0.6</f>
        <v>4345.8</v>
      </c>
      <c r="X17" s="21">
        <f>W17*0.4</f>
        <v>1738.3200000000002</v>
      </c>
      <c r="Y17" s="22">
        <f>W17/V17</f>
        <v>8.7217773496297196E-2</v>
      </c>
      <c r="Z17" s="20">
        <f>IF(U17&gt;=0.2,X17*5,IF(U17&gt;=0.15,X17*3,IF(U17&gt;=0.1,X17*2,X17*1.5)))</f>
        <v>8691.6</v>
      </c>
      <c r="AA17" s="22">
        <f>Z17/J17</f>
        <v>4.4342861807365991E-2</v>
      </c>
    </row>
    <row r="18" spans="1:27" ht="13.2" x14ac:dyDescent="0.25">
      <c r="A18" s="18"/>
      <c r="B18" s="33" t="s">
        <v>26</v>
      </c>
      <c r="C18" s="19">
        <f>AA18</f>
        <v>6.8553127660437016E-2</v>
      </c>
      <c r="D18" s="37" t="s">
        <v>152</v>
      </c>
      <c r="E18" s="38">
        <v>2815</v>
      </c>
      <c r="F18" s="39" t="s">
        <v>57</v>
      </c>
      <c r="G18" s="39" t="s">
        <v>48</v>
      </c>
      <c r="H18" s="39" t="s">
        <v>54</v>
      </c>
      <c r="I18" s="39" t="s">
        <v>50</v>
      </c>
      <c r="J18" s="40">
        <v>148002</v>
      </c>
      <c r="K18" s="39" t="s">
        <v>110</v>
      </c>
      <c r="L18" s="39" t="s">
        <v>58</v>
      </c>
      <c r="M18" s="39" t="s">
        <v>111</v>
      </c>
      <c r="N18" s="41">
        <v>2.1999999999999999E-2</v>
      </c>
      <c r="O18" s="40">
        <v>55698</v>
      </c>
      <c r="P18" s="40">
        <v>8455</v>
      </c>
      <c r="Q18" s="41">
        <v>0.152</v>
      </c>
      <c r="R18" s="40">
        <v>6385</v>
      </c>
      <c r="S18" s="41">
        <v>0.115</v>
      </c>
      <c r="T18" s="41">
        <v>5.7000000000000002E-2</v>
      </c>
      <c r="U18" s="41">
        <v>0.871</v>
      </c>
      <c r="V18" s="40">
        <v>111342</v>
      </c>
      <c r="W18" s="34">
        <f>P18*0.6</f>
        <v>5073</v>
      </c>
      <c r="X18" s="21">
        <f>W18*0.4</f>
        <v>2029.2</v>
      </c>
      <c r="Y18" s="22">
        <f>W18/V18</f>
        <v>4.5562321495931452E-2</v>
      </c>
      <c r="Z18" s="20">
        <f>IF(U18&gt;=0.2,X18*5,IF(U18&gt;=0.15,X18*3,IF(U18&gt;=0.1,X18*2,X18*1.5)))</f>
        <v>10146</v>
      </c>
      <c r="AA18" s="22">
        <f>Z18/J18</f>
        <v>6.8553127660437016E-2</v>
      </c>
    </row>
    <row r="19" spans="1:27" ht="13.2" x14ac:dyDescent="0.25">
      <c r="A19" s="18"/>
      <c r="B19" s="33" t="s">
        <v>158</v>
      </c>
      <c r="C19" s="19">
        <f>AA19</f>
        <v>6.7187130352495864E-2</v>
      </c>
      <c r="D19" s="37" t="s">
        <v>154</v>
      </c>
      <c r="E19" s="38">
        <v>9757</v>
      </c>
      <c r="F19" s="39" t="s">
        <v>25</v>
      </c>
      <c r="G19" s="39" t="s">
        <v>48</v>
      </c>
      <c r="H19" s="39" t="s">
        <v>60</v>
      </c>
      <c r="I19" s="39" t="s">
        <v>50</v>
      </c>
      <c r="J19" s="40">
        <v>126810</v>
      </c>
      <c r="K19" s="39" t="s">
        <v>114</v>
      </c>
      <c r="L19" s="39" t="s">
        <v>61</v>
      </c>
      <c r="M19" s="39" t="s">
        <v>115</v>
      </c>
      <c r="N19" s="41">
        <v>2.5000000000000001E-2</v>
      </c>
      <c r="O19" s="40">
        <v>25635</v>
      </c>
      <c r="P19" s="40">
        <v>7100</v>
      </c>
      <c r="Q19" s="41">
        <v>0.27700000000000002</v>
      </c>
      <c r="R19" s="40">
        <v>4990</v>
      </c>
      <c r="S19" s="41">
        <v>0.19500000000000001</v>
      </c>
      <c r="T19" s="41">
        <v>0.183</v>
      </c>
      <c r="U19" s="41">
        <v>0.81799999999999995</v>
      </c>
      <c r="V19" s="40">
        <v>27214</v>
      </c>
      <c r="W19" s="34">
        <f>P19*0.6</f>
        <v>4260</v>
      </c>
      <c r="X19" s="21">
        <f>W19*0.4</f>
        <v>1704</v>
      </c>
      <c r="Y19" s="22">
        <f>W19/V19</f>
        <v>0.15653707650474022</v>
      </c>
      <c r="Z19" s="20">
        <f>IF(U19&gt;=0.2,X19*5,IF(U19&gt;=0.15,X19*3,IF(U19&gt;=0.1,X19*2,X19*1.5)))</f>
        <v>8520</v>
      </c>
      <c r="AA19" s="22">
        <f>Z19/J19</f>
        <v>6.7187130352495864E-2</v>
      </c>
    </row>
    <row r="20" spans="1:27" ht="13.2" x14ac:dyDescent="0.25">
      <c r="A20" s="18"/>
      <c r="B20" s="33" t="s">
        <v>26</v>
      </c>
      <c r="C20" s="19">
        <f>AA20</f>
        <v>8.7327726925222629E-2</v>
      </c>
      <c r="D20" s="37" t="s">
        <v>156</v>
      </c>
      <c r="E20" s="38">
        <v>2124</v>
      </c>
      <c r="F20" s="39" t="s">
        <v>25</v>
      </c>
      <c r="G20" s="39" t="s">
        <v>48</v>
      </c>
      <c r="H20" s="39" t="s">
        <v>60</v>
      </c>
      <c r="I20" s="39" t="s">
        <v>50</v>
      </c>
      <c r="J20" s="40">
        <v>96794</v>
      </c>
      <c r="K20" s="39" t="s">
        <v>118</v>
      </c>
      <c r="L20" s="39" t="s">
        <v>64</v>
      </c>
      <c r="M20" s="39" t="s">
        <v>119</v>
      </c>
      <c r="N20" s="41">
        <v>3.5000000000000003E-2</v>
      </c>
      <c r="O20" s="40">
        <v>30435</v>
      </c>
      <c r="P20" s="40">
        <v>7044</v>
      </c>
      <c r="Q20" s="41">
        <v>0.23100000000000001</v>
      </c>
      <c r="R20" s="40">
        <v>5029</v>
      </c>
      <c r="S20" s="41">
        <v>0.16500000000000001</v>
      </c>
      <c r="T20" s="41">
        <v>0.35299999999999998</v>
      </c>
      <c r="U20" s="41">
        <v>0.70399999999999996</v>
      </c>
      <c r="V20" s="40">
        <v>14260</v>
      </c>
      <c r="W20" s="34">
        <f>P20*0.6</f>
        <v>4226.3999999999996</v>
      </c>
      <c r="X20" s="21">
        <f>W20*0.4</f>
        <v>1690.56</v>
      </c>
      <c r="Y20" s="22">
        <f>W20/V20</f>
        <v>0.29638148667601683</v>
      </c>
      <c r="Z20" s="20">
        <f>IF(U20&gt;=0.2,X20*5,IF(U20&gt;=0.15,X20*3,IF(U20&gt;=0.1,X20*2,X20*1.5)))</f>
        <v>8452.7999999999993</v>
      </c>
      <c r="AA20" s="22">
        <f>Z20/J20</f>
        <v>8.7327726925222629E-2</v>
      </c>
    </row>
    <row r="21" spans="1:27" ht="13.2" x14ac:dyDescent="0.25">
      <c r="A21" s="18"/>
      <c r="B21" s="33" t="s">
        <v>158</v>
      </c>
      <c r="C21" s="19">
        <f>AA21</f>
        <v>5.7336940878475622E-2</v>
      </c>
      <c r="D21" s="37" t="s">
        <v>157</v>
      </c>
      <c r="E21" s="38">
        <v>8771</v>
      </c>
      <c r="F21" s="39" t="s">
        <v>43</v>
      </c>
      <c r="G21" s="39" t="s">
        <v>48</v>
      </c>
      <c r="H21" s="39" t="s">
        <v>54</v>
      </c>
      <c r="I21" s="39" t="s">
        <v>50</v>
      </c>
      <c r="J21" s="40">
        <v>86855</v>
      </c>
      <c r="K21" s="39" t="s">
        <v>120</v>
      </c>
      <c r="L21" s="39" t="s">
        <v>66</v>
      </c>
      <c r="M21" s="39" t="s">
        <v>121</v>
      </c>
      <c r="N21" s="41">
        <v>1.9E-2</v>
      </c>
      <c r="O21" s="40">
        <v>8494</v>
      </c>
      <c r="P21" s="40">
        <v>4150</v>
      </c>
      <c r="Q21" s="41">
        <v>0.48899999999999999</v>
      </c>
      <c r="R21" s="40">
        <v>2864</v>
      </c>
      <c r="S21" s="41">
        <v>0.33700000000000002</v>
      </c>
      <c r="T21" s="41">
        <v>0.14699999999999999</v>
      </c>
      <c r="U21" s="41">
        <v>0.73699999999999999</v>
      </c>
      <c r="V21" s="40">
        <v>19536</v>
      </c>
      <c r="W21" s="34">
        <f>P21*0.6</f>
        <v>2490</v>
      </c>
      <c r="X21" s="21">
        <f>W21*0.4</f>
        <v>996</v>
      </c>
      <c r="Y21" s="22">
        <f>W21/V21</f>
        <v>0.12745700245700245</v>
      </c>
      <c r="Z21" s="20">
        <f>IF(U21&gt;=0.2,X21*5,IF(U21&gt;=0.15,X21*3,IF(U21&gt;=0.1,X21*2,X21*1.5)))</f>
        <v>4980</v>
      </c>
      <c r="AA21" s="22">
        <f>Z21/J21</f>
        <v>5.7336940878475622E-2</v>
      </c>
    </row>
    <row r="22" spans="1:27" ht="13.2" x14ac:dyDescent="0.25">
      <c r="A22" s="18"/>
      <c r="B22" s="33" t="s">
        <v>26</v>
      </c>
      <c r="C22" s="19">
        <f>AA22</f>
        <v>3.9487880313601384E-2</v>
      </c>
      <c r="D22" s="37" t="s">
        <v>159</v>
      </c>
      <c r="E22" s="38">
        <v>7177</v>
      </c>
      <c r="F22" s="39" t="s">
        <v>44</v>
      </c>
      <c r="G22" s="39" t="s">
        <v>68</v>
      </c>
      <c r="H22" s="39" t="s">
        <v>60</v>
      </c>
      <c r="I22" s="39" t="s">
        <v>50</v>
      </c>
      <c r="J22" s="40">
        <v>83418</v>
      </c>
      <c r="K22" s="39" t="s">
        <v>80</v>
      </c>
      <c r="L22" s="39" t="s">
        <v>69</v>
      </c>
      <c r="M22" s="39" t="s">
        <v>80</v>
      </c>
      <c r="N22" s="39" t="s">
        <v>80</v>
      </c>
      <c r="O22" s="40">
        <v>46533</v>
      </c>
      <c r="P22" s="40">
        <v>9150</v>
      </c>
      <c r="Q22" s="41">
        <v>0.19700000000000001</v>
      </c>
      <c r="R22" s="40">
        <v>1212</v>
      </c>
      <c r="S22" s="41">
        <v>2.5999999999999999E-2</v>
      </c>
      <c r="T22" s="41">
        <v>2.7E-2</v>
      </c>
      <c r="U22" s="41">
        <v>0.04</v>
      </c>
      <c r="V22" s="40">
        <v>44139</v>
      </c>
      <c r="W22" s="34">
        <f>P22*0.6</f>
        <v>5490</v>
      </c>
      <c r="X22" s="21">
        <f>W22*0.4</f>
        <v>2196</v>
      </c>
      <c r="Y22" s="22">
        <f>W22/V22</f>
        <v>0.12437980017671448</v>
      </c>
      <c r="Z22" s="20">
        <f>IF(U22&gt;=0.2,X22*5,IF(U22&gt;=0.15,X22*3,IF(U22&gt;=0.1,X22*2,X22*1.5)))</f>
        <v>3294</v>
      </c>
      <c r="AA22" s="22">
        <f>Z22/J22</f>
        <v>3.9487880313601384E-2</v>
      </c>
    </row>
    <row r="23" spans="1:27" ht="13.2" x14ac:dyDescent="0.25">
      <c r="A23" s="18"/>
      <c r="B23" s="33" t="s">
        <v>26</v>
      </c>
      <c r="C23" s="19">
        <f>AA23</f>
        <v>5.8757967765769602E-2</v>
      </c>
      <c r="D23" s="37" t="s">
        <v>160</v>
      </c>
      <c r="E23" s="38">
        <v>4481</v>
      </c>
      <c r="F23" s="39" t="s">
        <v>30</v>
      </c>
      <c r="G23" s="39" t="s">
        <v>48</v>
      </c>
      <c r="H23" s="39" t="s">
        <v>60</v>
      </c>
      <c r="I23" s="39" t="s">
        <v>50</v>
      </c>
      <c r="J23" s="40">
        <v>79853</v>
      </c>
      <c r="K23" s="39" t="s">
        <v>122</v>
      </c>
      <c r="L23" s="39" t="s">
        <v>71</v>
      </c>
      <c r="M23" s="39" t="s">
        <v>123</v>
      </c>
      <c r="N23" s="41">
        <v>0.02</v>
      </c>
      <c r="O23" s="40">
        <v>17045</v>
      </c>
      <c r="P23" s="40">
        <v>3910</v>
      </c>
      <c r="Q23" s="41">
        <v>0.22900000000000001</v>
      </c>
      <c r="R23" s="40">
        <v>2726</v>
      </c>
      <c r="S23" s="41">
        <v>0.16</v>
      </c>
      <c r="T23" s="41">
        <v>0.25</v>
      </c>
      <c r="U23" s="41">
        <v>0.73499999999999999</v>
      </c>
      <c r="V23" s="40">
        <v>10907</v>
      </c>
      <c r="W23" s="34">
        <f>P23*0.6</f>
        <v>2346</v>
      </c>
      <c r="X23" s="21">
        <f>W23*0.4</f>
        <v>938.40000000000009</v>
      </c>
      <c r="Y23" s="22">
        <f>W23/V23</f>
        <v>0.21509122581828183</v>
      </c>
      <c r="Z23" s="20">
        <f>IF(U23&gt;=0.2,X23*5,IF(U23&gt;=0.15,X23*3,IF(U23&gt;=0.1,X23*2,X23*1.5)))</f>
        <v>4692</v>
      </c>
      <c r="AA23" s="22">
        <f>Z23/J23</f>
        <v>5.8757967765769602E-2</v>
      </c>
    </row>
    <row r="24" spans="1:27" ht="13.2" x14ac:dyDescent="0.25">
      <c r="A24" s="17"/>
      <c r="B24" s="33" t="s">
        <v>26</v>
      </c>
      <c r="C24" s="19">
        <f>AA24</f>
        <v>7.1235744587075087E-2</v>
      </c>
      <c r="D24" s="37" t="s">
        <v>161</v>
      </c>
      <c r="E24" s="38">
        <v>3668</v>
      </c>
      <c r="F24" s="39" t="s">
        <v>30</v>
      </c>
      <c r="G24" s="39" t="s">
        <v>48</v>
      </c>
      <c r="H24" s="39" t="s">
        <v>73</v>
      </c>
      <c r="I24" s="39" t="s">
        <v>50</v>
      </c>
      <c r="J24" s="40">
        <v>72604</v>
      </c>
      <c r="K24" s="39" t="s">
        <v>80</v>
      </c>
      <c r="L24" s="39" t="s">
        <v>74</v>
      </c>
      <c r="M24" s="39" t="s">
        <v>80</v>
      </c>
      <c r="N24" s="39" t="s">
        <v>80</v>
      </c>
      <c r="O24" s="40">
        <v>32541</v>
      </c>
      <c r="P24" s="40">
        <v>4310</v>
      </c>
      <c r="Q24" s="41">
        <v>0.13200000000000001</v>
      </c>
      <c r="R24" s="40">
        <v>2414</v>
      </c>
      <c r="S24" s="41">
        <v>7.3999999999999996E-2</v>
      </c>
      <c r="T24" s="41">
        <v>3.2000000000000001E-2</v>
      </c>
      <c r="U24" s="41">
        <v>0.93799999999999994</v>
      </c>
      <c r="V24" s="40">
        <v>75471</v>
      </c>
      <c r="W24" s="34">
        <f>P24*0.6</f>
        <v>2586</v>
      </c>
      <c r="X24" s="21">
        <f>W24*0.4</f>
        <v>1034.4000000000001</v>
      </c>
      <c r="Y24" s="22">
        <f>W24/V24</f>
        <v>3.4264816949556784E-2</v>
      </c>
      <c r="Z24" s="20">
        <f>IF(U24&gt;=0.2,X24*5,IF(U24&gt;=0.15,X24*3,IF(U24&gt;=0.1,X24*2,X24*1.5)))</f>
        <v>5172</v>
      </c>
      <c r="AA24" s="22">
        <f>Z24/J24</f>
        <v>7.1235744587075087E-2</v>
      </c>
    </row>
    <row r="25" spans="1:27" ht="13.2" x14ac:dyDescent="0.25">
      <c r="A25" s="18"/>
      <c r="B25" s="33" t="s">
        <v>26</v>
      </c>
      <c r="C25" s="19">
        <f>AA25</f>
        <v>0.11625197438815198</v>
      </c>
      <c r="D25" s="37" t="s">
        <v>168</v>
      </c>
      <c r="E25" s="38">
        <v>8739</v>
      </c>
      <c r="F25" s="39" t="s">
        <v>44</v>
      </c>
      <c r="G25" s="39" t="s">
        <v>48</v>
      </c>
      <c r="H25" s="39" t="s">
        <v>54</v>
      </c>
      <c r="I25" s="39" t="s">
        <v>50</v>
      </c>
      <c r="J25" s="40">
        <v>58879</v>
      </c>
      <c r="K25" s="39" t="s">
        <v>80</v>
      </c>
      <c r="L25" s="39" t="s">
        <v>79</v>
      </c>
      <c r="M25" s="39" t="s">
        <v>80</v>
      </c>
      <c r="N25" s="39" t="s">
        <v>80</v>
      </c>
      <c r="O25" s="40">
        <v>13360</v>
      </c>
      <c r="P25" s="40">
        <v>5704</v>
      </c>
      <c r="Q25" s="41">
        <v>0.42699999999999999</v>
      </c>
      <c r="R25" s="40">
        <v>4521</v>
      </c>
      <c r="S25" s="41">
        <v>0.33800000000000002</v>
      </c>
      <c r="T25" s="41">
        <v>0.16600000000000001</v>
      </c>
      <c r="U25" s="41">
        <v>0.66</v>
      </c>
      <c r="V25" s="40">
        <v>27231</v>
      </c>
      <c r="W25" s="34">
        <f>P25*0.6</f>
        <v>3422.4</v>
      </c>
      <c r="X25" s="21">
        <f>W25*0.4</f>
        <v>1368.96</v>
      </c>
      <c r="Y25" s="22">
        <f>W25/V25</f>
        <v>0.12568029084499285</v>
      </c>
      <c r="Z25" s="20">
        <f>IF(U25&gt;=0.2,X25*5,IF(U25&gt;=0.15,X25*3,IF(U25&gt;=0.1,X25*2,X25*1.5)))</f>
        <v>6844.8</v>
      </c>
      <c r="AA25" s="22">
        <f>Z25/J25</f>
        <v>0.11625197438815198</v>
      </c>
    </row>
    <row r="26" spans="1:27" ht="13.2" x14ac:dyDescent="0.25">
      <c r="A26" s="18"/>
      <c r="B26" s="33" t="s">
        <v>26</v>
      </c>
      <c r="C26" s="19">
        <f>AA26</f>
        <v>0.14943180313104287</v>
      </c>
      <c r="D26" s="37" t="s">
        <v>175</v>
      </c>
      <c r="E26" s="38">
        <v>7463</v>
      </c>
      <c r="F26" s="39" t="s">
        <v>88</v>
      </c>
      <c r="G26" s="39" t="s">
        <v>68</v>
      </c>
      <c r="H26" s="39" t="s">
        <v>54</v>
      </c>
      <c r="I26" s="39" t="s">
        <v>50</v>
      </c>
      <c r="J26" s="40">
        <v>37751</v>
      </c>
      <c r="K26" s="39" t="s">
        <v>139</v>
      </c>
      <c r="L26" s="39" t="s">
        <v>89</v>
      </c>
      <c r="M26" s="39" t="s">
        <v>71</v>
      </c>
      <c r="N26" s="41">
        <v>3.9E-2</v>
      </c>
      <c r="O26" s="40">
        <v>20399</v>
      </c>
      <c r="P26" s="40">
        <v>4701</v>
      </c>
      <c r="Q26" s="41">
        <v>0.23</v>
      </c>
      <c r="R26" s="40">
        <v>3364</v>
      </c>
      <c r="S26" s="41">
        <v>0.16500000000000001</v>
      </c>
      <c r="T26" s="41">
        <v>7.0999999999999994E-2</v>
      </c>
      <c r="U26" s="41">
        <v>0.67300000000000004</v>
      </c>
      <c r="V26" s="40">
        <v>47418</v>
      </c>
      <c r="W26" s="34">
        <f>P26*0.6</f>
        <v>2820.6</v>
      </c>
      <c r="X26" s="21">
        <f>W26*0.4</f>
        <v>1128.24</v>
      </c>
      <c r="Y26" s="22">
        <f>W26/V26</f>
        <v>5.9483740351765152E-2</v>
      </c>
      <c r="Z26" s="20">
        <f>IF(U26&gt;=0.2,X26*5,IF(U26&gt;=0.15,X26*3,IF(U26&gt;=0.1,X26*2,X26*1.5)))</f>
        <v>5641.2</v>
      </c>
      <c r="AA26" s="22">
        <f>Z26/J26</f>
        <v>0.14943180313104287</v>
      </c>
    </row>
    <row r="27" spans="1:27" ht="13.2" x14ac:dyDescent="0.25">
      <c r="A27" s="18"/>
      <c r="B27" s="33" t="s">
        <v>26</v>
      </c>
      <c r="C27" s="19">
        <f>AA27</f>
        <v>0.12384612813742855</v>
      </c>
      <c r="D27" s="37" t="s">
        <v>176</v>
      </c>
      <c r="E27" s="38">
        <v>3597</v>
      </c>
      <c r="F27" s="39" t="s">
        <v>91</v>
      </c>
      <c r="G27" s="39" t="s">
        <v>68</v>
      </c>
      <c r="H27" s="39" t="s">
        <v>92</v>
      </c>
      <c r="I27" s="39" t="s">
        <v>50</v>
      </c>
      <c r="J27" s="40">
        <v>29921</v>
      </c>
      <c r="K27" s="39" t="s">
        <v>140</v>
      </c>
      <c r="L27" s="39" t="s">
        <v>89</v>
      </c>
      <c r="M27" s="39" t="s">
        <v>141</v>
      </c>
      <c r="N27" s="41">
        <v>4.8000000000000001E-2</v>
      </c>
      <c r="O27" s="40">
        <v>17742</v>
      </c>
      <c r="P27" s="40">
        <v>3088</v>
      </c>
      <c r="Q27" s="41">
        <v>0.17399999999999999</v>
      </c>
      <c r="R27" s="40">
        <v>2455</v>
      </c>
      <c r="S27" s="41">
        <v>0.13800000000000001</v>
      </c>
      <c r="T27" s="41">
        <v>6.6000000000000003E-2</v>
      </c>
      <c r="U27" s="41">
        <v>0.877</v>
      </c>
      <c r="V27" s="40">
        <v>37101</v>
      </c>
      <c r="W27" s="34">
        <f>P27*0.6</f>
        <v>1852.8</v>
      </c>
      <c r="X27" s="21">
        <f>W27*0.4</f>
        <v>741.12</v>
      </c>
      <c r="Y27" s="22">
        <f>W27/V27</f>
        <v>4.9939354734373734E-2</v>
      </c>
      <c r="Z27" s="20">
        <f>IF(U27&gt;=0.2,X27*5,IF(U27&gt;=0.15,X27*3,IF(U27&gt;=0.1,X27*2,X27*1.5)))</f>
        <v>3705.6</v>
      </c>
      <c r="AA27" s="22">
        <f>Z27/J27</f>
        <v>0.12384612813742855</v>
      </c>
    </row>
    <row r="28" spans="1:27" ht="13.2" x14ac:dyDescent="0.25">
      <c r="A28" s="20"/>
      <c r="B28" s="33" t="s">
        <v>26</v>
      </c>
      <c r="C28" s="19">
        <f>AA28</f>
        <v>0.11658094206821873</v>
      </c>
      <c r="D28" s="37" t="s">
        <v>177</v>
      </c>
      <c r="E28" s="38">
        <v>4792</v>
      </c>
      <c r="F28" s="39" t="s">
        <v>25</v>
      </c>
      <c r="G28" s="39" t="s">
        <v>48</v>
      </c>
      <c r="H28" s="39" t="s">
        <v>54</v>
      </c>
      <c r="I28" s="39" t="s">
        <v>50</v>
      </c>
      <c r="J28" s="40">
        <v>29552</v>
      </c>
      <c r="K28" s="39" t="s">
        <v>142</v>
      </c>
      <c r="L28" s="39" t="s">
        <v>93</v>
      </c>
      <c r="M28" s="39" t="s">
        <v>143</v>
      </c>
      <c r="N28" s="41">
        <v>4.2999999999999997E-2</v>
      </c>
      <c r="O28" s="40">
        <v>16450</v>
      </c>
      <c r="P28" s="40">
        <v>2871</v>
      </c>
      <c r="Q28" s="41">
        <v>0.17499999999999999</v>
      </c>
      <c r="R28" s="40">
        <v>2114</v>
      </c>
      <c r="S28" s="41">
        <v>0.129</v>
      </c>
      <c r="T28" s="41">
        <v>0.14299999999999999</v>
      </c>
      <c r="U28" s="41">
        <v>0.76700000000000002</v>
      </c>
      <c r="V28" s="40">
        <v>14832</v>
      </c>
      <c r="W28" s="34">
        <f>P28*0.6</f>
        <v>1722.6</v>
      </c>
      <c r="X28" s="21">
        <f>W28*0.4</f>
        <v>689.04</v>
      </c>
      <c r="Y28" s="22">
        <f>W28/V28</f>
        <v>0.11614077669902911</v>
      </c>
      <c r="Z28" s="20">
        <f>IF(U28&gt;=0.2,X28*5,IF(U28&gt;=0.15,X28*3,IF(U28&gt;=0.1,X28*2,X28*1.5)))</f>
        <v>3445.2</v>
      </c>
      <c r="AA28" s="22">
        <f>Z28/J28</f>
        <v>0.11658094206821873</v>
      </c>
    </row>
    <row r="29" spans="1:27" ht="13.2" x14ac:dyDescent="0.25">
      <c r="A29" s="20"/>
      <c r="B29" s="33" t="s">
        <v>26</v>
      </c>
      <c r="C29" s="19">
        <f>AA29</f>
        <v>0.11037908896361971</v>
      </c>
      <c r="D29" s="37" t="s">
        <v>180</v>
      </c>
      <c r="E29" s="38">
        <v>2461</v>
      </c>
      <c r="F29" s="39" t="s">
        <v>25</v>
      </c>
      <c r="G29" s="39" t="s">
        <v>48</v>
      </c>
      <c r="H29" s="39" t="s">
        <v>60</v>
      </c>
      <c r="I29" s="39" t="s">
        <v>50</v>
      </c>
      <c r="J29" s="40">
        <v>26168</v>
      </c>
      <c r="K29" s="39" t="s">
        <v>108</v>
      </c>
      <c r="L29" s="39" t="s">
        <v>78</v>
      </c>
      <c r="M29" s="39" t="s">
        <v>146</v>
      </c>
      <c r="N29" s="41">
        <v>4.8000000000000001E-2</v>
      </c>
      <c r="O29" s="40">
        <v>7737</v>
      </c>
      <c r="P29" s="40">
        <v>2407</v>
      </c>
      <c r="Q29" s="41">
        <v>0.311</v>
      </c>
      <c r="R29" s="40">
        <v>1535</v>
      </c>
      <c r="S29" s="41">
        <v>0.19800000000000001</v>
      </c>
      <c r="T29" s="41">
        <v>8.8999999999999996E-2</v>
      </c>
      <c r="U29" s="41">
        <v>0.746</v>
      </c>
      <c r="V29" s="40">
        <v>17169</v>
      </c>
      <c r="W29" s="34">
        <f>P29*0.6</f>
        <v>1444.2</v>
      </c>
      <c r="X29" s="21">
        <f>W29*0.4</f>
        <v>577.68000000000006</v>
      </c>
      <c r="Y29" s="22">
        <f>W29/V29</f>
        <v>8.4116721998951607E-2</v>
      </c>
      <c r="Z29" s="20">
        <f>IF(U29&gt;=0.2,X29*5,IF(U29&gt;=0.15,X29*3,IF(U29&gt;=0.1,X29*2,X29*1.5)))</f>
        <v>2888.4000000000005</v>
      </c>
      <c r="AA29" s="22">
        <f>Z29/J29</f>
        <v>0.11037908896361971</v>
      </c>
    </row>
    <row r="30" spans="1:27" ht="13.2" x14ac:dyDescent="0.25">
      <c r="A30" s="20"/>
      <c r="B30" s="33" t="s">
        <v>158</v>
      </c>
      <c r="C30" s="19">
        <f>AA30</f>
        <v>0.12368774652160723</v>
      </c>
      <c r="D30" s="37" t="s">
        <v>181</v>
      </c>
      <c r="E30" s="38">
        <v>6788</v>
      </c>
      <c r="F30" s="39" t="s">
        <v>37</v>
      </c>
      <c r="G30" s="39" t="s">
        <v>48</v>
      </c>
      <c r="H30" s="39" t="s">
        <v>54</v>
      </c>
      <c r="I30" s="39" t="s">
        <v>50</v>
      </c>
      <c r="J30" s="40">
        <v>23071</v>
      </c>
      <c r="K30" s="39" t="s">
        <v>147</v>
      </c>
      <c r="L30" s="39" t="s">
        <v>99</v>
      </c>
      <c r="M30" s="39" t="s">
        <v>97</v>
      </c>
      <c r="N30" s="41">
        <v>2.8000000000000001E-2</v>
      </c>
      <c r="O30" s="40">
        <v>17951</v>
      </c>
      <c r="P30" s="40">
        <v>2378</v>
      </c>
      <c r="Q30" s="41">
        <v>0.13200000000000001</v>
      </c>
      <c r="R30" s="40">
        <v>1646</v>
      </c>
      <c r="S30" s="41">
        <v>9.1999999999999998E-2</v>
      </c>
      <c r="T30" s="41">
        <v>0.08</v>
      </c>
      <c r="U30" s="41">
        <v>0.71399999999999997</v>
      </c>
      <c r="V30" s="40">
        <v>20522</v>
      </c>
      <c r="W30" s="34">
        <f>P30*0.6</f>
        <v>1426.8</v>
      </c>
      <c r="X30" s="21">
        <f>W30*0.4</f>
        <v>570.72</v>
      </c>
      <c r="Y30" s="22">
        <f>W30/V30</f>
        <v>6.952538738914335E-2</v>
      </c>
      <c r="Z30" s="20">
        <f>IF(U30&gt;=0.2,X30*5,IF(U30&gt;=0.15,X30*3,IF(U30&gt;=0.1,X30*2,X30*1.5)))</f>
        <v>2853.6000000000004</v>
      </c>
      <c r="AA30" s="22">
        <f>Z30/J30</f>
        <v>0.12368774652160723</v>
      </c>
    </row>
    <row r="31" spans="1:27" ht="13.2" x14ac:dyDescent="0.25">
      <c r="A31" s="20"/>
      <c r="B31" s="33" t="s">
        <v>26</v>
      </c>
      <c r="C31" s="19">
        <f>AA31</f>
        <v>0.30136141340265232</v>
      </c>
      <c r="D31" s="37" t="s">
        <v>182</v>
      </c>
      <c r="E31" s="38">
        <v>3932</v>
      </c>
      <c r="F31" s="39" t="s">
        <v>30</v>
      </c>
      <c r="G31" s="39" t="s">
        <v>48</v>
      </c>
      <c r="H31" s="39" t="s">
        <v>54</v>
      </c>
      <c r="I31" s="39" t="s">
        <v>50</v>
      </c>
      <c r="J31" s="40">
        <v>22697</v>
      </c>
      <c r="K31" s="39" t="s">
        <v>80</v>
      </c>
      <c r="L31" s="39" t="s">
        <v>86</v>
      </c>
      <c r="M31" s="39" t="s">
        <v>80</v>
      </c>
      <c r="N31" s="39" t="s">
        <v>80</v>
      </c>
      <c r="O31" s="40">
        <v>24336</v>
      </c>
      <c r="P31" s="40">
        <v>5700</v>
      </c>
      <c r="Q31" s="41">
        <v>0.23400000000000001</v>
      </c>
      <c r="R31" s="40">
        <v>1342</v>
      </c>
      <c r="S31" s="41">
        <v>5.5E-2</v>
      </c>
      <c r="T31" s="41">
        <v>4.1000000000000002E-2</v>
      </c>
      <c r="U31" s="41">
        <v>0.72799999999999998</v>
      </c>
      <c r="V31" s="40">
        <v>33009</v>
      </c>
      <c r="W31" s="34">
        <f>P31*0.6</f>
        <v>3420</v>
      </c>
      <c r="X31" s="21">
        <f>W31*0.4</f>
        <v>1368</v>
      </c>
      <c r="Y31" s="22">
        <f>W31/V31</f>
        <v>0.10360810687994183</v>
      </c>
      <c r="Z31" s="20">
        <f>IF(U31&gt;=0.2,X31*5,IF(U31&gt;=0.15,X31*3,IF(U31&gt;=0.1,X31*2,X31*1.5)))</f>
        <v>6840</v>
      </c>
      <c r="AA31" s="22">
        <f>Z31/J31</f>
        <v>0.30136141340265232</v>
      </c>
    </row>
    <row r="32" spans="1:27" s="52" customFormat="1" ht="13.2" x14ac:dyDescent="0.25">
      <c r="A32" s="18"/>
      <c r="B32" s="33" t="s">
        <v>164</v>
      </c>
      <c r="C32" s="19">
        <f>AA32</f>
        <v>6.7326467834693052E-2</v>
      </c>
      <c r="D32" s="37" t="s">
        <v>153</v>
      </c>
      <c r="E32" s="38">
        <v>4919</v>
      </c>
      <c r="F32" s="39" t="s">
        <v>33</v>
      </c>
      <c r="G32" s="39" t="s">
        <v>48</v>
      </c>
      <c r="H32" s="39" t="s">
        <v>60</v>
      </c>
      <c r="I32" s="39" t="s">
        <v>50</v>
      </c>
      <c r="J32" s="40">
        <v>134586</v>
      </c>
      <c r="K32" s="39" t="s">
        <v>112</v>
      </c>
      <c r="L32" s="39" t="s">
        <v>55</v>
      </c>
      <c r="M32" s="39" t="s">
        <v>113</v>
      </c>
      <c r="N32" s="41">
        <v>2.1000000000000001E-2</v>
      </c>
      <c r="O32" s="40">
        <v>45238</v>
      </c>
      <c r="P32" s="40">
        <v>7551</v>
      </c>
      <c r="Q32" s="41">
        <v>0.16700000000000001</v>
      </c>
      <c r="R32" s="40">
        <v>5577</v>
      </c>
      <c r="S32" s="41">
        <v>0.123</v>
      </c>
      <c r="T32" s="41">
        <v>0.123</v>
      </c>
      <c r="U32" s="41">
        <v>0.84399999999999997</v>
      </c>
      <c r="V32" s="40">
        <v>45351</v>
      </c>
      <c r="W32" s="34">
        <f>P32*0.6</f>
        <v>4530.5999999999995</v>
      </c>
      <c r="X32" s="21">
        <f>W32*0.4</f>
        <v>1812.2399999999998</v>
      </c>
      <c r="Y32" s="22">
        <f>W32/V32</f>
        <v>9.9900773963087899E-2</v>
      </c>
      <c r="Z32" s="20">
        <f>IF(U32&gt;=0.2,X32*5,IF(U32&gt;=0.15,X32*3,IF(U32&gt;=0.1,X32*2,X32*1.5)))</f>
        <v>9061.1999999999989</v>
      </c>
      <c r="AA32" s="22">
        <f>Z32/J32</f>
        <v>6.7326467834693052E-2</v>
      </c>
    </row>
    <row r="33" spans="25:27" ht="13.2" x14ac:dyDescent="0.25">
      <c r="Y33" s="1"/>
      <c r="AA33" s="1"/>
    </row>
    <row r="34" spans="25:27" ht="13.2" x14ac:dyDescent="0.25">
      <c r="Y34" s="1"/>
      <c r="AA34" s="1"/>
    </row>
    <row r="35" spans="25:27" ht="13.2" x14ac:dyDescent="0.25">
      <c r="Y35" s="1"/>
      <c r="AA35" s="1"/>
    </row>
    <row r="36" spans="25:27" ht="13.2" x14ac:dyDescent="0.25">
      <c r="Y36" s="1"/>
      <c r="AA36" s="1"/>
    </row>
    <row r="37" spans="25:27" ht="13.2" x14ac:dyDescent="0.25">
      <c r="Y37" s="1"/>
      <c r="AA37" s="1"/>
    </row>
    <row r="38" spans="25:27" ht="13.2" x14ac:dyDescent="0.25">
      <c r="Y38" s="1"/>
      <c r="AA38" s="1"/>
    </row>
    <row r="39" spans="25:27" ht="13.2" x14ac:dyDescent="0.25">
      <c r="Y39" s="1"/>
      <c r="AA39" s="1"/>
    </row>
    <row r="40" spans="25:27" ht="13.2" x14ac:dyDescent="0.25">
      <c r="Y40" s="1"/>
      <c r="AA40" s="1"/>
    </row>
    <row r="41" spans="25:27" ht="13.2" x14ac:dyDescent="0.25">
      <c r="Y41" s="1"/>
      <c r="AA41" s="1"/>
    </row>
    <row r="42" spans="25:27" ht="13.2" x14ac:dyDescent="0.25">
      <c r="Y42" s="1"/>
      <c r="AA42" s="1"/>
    </row>
    <row r="43" spans="25:27" ht="13.2" x14ac:dyDescent="0.25">
      <c r="Y43" s="1"/>
      <c r="AA43" s="1"/>
    </row>
    <row r="44" spans="25:27" ht="13.2" x14ac:dyDescent="0.25">
      <c r="Y44" s="1"/>
      <c r="AA44" s="1"/>
    </row>
    <row r="45" spans="25:27" ht="13.2" x14ac:dyDescent="0.25">
      <c r="Y45" s="1"/>
      <c r="AA45" s="1"/>
    </row>
    <row r="46" spans="25:27" ht="13.2" x14ac:dyDescent="0.25">
      <c r="Y46" s="1"/>
      <c r="AA46" s="1"/>
    </row>
    <row r="47" spans="25:27" ht="13.2" x14ac:dyDescent="0.25">
      <c r="Y47" s="1"/>
      <c r="AA47" s="1"/>
    </row>
    <row r="48" spans="25:27" ht="13.2" x14ac:dyDescent="0.25">
      <c r="Y48" s="1"/>
      <c r="AA48" s="1"/>
    </row>
    <row r="49" spans="25:27" ht="13.2" x14ac:dyDescent="0.25">
      <c r="Y49" s="1"/>
      <c r="AA49" s="1"/>
    </row>
    <row r="50" spans="25:27" ht="13.2" x14ac:dyDescent="0.25">
      <c r="Y50" s="1"/>
      <c r="AA50" s="1"/>
    </row>
    <row r="51" spans="25:27" ht="13.2" x14ac:dyDescent="0.25">
      <c r="Y51" s="1"/>
      <c r="AA51" s="1"/>
    </row>
    <row r="52" spans="25:27" ht="13.2" x14ac:dyDescent="0.25">
      <c r="Y52" s="1"/>
      <c r="AA52" s="1"/>
    </row>
    <row r="53" spans="25:27" ht="13.2" x14ac:dyDescent="0.25">
      <c r="Y53" s="1"/>
      <c r="AA53" s="1"/>
    </row>
    <row r="54" spans="25:27" ht="13.2" x14ac:dyDescent="0.25">
      <c r="Y54" s="1"/>
      <c r="AA54" s="1"/>
    </row>
    <row r="55" spans="25:27" ht="13.2" x14ac:dyDescent="0.25">
      <c r="Y55" s="1"/>
      <c r="AA55" s="1"/>
    </row>
    <row r="56" spans="25:27" ht="13.2" x14ac:dyDescent="0.25">
      <c r="Y56" s="1"/>
      <c r="AA56" s="1"/>
    </row>
    <row r="57" spans="25:27" ht="13.2" x14ac:dyDescent="0.25">
      <c r="Y57" s="1"/>
      <c r="AA57" s="1"/>
    </row>
    <row r="58" spans="25:27" ht="13.2" x14ac:dyDescent="0.25">
      <c r="Y58" s="1"/>
      <c r="AA58" s="1"/>
    </row>
    <row r="59" spans="25:27" ht="13.2" x14ac:dyDescent="0.25">
      <c r="Y59" s="1"/>
      <c r="AA59" s="1"/>
    </row>
    <row r="60" spans="25:27" ht="13.2" x14ac:dyDescent="0.25">
      <c r="Y60" s="1"/>
      <c r="AA60" s="1"/>
    </row>
    <row r="61" spans="25:27" ht="13.2" x14ac:dyDescent="0.25">
      <c r="Y61" s="1"/>
      <c r="AA61" s="1"/>
    </row>
    <row r="62" spans="25:27" ht="13.2" x14ac:dyDescent="0.25">
      <c r="Y62" s="1"/>
      <c r="AA62" s="1"/>
    </row>
    <row r="63" spans="25:27" ht="13.2" x14ac:dyDescent="0.25">
      <c r="Y63" s="1"/>
      <c r="AA63" s="1"/>
    </row>
    <row r="64" spans="25:27" ht="13.2" x14ac:dyDescent="0.25">
      <c r="Y64" s="1"/>
      <c r="AA64" s="1"/>
    </row>
    <row r="65" spans="25:27" ht="13.2" x14ac:dyDescent="0.25">
      <c r="Y65" s="1"/>
      <c r="AA65" s="1"/>
    </row>
    <row r="66" spans="25:27" ht="13.2" x14ac:dyDescent="0.25">
      <c r="Y66" s="1"/>
      <c r="AA66" s="1"/>
    </row>
    <row r="67" spans="25:27" ht="13.2" x14ac:dyDescent="0.25">
      <c r="Y67" s="1"/>
      <c r="AA67" s="1"/>
    </row>
    <row r="68" spans="25:27" ht="13.2" x14ac:dyDescent="0.25">
      <c r="Y68" s="1"/>
      <c r="AA68" s="1"/>
    </row>
    <row r="69" spans="25:27" ht="13.2" x14ac:dyDescent="0.25">
      <c r="Y69" s="1"/>
      <c r="AA69" s="1"/>
    </row>
    <row r="70" spans="25:27" ht="13.2" x14ac:dyDescent="0.25">
      <c r="Y70" s="1"/>
      <c r="AA70" s="1"/>
    </row>
    <row r="71" spans="25:27" ht="13.2" x14ac:dyDescent="0.25">
      <c r="Y71" s="1"/>
      <c r="AA71" s="1"/>
    </row>
    <row r="72" spans="25:27" ht="13.2" x14ac:dyDescent="0.25">
      <c r="Y72" s="1"/>
      <c r="AA72" s="1"/>
    </row>
    <row r="73" spans="25:27" ht="13.2" x14ac:dyDescent="0.25">
      <c r="Y73" s="1"/>
      <c r="AA73" s="1"/>
    </row>
    <row r="74" spans="25:27" ht="13.2" x14ac:dyDescent="0.25">
      <c r="Y74" s="1"/>
      <c r="AA74" s="1"/>
    </row>
    <row r="75" spans="25:27" ht="13.2" x14ac:dyDescent="0.25">
      <c r="Y75" s="1"/>
      <c r="AA75" s="1"/>
    </row>
    <row r="76" spans="25:27" ht="13.2" x14ac:dyDescent="0.25">
      <c r="Y76" s="1"/>
      <c r="AA76" s="1"/>
    </row>
    <row r="77" spans="25:27" ht="13.2" x14ac:dyDescent="0.25">
      <c r="Y77" s="1"/>
      <c r="AA77" s="1"/>
    </row>
    <row r="78" spans="25:27" ht="13.2" x14ac:dyDescent="0.25">
      <c r="Y78" s="1"/>
      <c r="AA78" s="1"/>
    </row>
    <row r="79" spans="25:27" ht="13.2" x14ac:dyDescent="0.25">
      <c r="Y79" s="1"/>
      <c r="AA79" s="1"/>
    </row>
    <row r="80" spans="25:27" ht="13.2" x14ac:dyDescent="0.25">
      <c r="Y80" s="1"/>
      <c r="AA80" s="1"/>
    </row>
    <row r="81" spans="25:27" ht="13.2" x14ac:dyDescent="0.25">
      <c r="Y81" s="1"/>
      <c r="AA81" s="1"/>
    </row>
    <row r="82" spans="25:27" ht="13.2" x14ac:dyDescent="0.25">
      <c r="Y82" s="1"/>
      <c r="AA82" s="1"/>
    </row>
    <row r="83" spans="25:27" ht="13.2" x14ac:dyDescent="0.25">
      <c r="Y83" s="1"/>
      <c r="AA83" s="1"/>
    </row>
    <row r="84" spans="25:27" ht="13.2" x14ac:dyDescent="0.25">
      <c r="Y84" s="1"/>
      <c r="AA84" s="1"/>
    </row>
    <row r="85" spans="25:27" ht="13.2" x14ac:dyDescent="0.25">
      <c r="Y85" s="1"/>
      <c r="AA85" s="1"/>
    </row>
    <row r="86" spans="25:27" ht="13.2" x14ac:dyDescent="0.25">
      <c r="Y86" s="1"/>
      <c r="AA86" s="1"/>
    </row>
    <row r="87" spans="25:27" ht="13.2" x14ac:dyDescent="0.25">
      <c r="Y87" s="1"/>
      <c r="AA87" s="1"/>
    </row>
    <row r="88" spans="25:27" ht="13.2" x14ac:dyDescent="0.25">
      <c r="Y88" s="1"/>
      <c r="AA88" s="1"/>
    </row>
    <row r="89" spans="25:27" ht="13.2" x14ac:dyDescent="0.25">
      <c r="Y89" s="1"/>
      <c r="AA89" s="1"/>
    </row>
    <row r="90" spans="25:27" ht="13.2" x14ac:dyDescent="0.25">
      <c r="Y90" s="1"/>
      <c r="AA90" s="1"/>
    </row>
    <row r="91" spans="25:27" ht="13.2" x14ac:dyDescent="0.25">
      <c r="Y91" s="1"/>
      <c r="AA91" s="1"/>
    </row>
    <row r="92" spans="25:27" ht="13.2" x14ac:dyDescent="0.25">
      <c r="Y92" s="1"/>
      <c r="AA92" s="1"/>
    </row>
    <row r="93" spans="25:27" ht="13.2" x14ac:dyDescent="0.25">
      <c r="Y93" s="1"/>
      <c r="AA93" s="1"/>
    </row>
    <row r="94" spans="25:27" ht="13.2" x14ac:dyDescent="0.25">
      <c r="Y94" s="1"/>
      <c r="AA94" s="1"/>
    </row>
    <row r="95" spans="25:27" ht="13.2" x14ac:dyDescent="0.25">
      <c r="Y95" s="1"/>
      <c r="AA95" s="1"/>
    </row>
    <row r="96" spans="25:27" ht="13.2" x14ac:dyDescent="0.25">
      <c r="Y96" s="1"/>
      <c r="AA96" s="1"/>
    </row>
    <row r="97" spans="25:27" ht="13.2" x14ac:dyDescent="0.25">
      <c r="Y97" s="1"/>
      <c r="AA97" s="1"/>
    </row>
    <row r="98" spans="25:27" ht="13.2" x14ac:dyDescent="0.25">
      <c r="Y98" s="1"/>
      <c r="AA98" s="1"/>
    </row>
    <row r="99" spans="25:27" ht="13.2" x14ac:dyDescent="0.25">
      <c r="Y99" s="1"/>
      <c r="AA99" s="1"/>
    </row>
    <row r="100" spans="25:27" ht="13.2" x14ac:dyDescent="0.25">
      <c r="Y100" s="1"/>
      <c r="AA100" s="1"/>
    </row>
    <row r="101" spans="25:27" ht="13.2" x14ac:dyDescent="0.25">
      <c r="Y101" s="1"/>
      <c r="AA101" s="1"/>
    </row>
    <row r="102" spans="25:27" ht="13.2" x14ac:dyDescent="0.25">
      <c r="Y102" s="1"/>
      <c r="AA102" s="1"/>
    </row>
    <row r="103" spans="25:27" ht="13.2" x14ac:dyDescent="0.25">
      <c r="Y103" s="1"/>
      <c r="AA103" s="1"/>
    </row>
    <row r="104" spans="25:27" ht="13.2" x14ac:dyDescent="0.25">
      <c r="Y104" s="1"/>
      <c r="AA104" s="1"/>
    </row>
    <row r="105" spans="25:27" ht="13.2" x14ac:dyDescent="0.25">
      <c r="Y105" s="1"/>
      <c r="AA105" s="1"/>
    </row>
    <row r="106" spans="25:27" ht="13.2" x14ac:dyDescent="0.25">
      <c r="Y106" s="1"/>
      <c r="AA106" s="1"/>
    </row>
    <row r="107" spans="25:27" ht="13.2" x14ac:dyDescent="0.25">
      <c r="Y107" s="1"/>
      <c r="AA107" s="1"/>
    </row>
    <row r="108" spans="25:27" ht="13.2" x14ac:dyDescent="0.25">
      <c r="Y108" s="1"/>
      <c r="AA108" s="1"/>
    </row>
    <row r="109" spans="25:27" ht="13.2" x14ac:dyDescent="0.25">
      <c r="Y109" s="1"/>
      <c r="AA109" s="1"/>
    </row>
    <row r="110" spans="25:27" ht="13.2" x14ac:dyDescent="0.25">
      <c r="Y110" s="1"/>
      <c r="AA110" s="1"/>
    </row>
    <row r="111" spans="25:27" ht="13.2" x14ac:dyDescent="0.25">
      <c r="Y111" s="1"/>
      <c r="AA111" s="1"/>
    </row>
    <row r="112" spans="25:27" ht="13.2" x14ac:dyDescent="0.25">
      <c r="Y112" s="1"/>
      <c r="AA112" s="1"/>
    </row>
    <row r="113" spans="25:27" ht="13.2" x14ac:dyDescent="0.25">
      <c r="Y113" s="1"/>
      <c r="AA113" s="1"/>
    </row>
    <row r="114" spans="25:27" ht="13.2" x14ac:dyDescent="0.25">
      <c r="Y114" s="1"/>
      <c r="AA114" s="1"/>
    </row>
    <row r="115" spans="25:27" ht="13.2" x14ac:dyDescent="0.25">
      <c r="Y115" s="1"/>
      <c r="AA115" s="1"/>
    </row>
    <row r="116" spans="25:27" ht="13.2" x14ac:dyDescent="0.25">
      <c r="Y116" s="1"/>
      <c r="AA116" s="1"/>
    </row>
    <row r="117" spans="25:27" ht="13.2" x14ac:dyDescent="0.25">
      <c r="Y117" s="1"/>
      <c r="AA117" s="1"/>
    </row>
    <row r="118" spans="25:27" ht="13.2" x14ac:dyDescent="0.25">
      <c r="Y118" s="1"/>
      <c r="AA118" s="1"/>
    </row>
    <row r="119" spans="25:27" ht="13.2" x14ac:dyDescent="0.25">
      <c r="Y119" s="1"/>
      <c r="AA119" s="1"/>
    </row>
    <row r="120" spans="25:27" ht="13.2" x14ac:dyDescent="0.25">
      <c r="Y120" s="1"/>
      <c r="AA120" s="1"/>
    </row>
    <row r="121" spans="25:27" ht="13.2" x14ac:dyDescent="0.25">
      <c r="Y121" s="1"/>
      <c r="AA121" s="1"/>
    </row>
    <row r="122" spans="25:27" ht="13.2" x14ac:dyDescent="0.25">
      <c r="Y122" s="1"/>
      <c r="AA122" s="1"/>
    </row>
    <row r="123" spans="25:27" ht="13.2" x14ac:dyDescent="0.25">
      <c r="Y123" s="1"/>
      <c r="AA123" s="1"/>
    </row>
    <row r="124" spans="25:27" ht="13.2" x14ac:dyDescent="0.25">
      <c r="Y124" s="1"/>
      <c r="AA124" s="1"/>
    </row>
    <row r="125" spans="25:27" ht="13.2" x14ac:dyDescent="0.25">
      <c r="Y125" s="1"/>
      <c r="AA125" s="1"/>
    </row>
    <row r="126" spans="25:27" ht="13.2" x14ac:dyDescent="0.25">
      <c r="Y126" s="1"/>
      <c r="AA126" s="1"/>
    </row>
    <row r="127" spans="25:27" ht="13.2" x14ac:dyDescent="0.25">
      <c r="Y127" s="1"/>
      <c r="AA127" s="1"/>
    </row>
    <row r="128" spans="25:27" ht="13.2" x14ac:dyDescent="0.25">
      <c r="Y128" s="1"/>
      <c r="AA128" s="1"/>
    </row>
    <row r="129" spans="25:27" ht="13.2" x14ac:dyDescent="0.25">
      <c r="Y129" s="1"/>
      <c r="AA129" s="1"/>
    </row>
    <row r="130" spans="25:27" ht="13.2" x14ac:dyDescent="0.25">
      <c r="Y130" s="1"/>
      <c r="AA130" s="1"/>
    </row>
    <row r="131" spans="25:27" ht="13.2" x14ac:dyDescent="0.25">
      <c r="Y131" s="1"/>
      <c r="AA131" s="1"/>
    </row>
    <row r="132" spans="25:27" ht="13.2" x14ac:dyDescent="0.25">
      <c r="Y132" s="1"/>
      <c r="AA132" s="1"/>
    </row>
    <row r="133" spans="25:27" ht="13.2" x14ac:dyDescent="0.25">
      <c r="Y133" s="1"/>
      <c r="AA133" s="1"/>
    </row>
    <row r="134" spans="25:27" ht="13.2" x14ac:dyDescent="0.25">
      <c r="Y134" s="1"/>
      <c r="AA134" s="1"/>
    </row>
    <row r="135" spans="25:27" ht="13.2" x14ac:dyDescent="0.25">
      <c r="Y135" s="1"/>
      <c r="AA135" s="1"/>
    </row>
    <row r="136" spans="25:27" ht="13.2" x14ac:dyDescent="0.25">
      <c r="Y136" s="1"/>
      <c r="AA136" s="1"/>
    </row>
    <row r="137" spans="25:27" ht="13.2" x14ac:dyDescent="0.25">
      <c r="Y137" s="1"/>
      <c r="AA137" s="1"/>
    </row>
    <row r="138" spans="25:27" ht="13.2" x14ac:dyDescent="0.25">
      <c r="Y138" s="1"/>
      <c r="AA138" s="1"/>
    </row>
    <row r="139" spans="25:27" ht="13.2" x14ac:dyDescent="0.25">
      <c r="Y139" s="1"/>
      <c r="AA139" s="1"/>
    </row>
    <row r="140" spans="25:27" ht="13.2" x14ac:dyDescent="0.25">
      <c r="Y140" s="1"/>
      <c r="AA140" s="1"/>
    </row>
    <row r="141" spans="25:27" ht="13.2" x14ac:dyDescent="0.25">
      <c r="Y141" s="1"/>
      <c r="AA141" s="1"/>
    </row>
    <row r="142" spans="25:27" ht="13.2" x14ac:dyDescent="0.25">
      <c r="Y142" s="1"/>
      <c r="AA142" s="1"/>
    </row>
    <row r="143" spans="25:27" ht="13.2" x14ac:dyDescent="0.25">
      <c r="Y143" s="1"/>
      <c r="AA143" s="1"/>
    </row>
    <row r="144" spans="25:27" ht="13.2" x14ac:dyDescent="0.25">
      <c r="Y144" s="1"/>
      <c r="AA144" s="1"/>
    </row>
    <row r="145" spans="25:27" ht="13.2" x14ac:dyDescent="0.25">
      <c r="Y145" s="1"/>
      <c r="AA145" s="1"/>
    </row>
    <row r="146" spans="25:27" ht="13.2" x14ac:dyDescent="0.25">
      <c r="Y146" s="1"/>
      <c r="AA146" s="1"/>
    </row>
    <row r="147" spans="25:27" ht="13.2" x14ac:dyDescent="0.25">
      <c r="Y147" s="1"/>
      <c r="AA147" s="1"/>
    </row>
    <row r="148" spans="25:27" ht="13.2" x14ac:dyDescent="0.25">
      <c r="Y148" s="1"/>
      <c r="AA148" s="1"/>
    </row>
    <row r="149" spans="25:27" ht="13.2" x14ac:dyDescent="0.25">
      <c r="Y149" s="1"/>
      <c r="AA149" s="1"/>
    </row>
    <row r="150" spans="25:27" ht="13.2" x14ac:dyDescent="0.25">
      <c r="Y150" s="1"/>
      <c r="AA150" s="1"/>
    </row>
    <row r="151" spans="25:27" ht="13.2" x14ac:dyDescent="0.25">
      <c r="Y151" s="1"/>
      <c r="AA151" s="1"/>
    </row>
    <row r="152" spans="25:27" ht="13.2" x14ac:dyDescent="0.25">
      <c r="Y152" s="1"/>
      <c r="AA152" s="1"/>
    </row>
    <row r="153" spans="25:27" ht="13.2" x14ac:dyDescent="0.25">
      <c r="Y153" s="1"/>
      <c r="AA153" s="1"/>
    </row>
    <row r="154" spans="25:27" ht="13.2" x14ac:dyDescent="0.25">
      <c r="Y154" s="1"/>
      <c r="AA154" s="1"/>
    </row>
    <row r="155" spans="25:27" ht="13.2" x14ac:dyDescent="0.25">
      <c r="Y155" s="1"/>
      <c r="AA155" s="1"/>
    </row>
    <row r="156" spans="25:27" ht="13.2" x14ac:dyDescent="0.25">
      <c r="Y156" s="1"/>
      <c r="AA156" s="1"/>
    </row>
    <row r="157" spans="25:27" ht="13.2" x14ac:dyDescent="0.25">
      <c r="Y157" s="1"/>
      <c r="AA157" s="1"/>
    </row>
    <row r="158" spans="25:27" ht="13.2" x14ac:dyDescent="0.25">
      <c r="Y158" s="1"/>
      <c r="AA158" s="1"/>
    </row>
    <row r="159" spans="25:27" ht="13.2" x14ac:dyDescent="0.25">
      <c r="Y159" s="1"/>
      <c r="AA159" s="1"/>
    </row>
    <row r="160" spans="25:27" ht="13.2" x14ac:dyDescent="0.25">
      <c r="Y160" s="1"/>
      <c r="AA160" s="1"/>
    </row>
    <row r="161" spans="25:27" ht="13.2" x14ac:dyDescent="0.25">
      <c r="Y161" s="1"/>
      <c r="AA161" s="1"/>
    </row>
    <row r="162" spans="25:27" ht="13.2" x14ac:dyDescent="0.25">
      <c r="Y162" s="1"/>
      <c r="AA162" s="1"/>
    </row>
    <row r="163" spans="25:27" ht="13.2" x14ac:dyDescent="0.25">
      <c r="Y163" s="1"/>
      <c r="AA163" s="1"/>
    </row>
    <row r="164" spans="25:27" ht="13.2" x14ac:dyDescent="0.25">
      <c r="Y164" s="1"/>
      <c r="AA164" s="1"/>
    </row>
    <row r="165" spans="25:27" ht="13.2" x14ac:dyDescent="0.25">
      <c r="Y165" s="1"/>
      <c r="AA165" s="1"/>
    </row>
    <row r="166" spans="25:27" ht="13.2" x14ac:dyDescent="0.25">
      <c r="Y166" s="1"/>
      <c r="AA166" s="1"/>
    </row>
    <row r="167" spans="25:27" ht="13.2" x14ac:dyDescent="0.25">
      <c r="Y167" s="1"/>
      <c r="AA167" s="1"/>
    </row>
    <row r="168" spans="25:27" ht="13.2" x14ac:dyDescent="0.25">
      <c r="Y168" s="1"/>
      <c r="AA168" s="1"/>
    </row>
    <row r="169" spans="25:27" ht="13.2" x14ac:dyDescent="0.25">
      <c r="Y169" s="1"/>
      <c r="AA169" s="1"/>
    </row>
    <row r="170" spans="25:27" ht="13.2" x14ac:dyDescent="0.25">
      <c r="Y170" s="1"/>
      <c r="AA170" s="1"/>
    </row>
    <row r="171" spans="25:27" ht="13.2" x14ac:dyDescent="0.25">
      <c r="Y171" s="1"/>
      <c r="AA171" s="1"/>
    </row>
    <row r="172" spans="25:27" ht="13.2" x14ac:dyDescent="0.25">
      <c r="Y172" s="1"/>
      <c r="AA172" s="1"/>
    </row>
    <row r="173" spans="25:27" ht="13.2" x14ac:dyDescent="0.25">
      <c r="Y173" s="1"/>
      <c r="AA173" s="1"/>
    </row>
    <row r="174" spans="25:27" ht="13.2" x14ac:dyDescent="0.25">
      <c r="Y174" s="1"/>
      <c r="AA174" s="1"/>
    </row>
    <row r="175" spans="25:27" ht="13.2" x14ac:dyDescent="0.25">
      <c r="Y175" s="1"/>
      <c r="AA175" s="1"/>
    </row>
    <row r="176" spans="25:27" ht="13.2" x14ac:dyDescent="0.25">
      <c r="Y176" s="1"/>
      <c r="AA176" s="1"/>
    </row>
    <row r="177" spans="25:27" ht="13.2" x14ac:dyDescent="0.25">
      <c r="Y177" s="1"/>
      <c r="AA177" s="1"/>
    </row>
    <row r="178" spans="25:27" ht="13.2" x14ac:dyDescent="0.25">
      <c r="Y178" s="1"/>
      <c r="AA178" s="1"/>
    </row>
    <row r="179" spans="25:27" ht="13.2" x14ac:dyDescent="0.25">
      <c r="Y179" s="1"/>
      <c r="AA179" s="1"/>
    </row>
    <row r="180" spans="25:27" ht="13.2" x14ac:dyDescent="0.25">
      <c r="Y180" s="1"/>
      <c r="AA180" s="1"/>
    </row>
    <row r="181" spans="25:27" ht="13.2" x14ac:dyDescent="0.25">
      <c r="Y181" s="1"/>
      <c r="AA181" s="1"/>
    </row>
    <row r="182" spans="25:27" ht="13.2" x14ac:dyDescent="0.25">
      <c r="Y182" s="1"/>
      <c r="AA182" s="1"/>
    </row>
    <row r="183" spans="25:27" ht="13.2" x14ac:dyDescent="0.25">
      <c r="Y183" s="1"/>
      <c r="AA183" s="1"/>
    </row>
    <row r="184" spans="25:27" ht="13.2" x14ac:dyDescent="0.25">
      <c r="Y184" s="1"/>
      <c r="AA184" s="1"/>
    </row>
    <row r="185" spans="25:27" ht="13.2" x14ac:dyDescent="0.25">
      <c r="Y185" s="1"/>
      <c r="AA185" s="1"/>
    </row>
    <row r="186" spans="25:27" ht="13.2" x14ac:dyDescent="0.25">
      <c r="Y186" s="1"/>
      <c r="AA186" s="1"/>
    </row>
    <row r="187" spans="25:27" ht="13.2" x14ac:dyDescent="0.25">
      <c r="Y187" s="1"/>
      <c r="AA187" s="1"/>
    </row>
    <row r="188" spans="25:27" ht="13.2" x14ac:dyDescent="0.25">
      <c r="Y188" s="1"/>
      <c r="AA188" s="1"/>
    </row>
    <row r="189" spans="25:27" ht="13.2" x14ac:dyDescent="0.25">
      <c r="Y189" s="1"/>
      <c r="AA189" s="1"/>
    </row>
    <row r="190" spans="25:27" ht="13.2" x14ac:dyDescent="0.25">
      <c r="Y190" s="1"/>
      <c r="AA190" s="1"/>
    </row>
    <row r="191" spans="25:27" ht="13.2" x14ac:dyDescent="0.25">
      <c r="Y191" s="1"/>
      <c r="AA191" s="1"/>
    </row>
    <row r="192" spans="25:27" ht="13.2" x14ac:dyDescent="0.25">
      <c r="Y192" s="1"/>
      <c r="AA192" s="1"/>
    </row>
    <row r="193" spans="25:27" ht="13.2" x14ac:dyDescent="0.25">
      <c r="Y193" s="1"/>
      <c r="AA193" s="1"/>
    </row>
    <row r="194" spans="25:27" ht="13.2" x14ac:dyDescent="0.25">
      <c r="Y194" s="1"/>
      <c r="AA194" s="1"/>
    </row>
    <row r="195" spans="25:27" ht="13.2" x14ac:dyDescent="0.25">
      <c r="Y195" s="1"/>
      <c r="AA195" s="1"/>
    </row>
    <row r="196" spans="25:27" ht="13.2" x14ac:dyDescent="0.25">
      <c r="Y196" s="1"/>
      <c r="AA196" s="1"/>
    </row>
    <row r="197" spans="25:27" ht="13.2" x14ac:dyDescent="0.25">
      <c r="Y197" s="1"/>
      <c r="AA197" s="1"/>
    </row>
    <row r="198" spans="25:27" ht="13.2" x14ac:dyDescent="0.25">
      <c r="Y198" s="1"/>
      <c r="AA198" s="1"/>
    </row>
    <row r="199" spans="25:27" ht="13.2" x14ac:dyDescent="0.25">
      <c r="Y199" s="1"/>
      <c r="AA199" s="1"/>
    </row>
    <row r="200" spans="25:27" ht="13.2" x14ac:dyDescent="0.25">
      <c r="Y200" s="1"/>
      <c r="AA200" s="1"/>
    </row>
    <row r="201" spans="25:27" ht="13.2" x14ac:dyDescent="0.25">
      <c r="Y201" s="1"/>
      <c r="AA201" s="1"/>
    </row>
    <row r="202" spans="25:27" ht="13.2" x14ac:dyDescent="0.25">
      <c r="Y202" s="1"/>
      <c r="AA202" s="1"/>
    </row>
    <row r="203" spans="25:27" ht="13.2" x14ac:dyDescent="0.25">
      <c r="Y203" s="1"/>
      <c r="AA203" s="1"/>
    </row>
    <row r="204" spans="25:27" ht="13.2" x14ac:dyDescent="0.25">
      <c r="Y204" s="1"/>
      <c r="AA204" s="1"/>
    </row>
    <row r="205" spans="25:27" ht="13.2" x14ac:dyDescent="0.25">
      <c r="Y205" s="1"/>
      <c r="AA205" s="1"/>
    </row>
    <row r="206" spans="25:27" ht="13.2" x14ac:dyDescent="0.25">
      <c r="Y206" s="1"/>
      <c r="AA206" s="1"/>
    </row>
    <row r="207" spans="25:27" ht="13.2" x14ac:dyDescent="0.25">
      <c r="Y207" s="1"/>
      <c r="AA207" s="1"/>
    </row>
    <row r="208" spans="25:27" ht="13.2" x14ac:dyDescent="0.25">
      <c r="Y208" s="1"/>
      <c r="AA208" s="1"/>
    </row>
    <row r="209" spans="25:27" ht="13.2" x14ac:dyDescent="0.25">
      <c r="Y209" s="1"/>
      <c r="AA209" s="1"/>
    </row>
    <row r="210" spans="25:27" ht="13.2" x14ac:dyDescent="0.25">
      <c r="Y210" s="1"/>
      <c r="AA210" s="1"/>
    </row>
    <row r="211" spans="25:27" ht="13.2" x14ac:dyDescent="0.25">
      <c r="Y211" s="1"/>
      <c r="AA211" s="1"/>
    </row>
    <row r="212" spans="25:27" ht="13.2" x14ac:dyDescent="0.25">
      <c r="Y212" s="1"/>
      <c r="AA212" s="1"/>
    </row>
    <row r="213" spans="25:27" ht="13.2" x14ac:dyDescent="0.25">
      <c r="Y213" s="1"/>
      <c r="AA213" s="1"/>
    </row>
    <row r="214" spans="25:27" ht="13.2" x14ac:dyDescent="0.25">
      <c r="Y214" s="1"/>
      <c r="AA214" s="1"/>
    </row>
    <row r="215" spans="25:27" ht="13.2" x14ac:dyDescent="0.25">
      <c r="Y215" s="1"/>
      <c r="AA215" s="1"/>
    </row>
    <row r="216" spans="25:27" ht="13.2" x14ac:dyDescent="0.25">
      <c r="Y216" s="1"/>
      <c r="AA216" s="1"/>
    </row>
    <row r="217" spans="25:27" ht="13.2" x14ac:dyDescent="0.25">
      <c r="Y217" s="1"/>
      <c r="AA217" s="1"/>
    </row>
    <row r="218" spans="25:27" ht="13.2" x14ac:dyDescent="0.25">
      <c r="Y218" s="1"/>
      <c r="AA218" s="1"/>
    </row>
    <row r="219" spans="25:27" ht="13.2" x14ac:dyDescent="0.25">
      <c r="Y219" s="1"/>
      <c r="AA219" s="1"/>
    </row>
    <row r="220" spans="25:27" ht="13.2" x14ac:dyDescent="0.25">
      <c r="Y220" s="1"/>
      <c r="AA220" s="1"/>
    </row>
    <row r="221" spans="25:27" ht="13.2" x14ac:dyDescent="0.25">
      <c r="Y221" s="1"/>
      <c r="AA221" s="1"/>
    </row>
    <row r="222" spans="25:27" ht="13.2" x14ac:dyDescent="0.25">
      <c r="Y222" s="1"/>
      <c r="AA222" s="1"/>
    </row>
    <row r="223" spans="25:27" ht="13.2" x14ac:dyDescent="0.25">
      <c r="Y223" s="1"/>
      <c r="AA223" s="1"/>
    </row>
    <row r="224" spans="25:27" ht="13.2" x14ac:dyDescent="0.25">
      <c r="Y224" s="1"/>
      <c r="AA224" s="1"/>
    </row>
    <row r="225" spans="25:27" ht="13.2" x14ac:dyDescent="0.25">
      <c r="Y225" s="1"/>
      <c r="AA225" s="1"/>
    </row>
    <row r="226" spans="25:27" ht="13.2" x14ac:dyDescent="0.25">
      <c r="Y226" s="1"/>
      <c r="AA226" s="1"/>
    </row>
    <row r="227" spans="25:27" ht="13.2" x14ac:dyDescent="0.25">
      <c r="Y227" s="1"/>
      <c r="AA227" s="1"/>
    </row>
    <row r="228" spans="25:27" ht="13.2" x14ac:dyDescent="0.25">
      <c r="Y228" s="1"/>
      <c r="AA228" s="1"/>
    </row>
    <row r="229" spans="25:27" ht="13.2" x14ac:dyDescent="0.25">
      <c r="Y229" s="1"/>
      <c r="AA229" s="1"/>
    </row>
    <row r="230" spans="25:27" ht="13.2" x14ac:dyDescent="0.25">
      <c r="Y230" s="1"/>
      <c r="AA230" s="1"/>
    </row>
    <row r="231" spans="25:27" ht="13.2" x14ac:dyDescent="0.25">
      <c r="Y231" s="1"/>
      <c r="AA231" s="1"/>
    </row>
    <row r="232" spans="25:27" ht="13.2" x14ac:dyDescent="0.25">
      <c r="Y232" s="1"/>
      <c r="AA232" s="1"/>
    </row>
    <row r="233" spans="25:27" ht="13.2" x14ac:dyDescent="0.25">
      <c r="Y233" s="1"/>
      <c r="AA233" s="1"/>
    </row>
    <row r="234" spans="25:27" ht="13.2" x14ac:dyDescent="0.25">
      <c r="Y234" s="1"/>
      <c r="AA234" s="1"/>
    </row>
    <row r="235" spans="25:27" ht="13.2" x14ac:dyDescent="0.25">
      <c r="Y235" s="1"/>
      <c r="AA235" s="1"/>
    </row>
    <row r="236" spans="25:27" ht="13.2" x14ac:dyDescent="0.25">
      <c r="Y236" s="1"/>
      <c r="AA236" s="1"/>
    </row>
    <row r="237" spans="25:27" ht="13.2" x14ac:dyDescent="0.25">
      <c r="Y237" s="1"/>
      <c r="AA237" s="1"/>
    </row>
    <row r="238" spans="25:27" ht="13.2" x14ac:dyDescent="0.25">
      <c r="Y238" s="1"/>
      <c r="AA238" s="1"/>
    </row>
    <row r="239" spans="25:27" ht="13.2" x14ac:dyDescent="0.25">
      <c r="Y239" s="1"/>
      <c r="AA239" s="1"/>
    </row>
    <row r="240" spans="25:27" ht="13.2" x14ac:dyDescent="0.25">
      <c r="Y240" s="1"/>
      <c r="AA240" s="1"/>
    </row>
    <row r="241" spans="25:27" ht="13.2" x14ac:dyDescent="0.25">
      <c r="Y241" s="1"/>
      <c r="AA241" s="1"/>
    </row>
    <row r="242" spans="25:27" ht="13.2" x14ac:dyDescent="0.25">
      <c r="Y242" s="1"/>
      <c r="AA242" s="1"/>
    </row>
    <row r="243" spans="25:27" ht="13.2" x14ac:dyDescent="0.25">
      <c r="Y243" s="1"/>
      <c r="AA243" s="1"/>
    </row>
    <row r="244" spans="25:27" ht="13.2" x14ac:dyDescent="0.25">
      <c r="Y244" s="1"/>
      <c r="AA244" s="1"/>
    </row>
    <row r="245" spans="25:27" ht="13.2" x14ac:dyDescent="0.25">
      <c r="Y245" s="1"/>
      <c r="AA245" s="1"/>
    </row>
    <row r="246" spans="25:27" ht="13.2" x14ac:dyDescent="0.25">
      <c r="Y246" s="1"/>
      <c r="AA246" s="1"/>
    </row>
    <row r="247" spans="25:27" ht="13.2" x14ac:dyDescent="0.25">
      <c r="Y247" s="1"/>
      <c r="AA247" s="1"/>
    </row>
    <row r="248" spans="25:27" ht="13.2" x14ac:dyDescent="0.25">
      <c r="Y248" s="1"/>
      <c r="AA248" s="1"/>
    </row>
    <row r="249" spans="25:27" ht="13.2" x14ac:dyDescent="0.25">
      <c r="Y249" s="1"/>
      <c r="AA249" s="1"/>
    </row>
    <row r="250" spans="25:27" ht="13.2" x14ac:dyDescent="0.25">
      <c r="Y250" s="1"/>
      <c r="AA250" s="1"/>
    </row>
    <row r="251" spans="25:27" ht="13.2" x14ac:dyDescent="0.25">
      <c r="Y251" s="1"/>
      <c r="AA251" s="1"/>
    </row>
    <row r="252" spans="25:27" ht="13.2" x14ac:dyDescent="0.25">
      <c r="Y252" s="1"/>
      <c r="AA252" s="1"/>
    </row>
    <row r="253" spans="25:27" ht="13.2" x14ac:dyDescent="0.25">
      <c r="Y253" s="1"/>
      <c r="AA253" s="1"/>
    </row>
    <row r="254" spans="25:27" ht="13.2" x14ac:dyDescent="0.25">
      <c r="Y254" s="1"/>
      <c r="AA254" s="1"/>
    </row>
    <row r="255" spans="25:27" ht="13.2" x14ac:dyDescent="0.25">
      <c r="Y255" s="1"/>
      <c r="AA255" s="1"/>
    </row>
    <row r="256" spans="25:27" ht="13.2" x14ac:dyDescent="0.25">
      <c r="Y256" s="1"/>
      <c r="AA256" s="1"/>
    </row>
    <row r="257" spans="25:27" ht="13.2" x14ac:dyDescent="0.25">
      <c r="Y257" s="1"/>
      <c r="AA257" s="1"/>
    </row>
    <row r="258" spans="25:27" ht="13.2" x14ac:dyDescent="0.25">
      <c r="Y258" s="1"/>
      <c r="AA258" s="1"/>
    </row>
    <row r="259" spans="25:27" ht="13.2" x14ac:dyDescent="0.25">
      <c r="Y259" s="1"/>
      <c r="AA259" s="1"/>
    </row>
    <row r="260" spans="25:27" ht="13.2" x14ac:dyDescent="0.25">
      <c r="Y260" s="1"/>
      <c r="AA260" s="1"/>
    </row>
    <row r="261" spans="25:27" ht="13.2" x14ac:dyDescent="0.25">
      <c r="Y261" s="1"/>
      <c r="AA261" s="1"/>
    </row>
    <row r="262" spans="25:27" ht="13.2" x14ac:dyDescent="0.25">
      <c r="Y262" s="1"/>
      <c r="AA262" s="1"/>
    </row>
    <row r="263" spans="25:27" ht="13.2" x14ac:dyDescent="0.25">
      <c r="Y263" s="1"/>
      <c r="AA263" s="1"/>
    </row>
    <row r="264" spans="25:27" ht="13.2" x14ac:dyDescent="0.25">
      <c r="Y264" s="1"/>
      <c r="AA264" s="1"/>
    </row>
    <row r="265" spans="25:27" ht="13.2" x14ac:dyDescent="0.25">
      <c r="Y265" s="1"/>
      <c r="AA265" s="1"/>
    </row>
    <row r="266" spans="25:27" ht="13.2" x14ac:dyDescent="0.25">
      <c r="Y266" s="1"/>
      <c r="AA266" s="1"/>
    </row>
    <row r="267" spans="25:27" ht="13.2" x14ac:dyDescent="0.25">
      <c r="Y267" s="1"/>
      <c r="AA267" s="1"/>
    </row>
    <row r="268" spans="25:27" ht="13.2" x14ac:dyDescent="0.25">
      <c r="Y268" s="1"/>
      <c r="AA268" s="1"/>
    </row>
    <row r="269" spans="25:27" ht="13.2" x14ac:dyDescent="0.25">
      <c r="Y269" s="1"/>
      <c r="AA269" s="1"/>
    </row>
    <row r="270" spans="25:27" ht="13.2" x14ac:dyDescent="0.25">
      <c r="Y270" s="1"/>
      <c r="AA270" s="1"/>
    </row>
    <row r="271" spans="25:27" ht="13.2" x14ac:dyDescent="0.25">
      <c r="Y271" s="1"/>
      <c r="AA271" s="1"/>
    </row>
    <row r="272" spans="25:27" ht="13.2" x14ac:dyDescent="0.25">
      <c r="Y272" s="1"/>
      <c r="AA272" s="1"/>
    </row>
    <row r="273" spans="25:27" ht="13.2" x14ac:dyDescent="0.25">
      <c r="Y273" s="1"/>
      <c r="AA273" s="1"/>
    </row>
    <row r="274" spans="25:27" ht="13.2" x14ac:dyDescent="0.25">
      <c r="Y274" s="1"/>
      <c r="AA274" s="1"/>
    </row>
    <row r="275" spans="25:27" ht="13.2" x14ac:dyDescent="0.25">
      <c r="Y275" s="1"/>
      <c r="AA275" s="1"/>
    </row>
    <row r="276" spans="25:27" ht="13.2" x14ac:dyDescent="0.25">
      <c r="Y276" s="1"/>
      <c r="AA276" s="1"/>
    </row>
    <row r="277" spans="25:27" ht="13.2" x14ac:dyDescent="0.25">
      <c r="Y277" s="1"/>
      <c r="AA277" s="1"/>
    </row>
    <row r="278" spans="25:27" ht="13.2" x14ac:dyDescent="0.25">
      <c r="Y278" s="1"/>
      <c r="AA278" s="1"/>
    </row>
    <row r="279" spans="25:27" ht="13.2" x14ac:dyDescent="0.25">
      <c r="Y279" s="1"/>
      <c r="AA279" s="1"/>
    </row>
    <row r="280" spans="25:27" ht="13.2" x14ac:dyDescent="0.25">
      <c r="Y280" s="1"/>
      <c r="AA280" s="1"/>
    </row>
    <row r="281" spans="25:27" ht="13.2" x14ac:dyDescent="0.25">
      <c r="Y281" s="1"/>
      <c r="AA281" s="1"/>
    </row>
    <row r="282" spans="25:27" ht="13.2" x14ac:dyDescent="0.25">
      <c r="Y282" s="1"/>
      <c r="AA282" s="1"/>
    </row>
    <row r="283" spans="25:27" ht="13.2" x14ac:dyDescent="0.25">
      <c r="Y283" s="1"/>
      <c r="AA283" s="1"/>
    </row>
    <row r="284" spans="25:27" ht="13.2" x14ac:dyDescent="0.25">
      <c r="Y284" s="1"/>
      <c r="AA284" s="1"/>
    </row>
    <row r="285" spans="25:27" ht="13.2" x14ac:dyDescent="0.25">
      <c r="Y285" s="1"/>
      <c r="AA285" s="1"/>
    </row>
    <row r="286" spans="25:27" ht="13.2" x14ac:dyDescent="0.25">
      <c r="Y286" s="1"/>
      <c r="AA286" s="1"/>
    </row>
    <row r="287" spans="25:27" ht="13.2" x14ac:dyDescent="0.25">
      <c r="Y287" s="1"/>
      <c r="AA287" s="1"/>
    </row>
    <row r="288" spans="25:27" ht="13.2" x14ac:dyDescent="0.25">
      <c r="Y288" s="1"/>
      <c r="AA288" s="1"/>
    </row>
    <row r="289" spans="25:27" ht="13.2" x14ac:dyDescent="0.25">
      <c r="Y289" s="1"/>
      <c r="AA289" s="1"/>
    </row>
    <row r="290" spans="25:27" ht="13.2" x14ac:dyDescent="0.25">
      <c r="Y290" s="1"/>
      <c r="AA290" s="1"/>
    </row>
    <row r="291" spans="25:27" ht="13.2" x14ac:dyDescent="0.25">
      <c r="Y291" s="1"/>
      <c r="AA291" s="1"/>
    </row>
    <row r="292" spans="25:27" ht="13.2" x14ac:dyDescent="0.25">
      <c r="Y292" s="1"/>
      <c r="AA292" s="1"/>
    </row>
    <row r="293" spans="25:27" ht="13.2" x14ac:dyDescent="0.25">
      <c r="Y293" s="1"/>
      <c r="AA293" s="1"/>
    </row>
    <row r="294" spans="25:27" ht="13.2" x14ac:dyDescent="0.25">
      <c r="Y294" s="1"/>
      <c r="AA294" s="1"/>
    </row>
    <row r="295" spans="25:27" ht="13.2" x14ac:dyDescent="0.25">
      <c r="Y295" s="1"/>
      <c r="AA295" s="1"/>
    </row>
    <row r="296" spans="25:27" ht="13.2" x14ac:dyDescent="0.25">
      <c r="Y296" s="1"/>
      <c r="AA296" s="1"/>
    </row>
    <row r="297" spans="25:27" ht="13.2" x14ac:dyDescent="0.25">
      <c r="Y297" s="1"/>
      <c r="AA297" s="1"/>
    </row>
    <row r="298" spans="25:27" ht="13.2" x14ac:dyDescent="0.25">
      <c r="Y298" s="1"/>
      <c r="AA298" s="1"/>
    </row>
    <row r="299" spans="25:27" ht="13.2" x14ac:dyDescent="0.25">
      <c r="Y299" s="1"/>
      <c r="AA299" s="1"/>
    </row>
    <row r="300" spans="25:27" ht="13.2" x14ac:dyDescent="0.25">
      <c r="Y300" s="1"/>
      <c r="AA300" s="1"/>
    </row>
    <row r="301" spans="25:27" ht="13.2" x14ac:dyDescent="0.25">
      <c r="Y301" s="1"/>
      <c r="AA301" s="1"/>
    </row>
    <row r="302" spans="25:27" ht="13.2" x14ac:dyDescent="0.25">
      <c r="Y302" s="1"/>
      <c r="AA302" s="1"/>
    </row>
    <row r="303" spans="25:27" ht="13.2" x14ac:dyDescent="0.25">
      <c r="Y303" s="1"/>
      <c r="AA303" s="1"/>
    </row>
    <row r="304" spans="25:27" ht="13.2" x14ac:dyDescent="0.25">
      <c r="Y304" s="1"/>
      <c r="AA304" s="1"/>
    </row>
    <row r="305" spans="25:27" ht="13.2" x14ac:dyDescent="0.25">
      <c r="Y305" s="1"/>
      <c r="AA305" s="1"/>
    </row>
    <row r="306" spans="25:27" ht="13.2" x14ac:dyDescent="0.25">
      <c r="Y306" s="1"/>
      <c r="AA306" s="1"/>
    </row>
    <row r="307" spans="25:27" ht="13.2" x14ac:dyDescent="0.25">
      <c r="Y307" s="1"/>
      <c r="AA307" s="1"/>
    </row>
    <row r="308" spans="25:27" ht="13.2" x14ac:dyDescent="0.25">
      <c r="Y308" s="1"/>
      <c r="AA308" s="1"/>
    </row>
    <row r="309" spans="25:27" ht="13.2" x14ac:dyDescent="0.25">
      <c r="Y309" s="1"/>
      <c r="AA309" s="1"/>
    </row>
    <row r="310" spans="25:27" ht="13.2" x14ac:dyDescent="0.25">
      <c r="Y310" s="1"/>
      <c r="AA310" s="1"/>
    </row>
    <row r="311" spans="25:27" ht="13.2" x14ac:dyDescent="0.25">
      <c r="Y311" s="1"/>
      <c r="AA311" s="1"/>
    </row>
    <row r="312" spans="25:27" ht="13.2" x14ac:dyDescent="0.25">
      <c r="Y312" s="1"/>
      <c r="AA312" s="1"/>
    </row>
    <row r="313" spans="25:27" ht="13.2" x14ac:dyDescent="0.25">
      <c r="Y313" s="1"/>
      <c r="AA313" s="1"/>
    </row>
    <row r="314" spans="25:27" ht="13.2" x14ac:dyDescent="0.25">
      <c r="Y314" s="1"/>
      <c r="AA314" s="1"/>
    </row>
    <row r="315" spans="25:27" ht="13.2" x14ac:dyDescent="0.25">
      <c r="Y315" s="1"/>
      <c r="AA315" s="1"/>
    </row>
    <row r="316" spans="25:27" ht="13.2" x14ac:dyDescent="0.25">
      <c r="Y316" s="1"/>
      <c r="AA316" s="1"/>
    </row>
    <row r="317" spans="25:27" ht="13.2" x14ac:dyDescent="0.25">
      <c r="Y317" s="1"/>
      <c r="AA317" s="1"/>
    </row>
    <row r="318" spans="25:27" ht="13.2" x14ac:dyDescent="0.25">
      <c r="Y318" s="1"/>
      <c r="AA318" s="1"/>
    </row>
    <row r="319" spans="25:27" ht="13.2" x14ac:dyDescent="0.25">
      <c r="Y319" s="1"/>
      <c r="AA319" s="1"/>
    </row>
    <row r="320" spans="25:27" ht="13.2" x14ac:dyDescent="0.25">
      <c r="Y320" s="1"/>
      <c r="AA320" s="1"/>
    </row>
    <row r="321" spans="25:27" ht="13.2" x14ac:dyDescent="0.25">
      <c r="Y321" s="1"/>
      <c r="AA321" s="1"/>
    </row>
    <row r="322" spans="25:27" ht="13.2" x14ac:dyDescent="0.25">
      <c r="Y322" s="1"/>
      <c r="AA322" s="1"/>
    </row>
    <row r="323" spans="25:27" ht="13.2" x14ac:dyDescent="0.25">
      <c r="Y323" s="1"/>
      <c r="AA323" s="1"/>
    </row>
    <row r="324" spans="25:27" ht="13.2" x14ac:dyDescent="0.25">
      <c r="Y324" s="1"/>
      <c r="AA324" s="1"/>
    </row>
    <row r="325" spans="25:27" ht="13.2" x14ac:dyDescent="0.25">
      <c r="Y325" s="1"/>
      <c r="AA325" s="1"/>
    </row>
    <row r="326" spans="25:27" ht="13.2" x14ac:dyDescent="0.25">
      <c r="Y326" s="1"/>
      <c r="AA326" s="1"/>
    </row>
    <row r="327" spans="25:27" ht="13.2" x14ac:dyDescent="0.25">
      <c r="Y327" s="1"/>
      <c r="AA327" s="1"/>
    </row>
    <row r="328" spans="25:27" ht="13.2" x14ac:dyDescent="0.25">
      <c r="Y328" s="1"/>
      <c r="AA328" s="1"/>
    </row>
    <row r="329" spans="25:27" ht="13.2" x14ac:dyDescent="0.25">
      <c r="Y329" s="1"/>
      <c r="AA329" s="1"/>
    </row>
    <row r="330" spans="25:27" ht="13.2" x14ac:dyDescent="0.25">
      <c r="Y330" s="1"/>
      <c r="AA330" s="1"/>
    </row>
    <row r="331" spans="25:27" ht="13.2" x14ac:dyDescent="0.25">
      <c r="Y331" s="1"/>
      <c r="AA331" s="1"/>
    </row>
    <row r="332" spans="25:27" ht="13.2" x14ac:dyDescent="0.25">
      <c r="Y332" s="1"/>
      <c r="AA332" s="1"/>
    </row>
    <row r="333" spans="25:27" ht="13.2" x14ac:dyDescent="0.25">
      <c r="Y333" s="1"/>
      <c r="AA333" s="1"/>
    </row>
    <row r="334" spans="25:27" ht="13.2" x14ac:dyDescent="0.25">
      <c r="Y334" s="1"/>
      <c r="AA334" s="1"/>
    </row>
    <row r="335" spans="25:27" ht="13.2" x14ac:dyDescent="0.25">
      <c r="Y335" s="1"/>
      <c r="AA335" s="1"/>
    </row>
    <row r="336" spans="25:27" ht="13.2" x14ac:dyDescent="0.25">
      <c r="Y336" s="1"/>
      <c r="AA336" s="1"/>
    </row>
    <row r="337" spans="25:27" ht="13.2" x14ac:dyDescent="0.25">
      <c r="Y337" s="1"/>
      <c r="AA337" s="1"/>
    </row>
    <row r="338" spans="25:27" ht="13.2" x14ac:dyDescent="0.25">
      <c r="Y338" s="1"/>
      <c r="AA338" s="1"/>
    </row>
    <row r="339" spans="25:27" ht="13.2" x14ac:dyDescent="0.25">
      <c r="Y339" s="1"/>
      <c r="AA339" s="1"/>
    </row>
    <row r="340" spans="25:27" ht="13.2" x14ac:dyDescent="0.25">
      <c r="Y340" s="1"/>
      <c r="AA340" s="1"/>
    </row>
    <row r="341" spans="25:27" ht="13.2" x14ac:dyDescent="0.25">
      <c r="Y341" s="1"/>
      <c r="AA341" s="1"/>
    </row>
    <row r="342" spans="25:27" ht="13.2" x14ac:dyDescent="0.25">
      <c r="Y342" s="1"/>
      <c r="AA342" s="1"/>
    </row>
    <row r="343" spans="25:27" ht="13.2" x14ac:dyDescent="0.25">
      <c r="Y343" s="1"/>
      <c r="AA343" s="1"/>
    </row>
    <row r="344" spans="25:27" ht="13.2" x14ac:dyDescent="0.25">
      <c r="Y344" s="1"/>
      <c r="AA344" s="1"/>
    </row>
    <row r="345" spans="25:27" ht="13.2" x14ac:dyDescent="0.25">
      <c r="Y345" s="1"/>
      <c r="AA345" s="1"/>
    </row>
    <row r="346" spans="25:27" ht="13.2" x14ac:dyDescent="0.25">
      <c r="Y346" s="1"/>
      <c r="AA346" s="1"/>
    </row>
    <row r="347" spans="25:27" ht="13.2" x14ac:dyDescent="0.25">
      <c r="Y347" s="1"/>
      <c r="AA347" s="1"/>
    </row>
    <row r="348" spans="25:27" ht="13.2" x14ac:dyDescent="0.25">
      <c r="Y348" s="1"/>
      <c r="AA348" s="1"/>
    </row>
    <row r="349" spans="25:27" ht="13.2" x14ac:dyDescent="0.25">
      <c r="Y349" s="1"/>
      <c r="AA349" s="1"/>
    </row>
    <row r="350" spans="25:27" ht="13.2" x14ac:dyDescent="0.25">
      <c r="Y350" s="1"/>
      <c r="AA350" s="1"/>
    </row>
    <row r="351" spans="25:27" ht="13.2" x14ac:dyDescent="0.25">
      <c r="Y351" s="1"/>
      <c r="AA351" s="1"/>
    </row>
    <row r="352" spans="25:27" ht="13.2" x14ac:dyDescent="0.25">
      <c r="Y352" s="1"/>
      <c r="AA352" s="1"/>
    </row>
    <row r="353" spans="25:27" ht="13.2" x14ac:dyDescent="0.25">
      <c r="Y353" s="1"/>
      <c r="AA353" s="1"/>
    </row>
    <row r="354" spans="25:27" ht="13.2" x14ac:dyDescent="0.25">
      <c r="Y354" s="1"/>
      <c r="AA354" s="1"/>
    </row>
    <row r="355" spans="25:27" ht="13.2" x14ac:dyDescent="0.25">
      <c r="Y355" s="1"/>
      <c r="AA355" s="1"/>
    </row>
    <row r="356" spans="25:27" ht="13.2" x14ac:dyDescent="0.25">
      <c r="Y356" s="1"/>
      <c r="AA356" s="1"/>
    </row>
    <row r="357" spans="25:27" ht="13.2" x14ac:dyDescent="0.25">
      <c r="Y357" s="1"/>
      <c r="AA357" s="1"/>
    </row>
    <row r="358" spans="25:27" ht="13.2" x14ac:dyDescent="0.25">
      <c r="Y358" s="1"/>
      <c r="AA358" s="1"/>
    </row>
    <row r="359" spans="25:27" ht="13.2" x14ac:dyDescent="0.25">
      <c r="Y359" s="1"/>
      <c r="AA359" s="1"/>
    </row>
    <row r="360" spans="25:27" ht="13.2" x14ac:dyDescent="0.25">
      <c r="Y360" s="1"/>
      <c r="AA360" s="1"/>
    </row>
    <row r="361" spans="25:27" ht="13.2" x14ac:dyDescent="0.25">
      <c r="Y361" s="1"/>
      <c r="AA361" s="1"/>
    </row>
    <row r="362" spans="25:27" ht="13.2" x14ac:dyDescent="0.25">
      <c r="Y362" s="1"/>
      <c r="AA362" s="1"/>
    </row>
    <row r="363" spans="25:27" ht="13.2" x14ac:dyDescent="0.25">
      <c r="Y363" s="1"/>
      <c r="AA363" s="1"/>
    </row>
    <row r="364" spans="25:27" ht="13.2" x14ac:dyDescent="0.25">
      <c r="Y364" s="1"/>
      <c r="AA364" s="1"/>
    </row>
    <row r="365" spans="25:27" ht="13.2" x14ac:dyDescent="0.25">
      <c r="Y365" s="1"/>
      <c r="AA365" s="1"/>
    </row>
    <row r="366" spans="25:27" ht="13.2" x14ac:dyDescent="0.25">
      <c r="Y366" s="1"/>
      <c r="AA366" s="1"/>
    </row>
    <row r="367" spans="25:27" ht="13.2" x14ac:dyDescent="0.25">
      <c r="Y367" s="1"/>
      <c r="AA367" s="1"/>
    </row>
    <row r="368" spans="25:27" ht="13.2" x14ac:dyDescent="0.25">
      <c r="Y368" s="1"/>
      <c r="AA368" s="1"/>
    </row>
    <row r="369" spans="25:27" ht="13.2" x14ac:dyDescent="0.25">
      <c r="Y369" s="1"/>
      <c r="AA369" s="1"/>
    </row>
    <row r="370" spans="25:27" ht="13.2" x14ac:dyDescent="0.25">
      <c r="Y370" s="1"/>
      <c r="AA370" s="1"/>
    </row>
    <row r="371" spans="25:27" ht="13.2" x14ac:dyDescent="0.25">
      <c r="Y371" s="1"/>
      <c r="AA371" s="1"/>
    </row>
    <row r="372" spans="25:27" ht="13.2" x14ac:dyDescent="0.25">
      <c r="Y372" s="1"/>
      <c r="AA372" s="1"/>
    </row>
    <row r="373" spans="25:27" ht="13.2" x14ac:dyDescent="0.25">
      <c r="Y373" s="1"/>
      <c r="AA373" s="1"/>
    </row>
    <row r="374" spans="25:27" ht="13.2" x14ac:dyDescent="0.25">
      <c r="Y374" s="1"/>
      <c r="AA374" s="1"/>
    </row>
    <row r="375" spans="25:27" ht="13.2" x14ac:dyDescent="0.25">
      <c r="Y375" s="1"/>
      <c r="AA375" s="1"/>
    </row>
    <row r="376" spans="25:27" ht="13.2" x14ac:dyDescent="0.25">
      <c r="Y376" s="1"/>
      <c r="AA376" s="1"/>
    </row>
    <row r="377" spans="25:27" ht="13.2" x14ac:dyDescent="0.25">
      <c r="Y377" s="1"/>
      <c r="AA377" s="1"/>
    </row>
    <row r="378" spans="25:27" ht="13.2" x14ac:dyDescent="0.25">
      <c r="Y378" s="1"/>
      <c r="AA378" s="1"/>
    </row>
    <row r="379" spans="25:27" ht="13.2" x14ac:dyDescent="0.25">
      <c r="Y379" s="1"/>
      <c r="AA379" s="1"/>
    </row>
    <row r="380" spans="25:27" ht="13.2" x14ac:dyDescent="0.25">
      <c r="Y380" s="1"/>
      <c r="AA380" s="1"/>
    </row>
    <row r="381" spans="25:27" ht="13.2" x14ac:dyDescent="0.25">
      <c r="Y381" s="1"/>
      <c r="AA381" s="1"/>
    </row>
    <row r="382" spans="25:27" ht="13.2" x14ac:dyDescent="0.25">
      <c r="Y382" s="1"/>
      <c r="AA382" s="1"/>
    </row>
    <row r="383" spans="25:27" ht="13.2" x14ac:dyDescent="0.25">
      <c r="Y383" s="1"/>
      <c r="AA383" s="1"/>
    </row>
    <row r="384" spans="25:27" ht="13.2" x14ac:dyDescent="0.25">
      <c r="Y384" s="1"/>
      <c r="AA384" s="1"/>
    </row>
    <row r="385" spans="25:27" ht="13.2" x14ac:dyDescent="0.25">
      <c r="Y385" s="1"/>
      <c r="AA385" s="1"/>
    </row>
    <row r="386" spans="25:27" ht="13.2" x14ac:dyDescent="0.25">
      <c r="Y386" s="1"/>
      <c r="AA386" s="1"/>
    </row>
    <row r="387" spans="25:27" ht="13.2" x14ac:dyDescent="0.25">
      <c r="Y387" s="1"/>
      <c r="AA387" s="1"/>
    </row>
    <row r="388" spans="25:27" ht="13.2" x14ac:dyDescent="0.25">
      <c r="Y388" s="1"/>
      <c r="AA388" s="1"/>
    </row>
    <row r="389" spans="25:27" ht="13.2" x14ac:dyDescent="0.25">
      <c r="Y389" s="1"/>
      <c r="AA389" s="1"/>
    </row>
    <row r="390" spans="25:27" ht="13.2" x14ac:dyDescent="0.25">
      <c r="Y390" s="1"/>
      <c r="AA390" s="1"/>
    </row>
    <row r="391" spans="25:27" ht="13.2" x14ac:dyDescent="0.25">
      <c r="Y391" s="1"/>
      <c r="AA391" s="1"/>
    </row>
    <row r="392" spans="25:27" ht="13.2" x14ac:dyDescent="0.25">
      <c r="Y392" s="1"/>
      <c r="AA392" s="1"/>
    </row>
    <row r="393" spans="25:27" ht="13.2" x14ac:dyDescent="0.25">
      <c r="Y393" s="1"/>
      <c r="AA393" s="1"/>
    </row>
    <row r="394" spans="25:27" ht="13.2" x14ac:dyDescent="0.25">
      <c r="Y394" s="1"/>
      <c r="AA394" s="1"/>
    </row>
    <row r="395" spans="25:27" ht="13.2" x14ac:dyDescent="0.25">
      <c r="Y395" s="1"/>
      <c r="AA395" s="1"/>
    </row>
    <row r="396" spans="25:27" ht="13.2" x14ac:dyDescent="0.25">
      <c r="Y396" s="1"/>
      <c r="AA396" s="1"/>
    </row>
    <row r="397" spans="25:27" ht="13.2" x14ac:dyDescent="0.25">
      <c r="Y397" s="1"/>
      <c r="AA397" s="1"/>
    </row>
    <row r="398" spans="25:27" ht="13.2" x14ac:dyDescent="0.25">
      <c r="Y398" s="1"/>
      <c r="AA398" s="1"/>
    </row>
    <row r="399" spans="25:27" ht="13.2" x14ac:dyDescent="0.25">
      <c r="Y399" s="1"/>
      <c r="AA399" s="1"/>
    </row>
    <row r="400" spans="25:27" ht="13.2" x14ac:dyDescent="0.25">
      <c r="Y400" s="1"/>
      <c r="AA400" s="1"/>
    </row>
    <row r="401" spans="25:27" ht="13.2" x14ac:dyDescent="0.25">
      <c r="Y401" s="1"/>
      <c r="AA401" s="1"/>
    </row>
    <row r="402" spans="25:27" ht="13.2" x14ac:dyDescent="0.25">
      <c r="Y402" s="1"/>
      <c r="AA402" s="1"/>
    </row>
    <row r="403" spans="25:27" ht="13.2" x14ac:dyDescent="0.25">
      <c r="Y403" s="1"/>
      <c r="AA403" s="1"/>
    </row>
    <row r="404" spans="25:27" ht="13.2" x14ac:dyDescent="0.25">
      <c r="Y404" s="1"/>
      <c r="AA404" s="1"/>
    </row>
    <row r="405" spans="25:27" ht="13.2" x14ac:dyDescent="0.25">
      <c r="Y405" s="1"/>
      <c r="AA405" s="1"/>
    </row>
    <row r="406" spans="25:27" ht="13.2" x14ac:dyDescent="0.25">
      <c r="Y406" s="1"/>
      <c r="AA406" s="1"/>
    </row>
    <row r="407" spans="25:27" ht="13.2" x14ac:dyDescent="0.25">
      <c r="Y407" s="1"/>
      <c r="AA407" s="1"/>
    </row>
    <row r="408" spans="25:27" ht="13.2" x14ac:dyDescent="0.25">
      <c r="Y408" s="1"/>
      <c r="AA408" s="1"/>
    </row>
    <row r="409" spans="25:27" ht="13.2" x14ac:dyDescent="0.25">
      <c r="Y409" s="1"/>
      <c r="AA409" s="1"/>
    </row>
    <row r="410" spans="25:27" ht="13.2" x14ac:dyDescent="0.25">
      <c r="Y410" s="1"/>
      <c r="AA410" s="1"/>
    </row>
    <row r="411" spans="25:27" ht="13.2" x14ac:dyDescent="0.25">
      <c r="Y411" s="1"/>
      <c r="AA411" s="1"/>
    </row>
    <row r="412" spans="25:27" ht="13.2" x14ac:dyDescent="0.25">
      <c r="Y412" s="1"/>
      <c r="AA412" s="1"/>
    </row>
    <row r="413" spans="25:27" ht="13.2" x14ac:dyDescent="0.25">
      <c r="Y413" s="1"/>
      <c r="AA413" s="1"/>
    </row>
    <row r="414" spans="25:27" ht="13.2" x14ac:dyDescent="0.25">
      <c r="Y414" s="1"/>
      <c r="AA414" s="1"/>
    </row>
    <row r="415" spans="25:27" ht="13.2" x14ac:dyDescent="0.25">
      <c r="Y415" s="1"/>
      <c r="AA415" s="1"/>
    </row>
    <row r="416" spans="25:27" ht="13.2" x14ac:dyDescent="0.25">
      <c r="Y416" s="1"/>
      <c r="AA416" s="1"/>
    </row>
    <row r="417" spans="25:27" ht="13.2" x14ac:dyDescent="0.25">
      <c r="Y417" s="1"/>
      <c r="AA417" s="1"/>
    </row>
    <row r="418" spans="25:27" ht="13.2" x14ac:dyDescent="0.25">
      <c r="Y418" s="1"/>
      <c r="AA418" s="1"/>
    </row>
    <row r="419" spans="25:27" ht="13.2" x14ac:dyDescent="0.25">
      <c r="Y419" s="1"/>
      <c r="AA419" s="1"/>
    </row>
    <row r="420" spans="25:27" ht="13.2" x14ac:dyDescent="0.25">
      <c r="Y420" s="1"/>
      <c r="AA420" s="1"/>
    </row>
    <row r="421" spans="25:27" ht="13.2" x14ac:dyDescent="0.25">
      <c r="Y421" s="1"/>
      <c r="AA421" s="1"/>
    </row>
    <row r="422" spans="25:27" ht="13.2" x14ac:dyDescent="0.25">
      <c r="Y422" s="1"/>
      <c r="AA422" s="1"/>
    </row>
    <row r="423" spans="25:27" ht="13.2" x14ac:dyDescent="0.25">
      <c r="Y423" s="1"/>
      <c r="AA423" s="1"/>
    </row>
    <row r="424" spans="25:27" ht="13.2" x14ac:dyDescent="0.25">
      <c r="Y424" s="1"/>
      <c r="AA424" s="1"/>
    </row>
    <row r="425" spans="25:27" ht="13.2" x14ac:dyDescent="0.25">
      <c r="Y425" s="1"/>
      <c r="AA425" s="1"/>
    </row>
    <row r="426" spans="25:27" ht="13.2" x14ac:dyDescent="0.25">
      <c r="Y426" s="1"/>
      <c r="AA426" s="1"/>
    </row>
    <row r="427" spans="25:27" ht="13.2" x14ac:dyDescent="0.25">
      <c r="Y427" s="1"/>
      <c r="AA427" s="1"/>
    </row>
    <row r="428" spans="25:27" ht="13.2" x14ac:dyDescent="0.25">
      <c r="Y428" s="1"/>
      <c r="AA428" s="1"/>
    </row>
    <row r="429" spans="25:27" ht="13.2" x14ac:dyDescent="0.25">
      <c r="Y429" s="1"/>
      <c r="AA429" s="1"/>
    </row>
    <row r="430" spans="25:27" ht="13.2" x14ac:dyDescent="0.25">
      <c r="Y430" s="1"/>
      <c r="AA430" s="1"/>
    </row>
    <row r="431" spans="25:27" ht="13.2" x14ac:dyDescent="0.25">
      <c r="Y431" s="1"/>
      <c r="AA431" s="1"/>
    </row>
    <row r="432" spans="25:27" ht="13.2" x14ac:dyDescent="0.25">
      <c r="Y432" s="1"/>
      <c r="AA432" s="1"/>
    </row>
    <row r="433" spans="25:27" ht="13.2" x14ac:dyDescent="0.25">
      <c r="Y433" s="1"/>
      <c r="AA433" s="1"/>
    </row>
    <row r="434" spans="25:27" ht="13.2" x14ac:dyDescent="0.25">
      <c r="Y434" s="1"/>
      <c r="AA434" s="1"/>
    </row>
    <row r="435" spans="25:27" ht="13.2" x14ac:dyDescent="0.25">
      <c r="Y435" s="1"/>
      <c r="AA435" s="1"/>
    </row>
    <row r="436" spans="25:27" ht="13.2" x14ac:dyDescent="0.25">
      <c r="Y436" s="1"/>
      <c r="AA436" s="1"/>
    </row>
    <row r="437" spans="25:27" ht="13.2" x14ac:dyDescent="0.25">
      <c r="Y437" s="1"/>
      <c r="AA437" s="1"/>
    </row>
    <row r="438" spans="25:27" ht="13.2" x14ac:dyDescent="0.25">
      <c r="Y438" s="1"/>
      <c r="AA438" s="1"/>
    </row>
    <row r="439" spans="25:27" ht="13.2" x14ac:dyDescent="0.25">
      <c r="Y439" s="1"/>
      <c r="AA439" s="1"/>
    </row>
    <row r="440" spans="25:27" ht="13.2" x14ac:dyDescent="0.25">
      <c r="Y440" s="1"/>
      <c r="AA440" s="1"/>
    </row>
    <row r="441" spans="25:27" ht="13.2" x14ac:dyDescent="0.25">
      <c r="Y441" s="1"/>
      <c r="AA441" s="1"/>
    </row>
    <row r="442" spans="25:27" ht="13.2" x14ac:dyDescent="0.25">
      <c r="Y442" s="1"/>
      <c r="AA442" s="1"/>
    </row>
    <row r="443" spans="25:27" ht="13.2" x14ac:dyDescent="0.25">
      <c r="Y443" s="1"/>
      <c r="AA443" s="1"/>
    </row>
    <row r="444" spans="25:27" ht="13.2" x14ac:dyDescent="0.25">
      <c r="Y444" s="1"/>
      <c r="AA444" s="1"/>
    </row>
    <row r="445" spans="25:27" ht="13.2" x14ac:dyDescent="0.25">
      <c r="Y445" s="1"/>
      <c r="AA445" s="1"/>
    </row>
    <row r="446" spans="25:27" ht="13.2" x14ac:dyDescent="0.25">
      <c r="Y446" s="1"/>
      <c r="AA446" s="1"/>
    </row>
    <row r="447" spans="25:27" ht="13.2" x14ac:dyDescent="0.25">
      <c r="Y447" s="1"/>
      <c r="AA447" s="1"/>
    </row>
    <row r="448" spans="25:27" ht="13.2" x14ac:dyDescent="0.25">
      <c r="Y448" s="1"/>
      <c r="AA448" s="1"/>
    </row>
    <row r="449" spans="25:27" ht="13.2" x14ac:dyDescent="0.25">
      <c r="Y449" s="1"/>
      <c r="AA449" s="1"/>
    </row>
    <row r="450" spans="25:27" ht="13.2" x14ac:dyDescent="0.25">
      <c r="Y450" s="1"/>
      <c r="AA450" s="1"/>
    </row>
    <row r="451" spans="25:27" ht="13.2" x14ac:dyDescent="0.25">
      <c r="Y451" s="1"/>
      <c r="AA451" s="1"/>
    </row>
    <row r="452" spans="25:27" ht="13.2" x14ac:dyDescent="0.25">
      <c r="Y452" s="1"/>
      <c r="AA452" s="1"/>
    </row>
    <row r="453" spans="25:27" ht="13.2" x14ac:dyDescent="0.25">
      <c r="Y453" s="1"/>
      <c r="AA453" s="1"/>
    </row>
    <row r="454" spans="25:27" ht="13.2" x14ac:dyDescent="0.25">
      <c r="Y454" s="1"/>
      <c r="AA454" s="1"/>
    </row>
    <row r="455" spans="25:27" ht="13.2" x14ac:dyDescent="0.25">
      <c r="Y455" s="1"/>
      <c r="AA455" s="1"/>
    </row>
    <row r="456" spans="25:27" ht="13.2" x14ac:dyDescent="0.25">
      <c r="Y456" s="1"/>
      <c r="AA456" s="1"/>
    </row>
    <row r="457" spans="25:27" ht="13.2" x14ac:dyDescent="0.25">
      <c r="Y457" s="1"/>
      <c r="AA457" s="1"/>
    </row>
    <row r="458" spans="25:27" ht="13.2" x14ac:dyDescent="0.25">
      <c r="Y458" s="1"/>
      <c r="AA458" s="1"/>
    </row>
    <row r="459" spans="25:27" ht="13.2" x14ac:dyDescent="0.25">
      <c r="Y459" s="1"/>
      <c r="AA459" s="1"/>
    </row>
    <row r="460" spans="25:27" ht="13.2" x14ac:dyDescent="0.25">
      <c r="Y460" s="1"/>
      <c r="AA460" s="1"/>
    </row>
    <row r="461" spans="25:27" ht="13.2" x14ac:dyDescent="0.25">
      <c r="Y461" s="1"/>
      <c r="AA461" s="1"/>
    </row>
    <row r="462" spans="25:27" ht="13.2" x14ac:dyDescent="0.25">
      <c r="Y462" s="1"/>
      <c r="AA462" s="1"/>
    </row>
    <row r="463" spans="25:27" ht="13.2" x14ac:dyDescent="0.25">
      <c r="Y463" s="1"/>
      <c r="AA463" s="1"/>
    </row>
    <row r="464" spans="25:27" ht="13.2" x14ac:dyDescent="0.25">
      <c r="Y464" s="1"/>
      <c r="AA464" s="1"/>
    </row>
    <row r="465" spans="25:27" ht="13.2" x14ac:dyDescent="0.25">
      <c r="Y465" s="1"/>
      <c r="AA465" s="1"/>
    </row>
    <row r="466" spans="25:27" ht="13.2" x14ac:dyDescent="0.25">
      <c r="Y466" s="1"/>
      <c r="AA466" s="1"/>
    </row>
    <row r="467" spans="25:27" ht="13.2" x14ac:dyDescent="0.25">
      <c r="Y467" s="1"/>
      <c r="AA467" s="1"/>
    </row>
    <row r="468" spans="25:27" ht="13.2" x14ac:dyDescent="0.25">
      <c r="Y468" s="1"/>
      <c r="AA468" s="1"/>
    </row>
    <row r="469" spans="25:27" ht="13.2" x14ac:dyDescent="0.25">
      <c r="Y469" s="1"/>
      <c r="AA469" s="1"/>
    </row>
    <row r="470" spans="25:27" ht="13.2" x14ac:dyDescent="0.25">
      <c r="Y470" s="1"/>
      <c r="AA470" s="1"/>
    </row>
    <row r="471" spans="25:27" ht="13.2" x14ac:dyDescent="0.25">
      <c r="Y471" s="1"/>
      <c r="AA471" s="1"/>
    </row>
    <row r="472" spans="25:27" ht="13.2" x14ac:dyDescent="0.25">
      <c r="Y472" s="1"/>
      <c r="AA472" s="1"/>
    </row>
    <row r="473" spans="25:27" ht="13.2" x14ac:dyDescent="0.25">
      <c r="Y473" s="1"/>
      <c r="AA473" s="1"/>
    </row>
    <row r="474" spans="25:27" ht="13.2" x14ac:dyDescent="0.25">
      <c r="Y474" s="1"/>
      <c r="AA474" s="1"/>
    </row>
    <row r="475" spans="25:27" ht="13.2" x14ac:dyDescent="0.25">
      <c r="Y475" s="1"/>
      <c r="AA475" s="1"/>
    </row>
    <row r="476" spans="25:27" ht="13.2" x14ac:dyDescent="0.25">
      <c r="Y476" s="1"/>
      <c r="AA476" s="1"/>
    </row>
    <row r="477" spans="25:27" ht="13.2" x14ac:dyDescent="0.25">
      <c r="Y477" s="1"/>
      <c r="AA477" s="1"/>
    </row>
    <row r="478" spans="25:27" ht="13.2" x14ac:dyDescent="0.25">
      <c r="Y478" s="1"/>
      <c r="AA478" s="1"/>
    </row>
    <row r="479" spans="25:27" ht="13.2" x14ac:dyDescent="0.25">
      <c r="Y479" s="1"/>
      <c r="AA479" s="1"/>
    </row>
    <row r="480" spans="25:27" ht="13.2" x14ac:dyDescent="0.25">
      <c r="Y480" s="1"/>
      <c r="AA480" s="1"/>
    </row>
    <row r="481" spans="25:27" ht="13.2" x14ac:dyDescent="0.25">
      <c r="Y481" s="1"/>
      <c r="AA481" s="1"/>
    </row>
    <row r="482" spans="25:27" ht="13.2" x14ac:dyDescent="0.25">
      <c r="Y482" s="1"/>
      <c r="AA482" s="1"/>
    </row>
    <row r="483" spans="25:27" ht="13.2" x14ac:dyDescent="0.25">
      <c r="Y483" s="1"/>
      <c r="AA483" s="1"/>
    </row>
    <row r="484" spans="25:27" ht="13.2" x14ac:dyDescent="0.25">
      <c r="Y484" s="1"/>
      <c r="AA484" s="1"/>
    </row>
    <row r="485" spans="25:27" ht="13.2" x14ac:dyDescent="0.25">
      <c r="Y485" s="1"/>
      <c r="AA485" s="1"/>
    </row>
    <row r="486" spans="25:27" ht="13.2" x14ac:dyDescent="0.25">
      <c r="Y486" s="1"/>
      <c r="AA486" s="1"/>
    </row>
    <row r="487" spans="25:27" ht="13.2" x14ac:dyDescent="0.25">
      <c r="Y487" s="1"/>
      <c r="AA487" s="1"/>
    </row>
    <row r="488" spans="25:27" ht="13.2" x14ac:dyDescent="0.25">
      <c r="Y488" s="1"/>
      <c r="AA488" s="1"/>
    </row>
    <row r="489" spans="25:27" ht="13.2" x14ac:dyDescent="0.25">
      <c r="Y489" s="1"/>
      <c r="AA489" s="1"/>
    </row>
    <row r="490" spans="25:27" ht="13.2" x14ac:dyDescent="0.25">
      <c r="Y490" s="1"/>
      <c r="AA490" s="1"/>
    </row>
    <row r="491" spans="25:27" ht="13.2" x14ac:dyDescent="0.25">
      <c r="Y491" s="1"/>
      <c r="AA491" s="1"/>
    </row>
    <row r="492" spans="25:27" ht="13.2" x14ac:dyDescent="0.25">
      <c r="Y492" s="1"/>
      <c r="AA492" s="1"/>
    </row>
    <row r="493" spans="25:27" ht="13.2" x14ac:dyDescent="0.25">
      <c r="Y493" s="1"/>
      <c r="AA493" s="1"/>
    </row>
    <row r="494" spans="25:27" ht="13.2" x14ac:dyDescent="0.25">
      <c r="Y494" s="1"/>
      <c r="AA494" s="1"/>
    </row>
    <row r="495" spans="25:27" ht="13.2" x14ac:dyDescent="0.25">
      <c r="Y495" s="1"/>
      <c r="AA495" s="1"/>
    </row>
    <row r="496" spans="25:27" ht="13.2" x14ac:dyDescent="0.25">
      <c r="Y496" s="1"/>
      <c r="AA496" s="1"/>
    </row>
    <row r="497" spans="25:27" ht="13.2" x14ac:dyDescent="0.25">
      <c r="Y497" s="1"/>
      <c r="AA497" s="1"/>
    </row>
    <row r="498" spans="25:27" ht="13.2" x14ac:dyDescent="0.25">
      <c r="Y498" s="1"/>
      <c r="AA498" s="1"/>
    </row>
    <row r="499" spans="25:27" ht="13.2" x14ac:dyDescent="0.25">
      <c r="Y499" s="1"/>
      <c r="AA499" s="1"/>
    </row>
    <row r="500" spans="25:27" ht="13.2" x14ac:dyDescent="0.25">
      <c r="Y500" s="1"/>
      <c r="AA500" s="1"/>
    </row>
    <row r="501" spans="25:27" ht="13.2" x14ac:dyDescent="0.25">
      <c r="Y501" s="1"/>
      <c r="AA501" s="1"/>
    </row>
    <row r="502" spans="25:27" ht="13.2" x14ac:dyDescent="0.25">
      <c r="Y502" s="1"/>
      <c r="AA502" s="1"/>
    </row>
    <row r="503" spans="25:27" ht="13.2" x14ac:dyDescent="0.25">
      <c r="Y503" s="1"/>
      <c r="AA503" s="1"/>
    </row>
    <row r="504" spans="25:27" ht="13.2" x14ac:dyDescent="0.25">
      <c r="Y504" s="1"/>
      <c r="AA504" s="1"/>
    </row>
    <row r="505" spans="25:27" ht="13.2" x14ac:dyDescent="0.25">
      <c r="Y505" s="1"/>
      <c r="AA505" s="1"/>
    </row>
    <row r="506" spans="25:27" ht="13.2" x14ac:dyDescent="0.25">
      <c r="Y506" s="1"/>
      <c r="AA506" s="1"/>
    </row>
    <row r="507" spans="25:27" ht="13.2" x14ac:dyDescent="0.25">
      <c r="Y507" s="1"/>
      <c r="AA507" s="1"/>
    </row>
    <row r="508" spans="25:27" ht="13.2" x14ac:dyDescent="0.25">
      <c r="Y508" s="1"/>
      <c r="AA508" s="1"/>
    </row>
    <row r="509" spans="25:27" ht="13.2" x14ac:dyDescent="0.25">
      <c r="Y509" s="1"/>
      <c r="AA509" s="1"/>
    </row>
    <row r="510" spans="25:27" ht="13.2" x14ac:dyDescent="0.25">
      <c r="Y510" s="1"/>
      <c r="AA510" s="1"/>
    </row>
    <row r="511" spans="25:27" ht="13.2" x14ac:dyDescent="0.25">
      <c r="Y511" s="1"/>
      <c r="AA511" s="1"/>
    </row>
    <row r="512" spans="25:27" ht="13.2" x14ac:dyDescent="0.25">
      <c r="Y512" s="1"/>
      <c r="AA512" s="1"/>
    </row>
    <row r="513" spans="25:27" ht="13.2" x14ac:dyDescent="0.25">
      <c r="Y513" s="1"/>
      <c r="AA513" s="1"/>
    </row>
    <row r="514" spans="25:27" ht="13.2" x14ac:dyDescent="0.25">
      <c r="Y514" s="1"/>
      <c r="AA514" s="1"/>
    </row>
    <row r="515" spans="25:27" ht="13.2" x14ac:dyDescent="0.25">
      <c r="Y515" s="1"/>
      <c r="AA515" s="1"/>
    </row>
    <row r="516" spans="25:27" ht="13.2" x14ac:dyDescent="0.25">
      <c r="Y516" s="1"/>
      <c r="AA516" s="1"/>
    </row>
    <row r="517" spans="25:27" ht="13.2" x14ac:dyDescent="0.25">
      <c r="Y517" s="1"/>
      <c r="AA517" s="1"/>
    </row>
    <row r="518" spans="25:27" ht="13.2" x14ac:dyDescent="0.25">
      <c r="Y518" s="1"/>
      <c r="AA518" s="1"/>
    </row>
    <row r="519" spans="25:27" ht="13.2" x14ac:dyDescent="0.25">
      <c r="Y519" s="1"/>
      <c r="AA519" s="1"/>
    </row>
    <row r="520" spans="25:27" ht="13.2" x14ac:dyDescent="0.25">
      <c r="Y520" s="1"/>
      <c r="AA520" s="1"/>
    </row>
    <row r="521" spans="25:27" ht="13.2" x14ac:dyDescent="0.25">
      <c r="Y521" s="1"/>
      <c r="AA521" s="1"/>
    </row>
    <row r="522" spans="25:27" ht="13.2" x14ac:dyDescent="0.25">
      <c r="Y522" s="1"/>
      <c r="AA522" s="1"/>
    </row>
    <row r="523" spans="25:27" ht="13.2" x14ac:dyDescent="0.25">
      <c r="Y523" s="1"/>
      <c r="AA523" s="1"/>
    </row>
    <row r="524" spans="25:27" ht="13.2" x14ac:dyDescent="0.25">
      <c r="Y524" s="1"/>
      <c r="AA524" s="1"/>
    </row>
    <row r="525" spans="25:27" ht="13.2" x14ac:dyDescent="0.25">
      <c r="Y525" s="1"/>
      <c r="AA525" s="1"/>
    </row>
    <row r="526" spans="25:27" ht="13.2" x14ac:dyDescent="0.25">
      <c r="Y526" s="1"/>
      <c r="AA526" s="1"/>
    </row>
    <row r="527" spans="25:27" ht="13.2" x14ac:dyDescent="0.25">
      <c r="Y527" s="1"/>
      <c r="AA527" s="1"/>
    </row>
    <row r="528" spans="25:27" ht="13.2" x14ac:dyDescent="0.25">
      <c r="Y528" s="1"/>
      <c r="AA528" s="1"/>
    </row>
    <row r="529" spans="25:27" ht="13.2" x14ac:dyDescent="0.25">
      <c r="Y529" s="1"/>
      <c r="AA529" s="1"/>
    </row>
    <row r="530" spans="25:27" ht="13.2" x14ac:dyDescent="0.25">
      <c r="Y530" s="1"/>
      <c r="AA530" s="1"/>
    </row>
    <row r="531" spans="25:27" ht="13.2" x14ac:dyDescent="0.25">
      <c r="Y531" s="1"/>
      <c r="AA531" s="1"/>
    </row>
    <row r="532" spans="25:27" ht="13.2" x14ac:dyDescent="0.25">
      <c r="Y532" s="1"/>
      <c r="AA532" s="1"/>
    </row>
    <row r="533" spans="25:27" ht="13.2" x14ac:dyDescent="0.25">
      <c r="Y533" s="1"/>
      <c r="AA533" s="1"/>
    </row>
    <row r="534" spans="25:27" ht="13.2" x14ac:dyDescent="0.25">
      <c r="Y534" s="1"/>
      <c r="AA534" s="1"/>
    </row>
    <row r="535" spans="25:27" ht="13.2" x14ac:dyDescent="0.25">
      <c r="Y535" s="1"/>
      <c r="AA535" s="1"/>
    </row>
    <row r="536" spans="25:27" ht="13.2" x14ac:dyDescent="0.25">
      <c r="Y536" s="1"/>
      <c r="AA536" s="1"/>
    </row>
    <row r="537" spans="25:27" ht="13.2" x14ac:dyDescent="0.25">
      <c r="Y537" s="1"/>
      <c r="AA537" s="1"/>
    </row>
    <row r="538" spans="25:27" ht="13.2" x14ac:dyDescent="0.25">
      <c r="Y538" s="1"/>
      <c r="AA538" s="1"/>
    </row>
    <row r="539" spans="25:27" ht="13.2" x14ac:dyDescent="0.25">
      <c r="Y539" s="1"/>
      <c r="AA539" s="1"/>
    </row>
    <row r="540" spans="25:27" ht="13.2" x14ac:dyDescent="0.25">
      <c r="Y540" s="1"/>
      <c r="AA540" s="1"/>
    </row>
    <row r="541" spans="25:27" ht="13.2" x14ac:dyDescent="0.25">
      <c r="Y541" s="1"/>
      <c r="AA541" s="1"/>
    </row>
    <row r="542" spans="25:27" ht="13.2" x14ac:dyDescent="0.25">
      <c r="Y542" s="1"/>
      <c r="AA542" s="1"/>
    </row>
    <row r="543" spans="25:27" ht="13.2" x14ac:dyDescent="0.25">
      <c r="Y543" s="1"/>
      <c r="AA543" s="1"/>
    </row>
    <row r="544" spans="25:27" ht="13.2" x14ac:dyDescent="0.25">
      <c r="Y544" s="1"/>
      <c r="AA544" s="1"/>
    </row>
    <row r="545" spans="25:27" ht="13.2" x14ac:dyDescent="0.25">
      <c r="Y545" s="1"/>
      <c r="AA545" s="1"/>
    </row>
    <row r="546" spans="25:27" ht="13.2" x14ac:dyDescent="0.25">
      <c r="Y546" s="1"/>
      <c r="AA546" s="1"/>
    </row>
    <row r="547" spans="25:27" ht="13.2" x14ac:dyDescent="0.25">
      <c r="Y547" s="1"/>
      <c r="AA547" s="1"/>
    </row>
    <row r="548" spans="25:27" ht="13.2" x14ac:dyDescent="0.25">
      <c r="Y548" s="1"/>
      <c r="AA548" s="1"/>
    </row>
    <row r="549" spans="25:27" ht="13.2" x14ac:dyDescent="0.25">
      <c r="Y549" s="1"/>
      <c r="AA549" s="1"/>
    </row>
    <row r="550" spans="25:27" ht="13.2" x14ac:dyDescent="0.25">
      <c r="Y550" s="1"/>
      <c r="AA550" s="1"/>
    </row>
    <row r="551" spans="25:27" ht="13.2" x14ac:dyDescent="0.25">
      <c r="Y551" s="1"/>
      <c r="AA551" s="1"/>
    </row>
    <row r="552" spans="25:27" ht="13.2" x14ac:dyDescent="0.25">
      <c r="Y552" s="1"/>
      <c r="AA552" s="1"/>
    </row>
    <row r="553" spans="25:27" ht="13.2" x14ac:dyDescent="0.25">
      <c r="Y553" s="1"/>
      <c r="AA553" s="1"/>
    </row>
    <row r="554" spans="25:27" ht="13.2" x14ac:dyDescent="0.25">
      <c r="Y554" s="1"/>
      <c r="AA554" s="1"/>
    </row>
    <row r="555" spans="25:27" ht="13.2" x14ac:dyDescent="0.25">
      <c r="Y555" s="1"/>
      <c r="AA555" s="1"/>
    </row>
    <row r="556" spans="25:27" ht="13.2" x14ac:dyDescent="0.25">
      <c r="Y556" s="1"/>
      <c r="AA556" s="1"/>
    </row>
    <row r="557" spans="25:27" ht="13.2" x14ac:dyDescent="0.25">
      <c r="Y557" s="1"/>
      <c r="AA557" s="1"/>
    </row>
    <row r="558" spans="25:27" ht="13.2" x14ac:dyDescent="0.25">
      <c r="Y558" s="1"/>
      <c r="AA558" s="1"/>
    </row>
    <row r="559" spans="25:27" ht="13.2" x14ac:dyDescent="0.25">
      <c r="Y559" s="1"/>
      <c r="AA559" s="1"/>
    </row>
    <row r="560" spans="25:27" ht="13.2" x14ac:dyDescent="0.25">
      <c r="Y560" s="1"/>
      <c r="AA560" s="1"/>
    </row>
    <row r="561" spans="25:27" ht="13.2" x14ac:dyDescent="0.25">
      <c r="Y561" s="1"/>
      <c r="AA561" s="1"/>
    </row>
    <row r="562" spans="25:27" ht="13.2" x14ac:dyDescent="0.25">
      <c r="Y562" s="1"/>
      <c r="AA562" s="1"/>
    </row>
    <row r="563" spans="25:27" ht="13.2" x14ac:dyDescent="0.25">
      <c r="Y563" s="1"/>
      <c r="AA563" s="1"/>
    </row>
    <row r="564" spans="25:27" ht="13.2" x14ac:dyDescent="0.25">
      <c r="Y564" s="1"/>
      <c r="AA564" s="1"/>
    </row>
    <row r="565" spans="25:27" ht="13.2" x14ac:dyDescent="0.25">
      <c r="Y565" s="1"/>
      <c r="AA565" s="1"/>
    </row>
    <row r="566" spans="25:27" ht="13.2" x14ac:dyDescent="0.25">
      <c r="Y566" s="1"/>
      <c r="AA566" s="1"/>
    </row>
    <row r="567" spans="25:27" ht="13.2" x14ac:dyDescent="0.25">
      <c r="Y567" s="1"/>
      <c r="AA567" s="1"/>
    </row>
    <row r="568" spans="25:27" ht="13.2" x14ac:dyDescent="0.25">
      <c r="Y568" s="1"/>
      <c r="AA568" s="1"/>
    </row>
    <row r="569" spans="25:27" ht="13.2" x14ac:dyDescent="0.25">
      <c r="Y569" s="1"/>
      <c r="AA569" s="1"/>
    </row>
    <row r="570" spans="25:27" ht="13.2" x14ac:dyDescent="0.25">
      <c r="Y570" s="1"/>
      <c r="AA570" s="1"/>
    </row>
    <row r="571" spans="25:27" ht="13.2" x14ac:dyDescent="0.25">
      <c r="Y571" s="1"/>
      <c r="AA571" s="1"/>
    </row>
    <row r="572" spans="25:27" ht="13.2" x14ac:dyDescent="0.25">
      <c r="Y572" s="1"/>
      <c r="AA572" s="1"/>
    </row>
    <row r="573" spans="25:27" ht="13.2" x14ac:dyDescent="0.25">
      <c r="Y573" s="1"/>
      <c r="AA573" s="1"/>
    </row>
    <row r="574" spans="25:27" ht="13.2" x14ac:dyDescent="0.25">
      <c r="Y574" s="1"/>
      <c r="AA574" s="1"/>
    </row>
    <row r="575" spans="25:27" ht="13.2" x14ac:dyDescent="0.25">
      <c r="Y575" s="1"/>
      <c r="AA575" s="1"/>
    </row>
    <row r="576" spans="25:27" ht="13.2" x14ac:dyDescent="0.25">
      <c r="Y576" s="1"/>
      <c r="AA576" s="1"/>
    </row>
    <row r="577" spans="25:27" ht="13.2" x14ac:dyDescent="0.25">
      <c r="Y577" s="1"/>
      <c r="AA577" s="1"/>
    </row>
    <row r="578" spans="25:27" ht="13.2" x14ac:dyDescent="0.25">
      <c r="Y578" s="1"/>
      <c r="AA578" s="1"/>
    </row>
    <row r="579" spans="25:27" ht="13.2" x14ac:dyDescent="0.25">
      <c r="Y579" s="1"/>
      <c r="AA579" s="1"/>
    </row>
    <row r="580" spans="25:27" ht="13.2" x14ac:dyDescent="0.25">
      <c r="Y580" s="1"/>
      <c r="AA580" s="1"/>
    </row>
    <row r="581" spans="25:27" ht="13.2" x14ac:dyDescent="0.25">
      <c r="Y581" s="1"/>
      <c r="AA581" s="1"/>
    </row>
    <row r="582" spans="25:27" ht="13.2" x14ac:dyDescent="0.25">
      <c r="Y582" s="1"/>
      <c r="AA582" s="1"/>
    </row>
    <row r="583" spans="25:27" ht="13.2" x14ac:dyDescent="0.25">
      <c r="Y583" s="1"/>
      <c r="AA583" s="1"/>
    </row>
    <row r="584" spans="25:27" ht="13.2" x14ac:dyDescent="0.25">
      <c r="Y584" s="1"/>
      <c r="AA584" s="1"/>
    </row>
    <row r="585" spans="25:27" ht="13.2" x14ac:dyDescent="0.25">
      <c r="Y585" s="1"/>
      <c r="AA585" s="1"/>
    </row>
    <row r="586" spans="25:27" ht="13.2" x14ac:dyDescent="0.25">
      <c r="Y586" s="1"/>
      <c r="AA586" s="1"/>
    </row>
    <row r="587" spans="25:27" ht="13.2" x14ac:dyDescent="0.25">
      <c r="Y587" s="1"/>
      <c r="AA587" s="1"/>
    </row>
    <row r="588" spans="25:27" ht="13.2" x14ac:dyDescent="0.25">
      <c r="Y588" s="1"/>
      <c r="AA588" s="1"/>
    </row>
    <row r="589" spans="25:27" ht="13.2" x14ac:dyDescent="0.25">
      <c r="Y589" s="1"/>
      <c r="AA589" s="1"/>
    </row>
    <row r="590" spans="25:27" ht="13.2" x14ac:dyDescent="0.25">
      <c r="Y590" s="1"/>
      <c r="AA590" s="1"/>
    </row>
    <row r="591" spans="25:27" ht="13.2" x14ac:dyDescent="0.25">
      <c r="Y591" s="1"/>
      <c r="AA591" s="1"/>
    </row>
    <row r="592" spans="25:27" ht="13.2" x14ac:dyDescent="0.25">
      <c r="Y592" s="1"/>
      <c r="AA592" s="1"/>
    </row>
    <row r="593" spans="25:27" ht="13.2" x14ac:dyDescent="0.25">
      <c r="Y593" s="1"/>
      <c r="AA593" s="1"/>
    </row>
    <row r="594" spans="25:27" ht="13.2" x14ac:dyDescent="0.25">
      <c r="Y594" s="1"/>
      <c r="AA594" s="1"/>
    </row>
    <row r="595" spans="25:27" ht="13.2" x14ac:dyDescent="0.25">
      <c r="Y595" s="1"/>
      <c r="AA595" s="1"/>
    </row>
    <row r="596" spans="25:27" ht="13.2" x14ac:dyDescent="0.25">
      <c r="Y596" s="1"/>
      <c r="AA596" s="1"/>
    </row>
    <row r="597" spans="25:27" ht="13.2" x14ac:dyDescent="0.25">
      <c r="Y597" s="1"/>
      <c r="AA597" s="1"/>
    </row>
    <row r="598" spans="25:27" ht="13.2" x14ac:dyDescent="0.25">
      <c r="Y598" s="1"/>
      <c r="AA598" s="1"/>
    </row>
    <row r="599" spans="25:27" ht="13.2" x14ac:dyDescent="0.25">
      <c r="Y599" s="1"/>
      <c r="AA599" s="1"/>
    </row>
    <row r="600" spans="25:27" ht="13.2" x14ac:dyDescent="0.25">
      <c r="Y600" s="1"/>
      <c r="AA600" s="1"/>
    </row>
    <row r="601" spans="25:27" ht="13.2" x14ac:dyDescent="0.25">
      <c r="Y601" s="1"/>
      <c r="AA601" s="1"/>
    </row>
    <row r="602" spans="25:27" ht="13.2" x14ac:dyDescent="0.25">
      <c r="Y602" s="1"/>
      <c r="AA602" s="1"/>
    </row>
    <row r="603" spans="25:27" ht="13.2" x14ac:dyDescent="0.25">
      <c r="Y603" s="1"/>
      <c r="AA603" s="1"/>
    </row>
    <row r="604" spans="25:27" ht="13.2" x14ac:dyDescent="0.25">
      <c r="Y604" s="1"/>
      <c r="AA604" s="1"/>
    </row>
    <row r="605" spans="25:27" ht="13.2" x14ac:dyDescent="0.25">
      <c r="Y605" s="1"/>
      <c r="AA605" s="1"/>
    </row>
    <row r="606" spans="25:27" ht="13.2" x14ac:dyDescent="0.25">
      <c r="Y606" s="1"/>
      <c r="AA606" s="1"/>
    </row>
    <row r="607" spans="25:27" ht="13.2" x14ac:dyDescent="0.25">
      <c r="Y607" s="1"/>
      <c r="AA607" s="1"/>
    </row>
    <row r="608" spans="25:27" ht="13.2" x14ac:dyDescent="0.25">
      <c r="Y608" s="1"/>
      <c r="AA608" s="1"/>
    </row>
    <row r="609" spans="25:27" ht="13.2" x14ac:dyDescent="0.25">
      <c r="Y609" s="1"/>
      <c r="AA609" s="1"/>
    </row>
    <row r="610" spans="25:27" ht="13.2" x14ac:dyDescent="0.25">
      <c r="Y610" s="1"/>
      <c r="AA610" s="1"/>
    </row>
    <row r="611" spans="25:27" ht="13.2" x14ac:dyDescent="0.25">
      <c r="Y611" s="1"/>
      <c r="AA611" s="1"/>
    </row>
    <row r="612" spans="25:27" ht="13.2" x14ac:dyDescent="0.25">
      <c r="Y612" s="1"/>
      <c r="AA612" s="1"/>
    </row>
    <row r="613" spans="25:27" ht="13.2" x14ac:dyDescent="0.25">
      <c r="Y613" s="1"/>
      <c r="AA613" s="1"/>
    </row>
    <row r="614" spans="25:27" ht="13.2" x14ac:dyDescent="0.25">
      <c r="Y614" s="1"/>
      <c r="AA614" s="1"/>
    </row>
    <row r="615" spans="25:27" ht="13.2" x14ac:dyDescent="0.25">
      <c r="Y615" s="1"/>
      <c r="AA615" s="1"/>
    </row>
    <row r="616" spans="25:27" ht="13.2" x14ac:dyDescent="0.25">
      <c r="Y616" s="1"/>
      <c r="AA616" s="1"/>
    </row>
    <row r="617" spans="25:27" ht="13.2" x14ac:dyDescent="0.25">
      <c r="Y617" s="1"/>
      <c r="AA617" s="1"/>
    </row>
    <row r="618" spans="25:27" ht="13.2" x14ac:dyDescent="0.25">
      <c r="Y618" s="1"/>
      <c r="AA618" s="1"/>
    </row>
    <row r="619" spans="25:27" ht="13.2" x14ac:dyDescent="0.25">
      <c r="Y619" s="1"/>
      <c r="AA619" s="1"/>
    </row>
    <row r="620" spans="25:27" ht="13.2" x14ac:dyDescent="0.25">
      <c r="Y620" s="1"/>
      <c r="AA620" s="1"/>
    </row>
    <row r="621" spans="25:27" ht="13.2" x14ac:dyDescent="0.25">
      <c r="Y621" s="1"/>
      <c r="AA621" s="1"/>
    </row>
    <row r="622" spans="25:27" ht="13.2" x14ac:dyDescent="0.25">
      <c r="Y622" s="1"/>
      <c r="AA622" s="1"/>
    </row>
    <row r="623" spans="25:27" ht="13.2" x14ac:dyDescent="0.25">
      <c r="Y623" s="1"/>
      <c r="AA623" s="1"/>
    </row>
    <row r="624" spans="25:27" ht="13.2" x14ac:dyDescent="0.25">
      <c r="Y624" s="1"/>
      <c r="AA624" s="1"/>
    </row>
    <row r="625" spans="25:27" ht="13.2" x14ac:dyDescent="0.25">
      <c r="Y625" s="1"/>
      <c r="AA625" s="1"/>
    </row>
    <row r="626" spans="25:27" ht="13.2" x14ac:dyDescent="0.25">
      <c r="Y626" s="1"/>
      <c r="AA626" s="1"/>
    </row>
    <row r="627" spans="25:27" ht="13.2" x14ac:dyDescent="0.25">
      <c r="Y627" s="1"/>
      <c r="AA627" s="1"/>
    </row>
    <row r="628" spans="25:27" ht="13.2" x14ac:dyDescent="0.25">
      <c r="Y628" s="1"/>
      <c r="AA628" s="1"/>
    </row>
    <row r="629" spans="25:27" ht="13.2" x14ac:dyDescent="0.25">
      <c r="Y629" s="1"/>
      <c r="AA629" s="1"/>
    </row>
    <row r="630" spans="25:27" ht="13.2" x14ac:dyDescent="0.25">
      <c r="Y630" s="1"/>
      <c r="AA630" s="1"/>
    </row>
    <row r="631" spans="25:27" ht="13.2" x14ac:dyDescent="0.25">
      <c r="Y631" s="1"/>
      <c r="AA631" s="1"/>
    </row>
    <row r="632" spans="25:27" ht="13.2" x14ac:dyDescent="0.25">
      <c r="Y632" s="1"/>
      <c r="AA632" s="1"/>
    </row>
    <row r="633" spans="25:27" ht="13.2" x14ac:dyDescent="0.25">
      <c r="Y633" s="1"/>
      <c r="AA633" s="1"/>
    </row>
    <row r="634" spans="25:27" ht="13.2" x14ac:dyDescent="0.25">
      <c r="Y634" s="1"/>
      <c r="AA634" s="1"/>
    </row>
    <row r="635" spans="25:27" ht="13.2" x14ac:dyDescent="0.25">
      <c r="Y635" s="1"/>
      <c r="AA635" s="1"/>
    </row>
    <row r="636" spans="25:27" ht="13.2" x14ac:dyDescent="0.25">
      <c r="Y636" s="1"/>
      <c r="AA636" s="1"/>
    </row>
    <row r="637" spans="25:27" ht="13.2" x14ac:dyDescent="0.25">
      <c r="Y637" s="1"/>
      <c r="AA637" s="1"/>
    </row>
    <row r="638" spans="25:27" ht="13.2" x14ac:dyDescent="0.25">
      <c r="Y638" s="1"/>
      <c r="AA638" s="1"/>
    </row>
    <row r="639" spans="25:27" ht="13.2" x14ac:dyDescent="0.25">
      <c r="Y639" s="1"/>
      <c r="AA639" s="1"/>
    </row>
    <row r="640" spans="25:27" ht="13.2" x14ac:dyDescent="0.25">
      <c r="Y640" s="1"/>
      <c r="AA640" s="1"/>
    </row>
    <row r="641" spans="25:27" ht="13.2" x14ac:dyDescent="0.25">
      <c r="Y641" s="1"/>
      <c r="AA641" s="1"/>
    </row>
    <row r="642" spans="25:27" ht="13.2" x14ac:dyDescent="0.25">
      <c r="Y642" s="1"/>
      <c r="AA642" s="1"/>
    </row>
    <row r="643" spans="25:27" ht="13.2" x14ac:dyDescent="0.25">
      <c r="Y643" s="1"/>
      <c r="AA643" s="1"/>
    </row>
    <row r="644" spans="25:27" ht="13.2" x14ac:dyDescent="0.25">
      <c r="Y644" s="1"/>
      <c r="AA644" s="1"/>
    </row>
    <row r="645" spans="25:27" ht="13.2" x14ac:dyDescent="0.25">
      <c r="Y645" s="1"/>
      <c r="AA645" s="1"/>
    </row>
    <row r="646" spans="25:27" ht="13.2" x14ac:dyDescent="0.25">
      <c r="Y646" s="1"/>
      <c r="AA646" s="1"/>
    </row>
    <row r="647" spans="25:27" ht="13.2" x14ac:dyDescent="0.25">
      <c r="Y647" s="1"/>
      <c r="AA647" s="1"/>
    </row>
    <row r="648" spans="25:27" ht="13.2" x14ac:dyDescent="0.25">
      <c r="Y648" s="1"/>
      <c r="AA648" s="1"/>
    </row>
    <row r="649" spans="25:27" ht="13.2" x14ac:dyDescent="0.25">
      <c r="Y649" s="1"/>
      <c r="AA649" s="1"/>
    </row>
    <row r="650" spans="25:27" ht="13.2" x14ac:dyDescent="0.25">
      <c r="Y650" s="1"/>
      <c r="AA650" s="1"/>
    </row>
    <row r="651" spans="25:27" ht="13.2" x14ac:dyDescent="0.25">
      <c r="Y651" s="1"/>
      <c r="AA651" s="1"/>
    </row>
    <row r="652" spans="25:27" ht="13.2" x14ac:dyDescent="0.25">
      <c r="Y652" s="1"/>
      <c r="AA652" s="1"/>
    </row>
    <row r="653" spans="25:27" ht="13.2" x14ac:dyDescent="0.25">
      <c r="Y653" s="1"/>
      <c r="AA653" s="1"/>
    </row>
    <row r="654" spans="25:27" ht="13.2" x14ac:dyDescent="0.25">
      <c r="Y654" s="1"/>
      <c r="AA654" s="1"/>
    </row>
    <row r="655" spans="25:27" ht="13.2" x14ac:dyDescent="0.25">
      <c r="Y655" s="1"/>
      <c r="AA655" s="1"/>
    </row>
    <row r="656" spans="25:27" ht="13.2" x14ac:dyDescent="0.25">
      <c r="Y656" s="1"/>
      <c r="AA656" s="1"/>
    </row>
    <row r="657" spans="25:27" ht="13.2" x14ac:dyDescent="0.25">
      <c r="Y657" s="1"/>
      <c r="AA657" s="1"/>
    </row>
    <row r="658" spans="25:27" ht="13.2" x14ac:dyDescent="0.25">
      <c r="Y658" s="1"/>
      <c r="AA658" s="1"/>
    </row>
    <row r="659" spans="25:27" ht="13.2" x14ac:dyDescent="0.25">
      <c r="Y659" s="1"/>
      <c r="AA659" s="1"/>
    </row>
    <row r="660" spans="25:27" ht="13.2" x14ac:dyDescent="0.25">
      <c r="Y660" s="1"/>
      <c r="AA660" s="1"/>
    </row>
    <row r="661" spans="25:27" ht="13.2" x14ac:dyDescent="0.25">
      <c r="Y661" s="1"/>
      <c r="AA661" s="1"/>
    </row>
    <row r="662" spans="25:27" ht="13.2" x14ac:dyDescent="0.25">
      <c r="Y662" s="1"/>
      <c r="AA662" s="1"/>
    </row>
    <row r="663" spans="25:27" ht="13.2" x14ac:dyDescent="0.25">
      <c r="Y663" s="1"/>
      <c r="AA663" s="1"/>
    </row>
    <row r="664" spans="25:27" ht="13.2" x14ac:dyDescent="0.25">
      <c r="Y664" s="1"/>
      <c r="AA664" s="1"/>
    </row>
    <row r="665" spans="25:27" ht="13.2" x14ac:dyDescent="0.25">
      <c r="Y665" s="1"/>
      <c r="AA665" s="1"/>
    </row>
    <row r="666" spans="25:27" ht="13.2" x14ac:dyDescent="0.25">
      <c r="Y666" s="1"/>
      <c r="AA666" s="1"/>
    </row>
    <row r="667" spans="25:27" ht="13.2" x14ac:dyDescent="0.25">
      <c r="Y667" s="1"/>
      <c r="AA667" s="1"/>
    </row>
    <row r="668" spans="25:27" ht="13.2" x14ac:dyDescent="0.25">
      <c r="Y668" s="1"/>
      <c r="AA668" s="1"/>
    </row>
    <row r="669" spans="25:27" ht="13.2" x14ac:dyDescent="0.25">
      <c r="Y669" s="1"/>
      <c r="AA669" s="1"/>
    </row>
    <row r="670" spans="25:27" ht="13.2" x14ac:dyDescent="0.25">
      <c r="Y670" s="1"/>
      <c r="AA670" s="1"/>
    </row>
    <row r="671" spans="25:27" ht="13.2" x14ac:dyDescent="0.25">
      <c r="Y671" s="1"/>
      <c r="AA671" s="1"/>
    </row>
    <row r="672" spans="25:27" ht="13.2" x14ac:dyDescent="0.25">
      <c r="Y672" s="1"/>
      <c r="AA672" s="1"/>
    </row>
    <row r="673" spans="25:27" ht="13.2" x14ac:dyDescent="0.25">
      <c r="Y673" s="1"/>
      <c r="AA673" s="1"/>
    </row>
    <row r="674" spans="25:27" ht="13.2" x14ac:dyDescent="0.25">
      <c r="Y674" s="1"/>
      <c r="AA674" s="1"/>
    </row>
    <row r="675" spans="25:27" ht="13.2" x14ac:dyDescent="0.25">
      <c r="Y675" s="1"/>
      <c r="AA675" s="1"/>
    </row>
    <row r="676" spans="25:27" ht="13.2" x14ac:dyDescent="0.25">
      <c r="Y676" s="1"/>
      <c r="AA676" s="1"/>
    </row>
    <row r="677" spans="25:27" ht="13.2" x14ac:dyDescent="0.25">
      <c r="Y677" s="1"/>
      <c r="AA677" s="1"/>
    </row>
    <row r="678" spans="25:27" ht="13.2" x14ac:dyDescent="0.25">
      <c r="Y678" s="1"/>
      <c r="AA678" s="1"/>
    </row>
    <row r="679" spans="25:27" ht="13.2" x14ac:dyDescent="0.25">
      <c r="Y679" s="1"/>
      <c r="AA679" s="1"/>
    </row>
    <row r="680" spans="25:27" ht="13.2" x14ac:dyDescent="0.25">
      <c r="Y680" s="1"/>
      <c r="AA680" s="1"/>
    </row>
    <row r="681" spans="25:27" ht="13.2" x14ac:dyDescent="0.25">
      <c r="Y681" s="1"/>
      <c r="AA681" s="1"/>
    </row>
    <row r="682" spans="25:27" ht="13.2" x14ac:dyDescent="0.25">
      <c r="Y682" s="1"/>
      <c r="AA682" s="1"/>
    </row>
    <row r="683" spans="25:27" ht="13.2" x14ac:dyDescent="0.25">
      <c r="Y683" s="1"/>
      <c r="AA683" s="1"/>
    </row>
    <row r="684" spans="25:27" ht="13.2" x14ac:dyDescent="0.25">
      <c r="Y684" s="1"/>
      <c r="AA684" s="1"/>
    </row>
    <row r="685" spans="25:27" ht="13.2" x14ac:dyDescent="0.25">
      <c r="Y685" s="1"/>
      <c r="AA685" s="1"/>
    </row>
    <row r="686" spans="25:27" ht="13.2" x14ac:dyDescent="0.25">
      <c r="Y686" s="1"/>
      <c r="AA686" s="1"/>
    </row>
    <row r="687" spans="25:27" ht="13.2" x14ac:dyDescent="0.25">
      <c r="Y687" s="1"/>
      <c r="AA687" s="1"/>
    </row>
    <row r="688" spans="25:27" ht="13.2" x14ac:dyDescent="0.25">
      <c r="Y688" s="1"/>
      <c r="AA688" s="1"/>
    </row>
    <row r="689" spans="25:27" ht="13.2" x14ac:dyDescent="0.25">
      <c r="Y689" s="1"/>
      <c r="AA689" s="1"/>
    </row>
    <row r="690" spans="25:27" ht="13.2" x14ac:dyDescent="0.25">
      <c r="Y690" s="1"/>
      <c r="AA690" s="1"/>
    </row>
    <row r="691" spans="25:27" ht="13.2" x14ac:dyDescent="0.25">
      <c r="Y691" s="1"/>
      <c r="AA691" s="1"/>
    </row>
    <row r="692" spans="25:27" ht="13.2" x14ac:dyDescent="0.25">
      <c r="Y692" s="1"/>
      <c r="AA692" s="1"/>
    </row>
    <row r="693" spans="25:27" ht="13.2" x14ac:dyDescent="0.25">
      <c r="Y693" s="1"/>
      <c r="AA693" s="1"/>
    </row>
    <row r="694" spans="25:27" ht="13.2" x14ac:dyDescent="0.25">
      <c r="Y694" s="1"/>
      <c r="AA694" s="1"/>
    </row>
    <row r="695" spans="25:27" ht="13.2" x14ac:dyDescent="0.25">
      <c r="Y695" s="1"/>
      <c r="AA695" s="1"/>
    </row>
    <row r="696" spans="25:27" ht="13.2" x14ac:dyDescent="0.25">
      <c r="Y696" s="1"/>
      <c r="AA696" s="1"/>
    </row>
    <row r="697" spans="25:27" ht="13.2" x14ac:dyDescent="0.25">
      <c r="Y697" s="1"/>
      <c r="AA697" s="1"/>
    </row>
    <row r="698" spans="25:27" ht="13.2" x14ac:dyDescent="0.25">
      <c r="Y698" s="1"/>
      <c r="AA698" s="1"/>
    </row>
    <row r="699" spans="25:27" ht="13.2" x14ac:dyDescent="0.25">
      <c r="Y699" s="1"/>
      <c r="AA699" s="1"/>
    </row>
    <row r="700" spans="25:27" ht="13.2" x14ac:dyDescent="0.25">
      <c r="Y700" s="1"/>
      <c r="AA700" s="1"/>
    </row>
    <row r="701" spans="25:27" ht="13.2" x14ac:dyDescent="0.25">
      <c r="Y701" s="1"/>
      <c r="AA701" s="1"/>
    </row>
    <row r="702" spans="25:27" ht="13.2" x14ac:dyDescent="0.25">
      <c r="Y702" s="1"/>
      <c r="AA702" s="1"/>
    </row>
    <row r="703" spans="25:27" ht="13.2" x14ac:dyDescent="0.25">
      <c r="Y703" s="1"/>
      <c r="AA703" s="1"/>
    </row>
    <row r="704" spans="25:27" ht="13.2" x14ac:dyDescent="0.25">
      <c r="Y704" s="1"/>
      <c r="AA704" s="1"/>
    </row>
    <row r="705" spans="25:27" ht="13.2" x14ac:dyDescent="0.25">
      <c r="Y705" s="1"/>
      <c r="AA705" s="1"/>
    </row>
    <row r="706" spans="25:27" ht="13.2" x14ac:dyDescent="0.25">
      <c r="Y706" s="1"/>
      <c r="AA706" s="1"/>
    </row>
    <row r="707" spans="25:27" ht="13.2" x14ac:dyDescent="0.25">
      <c r="Y707" s="1"/>
      <c r="AA707" s="1"/>
    </row>
    <row r="708" spans="25:27" ht="13.2" x14ac:dyDescent="0.25">
      <c r="Y708" s="1"/>
      <c r="AA708" s="1"/>
    </row>
    <row r="709" spans="25:27" ht="13.2" x14ac:dyDescent="0.25">
      <c r="Y709" s="1"/>
      <c r="AA709" s="1"/>
    </row>
    <row r="710" spans="25:27" ht="13.2" x14ac:dyDescent="0.25">
      <c r="Y710" s="1"/>
      <c r="AA710" s="1"/>
    </row>
    <row r="711" spans="25:27" ht="13.2" x14ac:dyDescent="0.25">
      <c r="Y711" s="1"/>
      <c r="AA711" s="1"/>
    </row>
    <row r="712" spans="25:27" ht="13.2" x14ac:dyDescent="0.25">
      <c r="Y712" s="1"/>
      <c r="AA712" s="1"/>
    </row>
    <row r="713" spans="25:27" ht="13.2" x14ac:dyDescent="0.25">
      <c r="Y713" s="1"/>
      <c r="AA713" s="1"/>
    </row>
    <row r="714" spans="25:27" ht="13.2" x14ac:dyDescent="0.25">
      <c r="Y714" s="1"/>
      <c r="AA714" s="1"/>
    </row>
    <row r="715" spans="25:27" ht="13.2" x14ac:dyDescent="0.25">
      <c r="Y715" s="1"/>
      <c r="AA715" s="1"/>
    </row>
    <row r="716" spans="25:27" ht="13.2" x14ac:dyDescent="0.25">
      <c r="Y716" s="1"/>
      <c r="AA716" s="1"/>
    </row>
    <row r="717" spans="25:27" ht="13.2" x14ac:dyDescent="0.25">
      <c r="Y717" s="1"/>
      <c r="AA717" s="1"/>
    </row>
    <row r="718" spans="25:27" ht="13.2" x14ac:dyDescent="0.25">
      <c r="Y718" s="1"/>
      <c r="AA718" s="1"/>
    </row>
    <row r="719" spans="25:27" ht="13.2" x14ac:dyDescent="0.25">
      <c r="Y719" s="1"/>
      <c r="AA719" s="1"/>
    </row>
    <row r="720" spans="25:27" ht="13.2" x14ac:dyDescent="0.25">
      <c r="Y720" s="1"/>
      <c r="AA720" s="1"/>
    </row>
    <row r="721" spans="25:27" ht="13.2" x14ac:dyDescent="0.25">
      <c r="Y721" s="1"/>
      <c r="AA721" s="1"/>
    </row>
    <row r="722" spans="25:27" ht="13.2" x14ac:dyDescent="0.25">
      <c r="Y722" s="1"/>
      <c r="AA722" s="1"/>
    </row>
    <row r="723" spans="25:27" ht="13.2" x14ac:dyDescent="0.25">
      <c r="Y723" s="1"/>
      <c r="AA723" s="1"/>
    </row>
    <row r="724" spans="25:27" ht="13.2" x14ac:dyDescent="0.25">
      <c r="Y724" s="1"/>
      <c r="AA724" s="1"/>
    </row>
    <row r="725" spans="25:27" ht="13.2" x14ac:dyDescent="0.25">
      <c r="Y725" s="1"/>
      <c r="AA725" s="1"/>
    </row>
    <row r="726" spans="25:27" ht="13.2" x14ac:dyDescent="0.25">
      <c r="Y726" s="1"/>
      <c r="AA726" s="1"/>
    </row>
    <row r="727" spans="25:27" ht="13.2" x14ac:dyDescent="0.25">
      <c r="Y727" s="1"/>
      <c r="AA727" s="1"/>
    </row>
    <row r="728" spans="25:27" ht="13.2" x14ac:dyDescent="0.25">
      <c r="Y728" s="1"/>
      <c r="AA728" s="1"/>
    </row>
    <row r="729" spans="25:27" ht="13.2" x14ac:dyDescent="0.25">
      <c r="Y729" s="1"/>
      <c r="AA729" s="1"/>
    </row>
    <row r="730" spans="25:27" ht="13.2" x14ac:dyDescent="0.25">
      <c r="Y730" s="1"/>
      <c r="AA730" s="1"/>
    </row>
    <row r="731" spans="25:27" ht="13.2" x14ac:dyDescent="0.25">
      <c r="Y731" s="1"/>
      <c r="AA731" s="1"/>
    </row>
    <row r="732" spans="25:27" ht="13.2" x14ac:dyDescent="0.25">
      <c r="Y732" s="1"/>
      <c r="AA732" s="1"/>
    </row>
    <row r="733" spans="25:27" ht="13.2" x14ac:dyDescent="0.25">
      <c r="Y733" s="1"/>
      <c r="AA733" s="1"/>
    </row>
    <row r="734" spans="25:27" ht="13.2" x14ac:dyDescent="0.25">
      <c r="Y734" s="1"/>
      <c r="AA734" s="1"/>
    </row>
    <row r="735" spans="25:27" ht="13.2" x14ac:dyDescent="0.25">
      <c r="Y735" s="1"/>
      <c r="AA735" s="1"/>
    </row>
    <row r="736" spans="25:27" ht="13.2" x14ac:dyDescent="0.25">
      <c r="Y736" s="1"/>
      <c r="AA736" s="1"/>
    </row>
    <row r="737" spans="25:27" ht="13.2" x14ac:dyDescent="0.25">
      <c r="Y737" s="1"/>
      <c r="AA737" s="1"/>
    </row>
    <row r="738" spans="25:27" ht="13.2" x14ac:dyDescent="0.25">
      <c r="Y738" s="1"/>
      <c r="AA738" s="1"/>
    </row>
    <row r="739" spans="25:27" ht="13.2" x14ac:dyDescent="0.25">
      <c r="Y739" s="1"/>
      <c r="AA739" s="1"/>
    </row>
    <row r="740" spans="25:27" ht="13.2" x14ac:dyDescent="0.25">
      <c r="Y740" s="1"/>
      <c r="AA740" s="1"/>
    </row>
    <row r="741" spans="25:27" ht="13.2" x14ac:dyDescent="0.25">
      <c r="Y741" s="1"/>
      <c r="AA741" s="1"/>
    </row>
    <row r="742" spans="25:27" ht="13.2" x14ac:dyDescent="0.25">
      <c r="Y742" s="1"/>
      <c r="AA742" s="1"/>
    </row>
    <row r="743" spans="25:27" ht="13.2" x14ac:dyDescent="0.25">
      <c r="Y743" s="1"/>
      <c r="AA743" s="1"/>
    </row>
    <row r="744" spans="25:27" ht="13.2" x14ac:dyDescent="0.25">
      <c r="Y744" s="1"/>
      <c r="AA744" s="1"/>
    </row>
    <row r="745" spans="25:27" ht="13.2" x14ac:dyDescent="0.25">
      <c r="Y745" s="1"/>
      <c r="AA745" s="1"/>
    </row>
    <row r="746" spans="25:27" ht="13.2" x14ac:dyDescent="0.25">
      <c r="Y746" s="1"/>
      <c r="AA746" s="1"/>
    </row>
    <row r="747" spans="25:27" ht="13.2" x14ac:dyDescent="0.25">
      <c r="Y747" s="1"/>
      <c r="AA747" s="1"/>
    </row>
    <row r="748" spans="25:27" ht="13.2" x14ac:dyDescent="0.25">
      <c r="Y748" s="1"/>
      <c r="AA748" s="1"/>
    </row>
    <row r="749" spans="25:27" ht="13.2" x14ac:dyDescent="0.25">
      <c r="Y749" s="1"/>
      <c r="AA749" s="1"/>
    </row>
    <row r="750" spans="25:27" ht="13.2" x14ac:dyDescent="0.25">
      <c r="Y750" s="1"/>
      <c r="AA750" s="1"/>
    </row>
    <row r="751" spans="25:27" ht="13.2" x14ac:dyDescent="0.25">
      <c r="Y751" s="1"/>
      <c r="AA751" s="1"/>
    </row>
    <row r="752" spans="25:27" ht="13.2" x14ac:dyDescent="0.25">
      <c r="Y752" s="1"/>
      <c r="AA752" s="1"/>
    </row>
    <row r="753" spans="25:27" ht="13.2" x14ac:dyDescent="0.25">
      <c r="Y753" s="1"/>
      <c r="AA753" s="1"/>
    </row>
    <row r="754" spans="25:27" ht="13.2" x14ac:dyDescent="0.25">
      <c r="Y754" s="1"/>
      <c r="AA754" s="1"/>
    </row>
    <row r="755" spans="25:27" ht="13.2" x14ac:dyDescent="0.25">
      <c r="Y755" s="1"/>
      <c r="AA755" s="1"/>
    </row>
    <row r="756" spans="25:27" ht="13.2" x14ac:dyDescent="0.25">
      <c r="Y756" s="1"/>
      <c r="AA756" s="1"/>
    </row>
    <row r="757" spans="25:27" ht="13.2" x14ac:dyDescent="0.25">
      <c r="Y757" s="1"/>
      <c r="AA757" s="1"/>
    </row>
    <row r="758" spans="25:27" ht="13.2" x14ac:dyDescent="0.25">
      <c r="Y758" s="1"/>
      <c r="AA758" s="1"/>
    </row>
    <row r="759" spans="25:27" ht="13.2" x14ac:dyDescent="0.25">
      <c r="Y759" s="1"/>
      <c r="AA759" s="1"/>
    </row>
    <row r="760" spans="25:27" ht="13.2" x14ac:dyDescent="0.25">
      <c r="Y760" s="1"/>
      <c r="AA760" s="1"/>
    </row>
    <row r="761" spans="25:27" ht="13.2" x14ac:dyDescent="0.25">
      <c r="Y761" s="1"/>
      <c r="AA761" s="1"/>
    </row>
    <row r="762" spans="25:27" ht="13.2" x14ac:dyDescent="0.25">
      <c r="Y762" s="1"/>
      <c r="AA762" s="1"/>
    </row>
    <row r="763" spans="25:27" ht="13.2" x14ac:dyDescent="0.25">
      <c r="Y763" s="1"/>
      <c r="AA763" s="1"/>
    </row>
    <row r="764" spans="25:27" ht="13.2" x14ac:dyDescent="0.25">
      <c r="Y764" s="1"/>
      <c r="AA764" s="1"/>
    </row>
    <row r="765" spans="25:27" ht="13.2" x14ac:dyDescent="0.25">
      <c r="Y765" s="1"/>
      <c r="AA765" s="1"/>
    </row>
    <row r="766" spans="25:27" ht="13.2" x14ac:dyDescent="0.25">
      <c r="Y766" s="1"/>
      <c r="AA766" s="1"/>
    </row>
    <row r="767" spans="25:27" ht="13.2" x14ac:dyDescent="0.25">
      <c r="Y767" s="1"/>
      <c r="AA767" s="1"/>
    </row>
    <row r="768" spans="25:27" ht="13.2" x14ac:dyDescent="0.25">
      <c r="Y768" s="1"/>
      <c r="AA768" s="1"/>
    </row>
    <row r="769" spans="25:27" ht="13.2" x14ac:dyDescent="0.25">
      <c r="Y769" s="1"/>
      <c r="AA769" s="1"/>
    </row>
    <row r="770" spans="25:27" ht="13.2" x14ac:dyDescent="0.25">
      <c r="Y770" s="1"/>
      <c r="AA770" s="1"/>
    </row>
    <row r="771" spans="25:27" ht="13.2" x14ac:dyDescent="0.25">
      <c r="Y771" s="1"/>
      <c r="AA771" s="1"/>
    </row>
    <row r="772" spans="25:27" ht="13.2" x14ac:dyDescent="0.25">
      <c r="Y772" s="1"/>
      <c r="AA772" s="1"/>
    </row>
    <row r="773" spans="25:27" ht="13.2" x14ac:dyDescent="0.25">
      <c r="Y773" s="1"/>
      <c r="AA773" s="1"/>
    </row>
    <row r="774" spans="25:27" ht="13.2" x14ac:dyDescent="0.25">
      <c r="Y774" s="1"/>
      <c r="AA774" s="1"/>
    </row>
    <row r="775" spans="25:27" ht="13.2" x14ac:dyDescent="0.25">
      <c r="Y775" s="1"/>
      <c r="AA775" s="1"/>
    </row>
    <row r="776" spans="25:27" ht="13.2" x14ac:dyDescent="0.25">
      <c r="Y776" s="1"/>
      <c r="AA776" s="1"/>
    </row>
    <row r="777" spans="25:27" ht="13.2" x14ac:dyDescent="0.25">
      <c r="Y777" s="1"/>
      <c r="AA777" s="1"/>
    </row>
    <row r="778" spans="25:27" ht="13.2" x14ac:dyDescent="0.25">
      <c r="Y778" s="1"/>
      <c r="AA778" s="1"/>
    </row>
    <row r="779" spans="25:27" ht="13.2" x14ac:dyDescent="0.25">
      <c r="Y779" s="1"/>
      <c r="AA779" s="1"/>
    </row>
    <row r="780" spans="25:27" ht="13.2" x14ac:dyDescent="0.25">
      <c r="Y780" s="1"/>
      <c r="AA780" s="1"/>
    </row>
    <row r="781" spans="25:27" ht="13.2" x14ac:dyDescent="0.25">
      <c r="Y781" s="1"/>
      <c r="AA781" s="1"/>
    </row>
    <row r="782" spans="25:27" ht="13.2" x14ac:dyDescent="0.25">
      <c r="Y782" s="1"/>
      <c r="AA782" s="1"/>
    </row>
    <row r="783" spans="25:27" ht="13.2" x14ac:dyDescent="0.25">
      <c r="Y783" s="1"/>
      <c r="AA783" s="1"/>
    </row>
    <row r="784" spans="25:27" ht="13.2" x14ac:dyDescent="0.25">
      <c r="Y784" s="1"/>
      <c r="AA784" s="1"/>
    </row>
    <row r="785" spans="25:27" ht="13.2" x14ac:dyDescent="0.25">
      <c r="Y785" s="1"/>
      <c r="AA785" s="1"/>
    </row>
    <row r="786" spans="25:27" ht="13.2" x14ac:dyDescent="0.25">
      <c r="Y786" s="1"/>
      <c r="AA786" s="1"/>
    </row>
    <row r="787" spans="25:27" ht="13.2" x14ac:dyDescent="0.25">
      <c r="Y787" s="1"/>
      <c r="AA787" s="1"/>
    </row>
    <row r="788" spans="25:27" ht="13.2" x14ac:dyDescent="0.25">
      <c r="Y788" s="1"/>
      <c r="AA788" s="1"/>
    </row>
    <row r="789" spans="25:27" ht="13.2" x14ac:dyDescent="0.25">
      <c r="Y789" s="1"/>
      <c r="AA789" s="1"/>
    </row>
    <row r="790" spans="25:27" ht="13.2" x14ac:dyDescent="0.25">
      <c r="Y790" s="1"/>
      <c r="AA790" s="1"/>
    </row>
    <row r="791" spans="25:27" ht="13.2" x14ac:dyDescent="0.25">
      <c r="Y791" s="1"/>
      <c r="AA791" s="1"/>
    </row>
    <row r="792" spans="25:27" ht="13.2" x14ac:dyDescent="0.25">
      <c r="Y792" s="1"/>
      <c r="AA792" s="1"/>
    </row>
    <row r="793" spans="25:27" ht="13.2" x14ac:dyDescent="0.25">
      <c r="Y793" s="1"/>
      <c r="AA793" s="1"/>
    </row>
    <row r="794" spans="25:27" ht="13.2" x14ac:dyDescent="0.25">
      <c r="Y794" s="1"/>
      <c r="AA794" s="1"/>
    </row>
    <row r="795" spans="25:27" ht="13.2" x14ac:dyDescent="0.25">
      <c r="Y795" s="1"/>
      <c r="AA795" s="1"/>
    </row>
    <row r="796" spans="25:27" ht="13.2" x14ac:dyDescent="0.25">
      <c r="Y796" s="1"/>
      <c r="AA796" s="1"/>
    </row>
    <row r="797" spans="25:27" ht="13.2" x14ac:dyDescent="0.25">
      <c r="Y797" s="1"/>
      <c r="AA797" s="1"/>
    </row>
    <row r="798" spans="25:27" ht="13.2" x14ac:dyDescent="0.25">
      <c r="Y798" s="1"/>
      <c r="AA798" s="1"/>
    </row>
    <row r="799" spans="25:27" ht="13.2" x14ac:dyDescent="0.25">
      <c r="Y799" s="1"/>
      <c r="AA799" s="1"/>
    </row>
    <row r="800" spans="25:27" ht="13.2" x14ac:dyDescent="0.25">
      <c r="Y800" s="1"/>
      <c r="AA800" s="1"/>
    </row>
    <row r="801" spans="25:27" ht="13.2" x14ac:dyDescent="0.25">
      <c r="Y801" s="1"/>
      <c r="AA801" s="1"/>
    </row>
    <row r="802" spans="25:27" ht="13.2" x14ac:dyDescent="0.25">
      <c r="Y802" s="1"/>
      <c r="AA802" s="1"/>
    </row>
    <row r="803" spans="25:27" ht="13.2" x14ac:dyDescent="0.25">
      <c r="Y803" s="1"/>
      <c r="AA803" s="1"/>
    </row>
    <row r="804" spans="25:27" ht="13.2" x14ac:dyDescent="0.25">
      <c r="Y804" s="1"/>
      <c r="AA804" s="1"/>
    </row>
    <row r="805" spans="25:27" ht="13.2" x14ac:dyDescent="0.25">
      <c r="Y805" s="1"/>
      <c r="AA805" s="1"/>
    </row>
    <row r="806" spans="25:27" ht="13.2" x14ac:dyDescent="0.25">
      <c r="Y806" s="1"/>
      <c r="AA806" s="1"/>
    </row>
    <row r="807" spans="25:27" ht="13.2" x14ac:dyDescent="0.25">
      <c r="Y807" s="1"/>
      <c r="AA807" s="1"/>
    </row>
    <row r="808" spans="25:27" ht="13.2" x14ac:dyDescent="0.25">
      <c r="Y808" s="1"/>
      <c r="AA808" s="1"/>
    </row>
    <row r="809" spans="25:27" ht="13.2" x14ac:dyDescent="0.25">
      <c r="Y809" s="1"/>
      <c r="AA809" s="1"/>
    </row>
    <row r="810" spans="25:27" ht="13.2" x14ac:dyDescent="0.25">
      <c r="Y810" s="1"/>
      <c r="AA810" s="1"/>
    </row>
    <row r="811" spans="25:27" ht="13.2" x14ac:dyDescent="0.25">
      <c r="Y811" s="1"/>
      <c r="AA811" s="1"/>
    </row>
    <row r="812" spans="25:27" ht="13.2" x14ac:dyDescent="0.25">
      <c r="Y812" s="1"/>
      <c r="AA812" s="1"/>
    </row>
    <row r="813" spans="25:27" ht="13.2" x14ac:dyDescent="0.25">
      <c r="Y813" s="1"/>
      <c r="AA813" s="1"/>
    </row>
    <row r="814" spans="25:27" ht="13.2" x14ac:dyDescent="0.25">
      <c r="Y814" s="1"/>
      <c r="AA814" s="1"/>
    </row>
    <row r="815" spans="25:27" ht="13.2" x14ac:dyDescent="0.25">
      <c r="Y815" s="1"/>
      <c r="AA815" s="1"/>
    </row>
    <row r="816" spans="25:27" ht="13.2" x14ac:dyDescent="0.25">
      <c r="Y816" s="1"/>
      <c r="AA816" s="1"/>
    </row>
    <row r="817" spans="25:27" ht="13.2" x14ac:dyDescent="0.25">
      <c r="Y817" s="1"/>
      <c r="AA817" s="1"/>
    </row>
    <row r="818" spans="25:27" ht="13.2" x14ac:dyDescent="0.25">
      <c r="Y818" s="1"/>
      <c r="AA818" s="1"/>
    </row>
    <row r="819" spans="25:27" ht="13.2" x14ac:dyDescent="0.25">
      <c r="Y819" s="1"/>
      <c r="AA819" s="1"/>
    </row>
    <row r="820" spans="25:27" ht="13.2" x14ac:dyDescent="0.25">
      <c r="Y820" s="1"/>
      <c r="AA820" s="1"/>
    </row>
    <row r="821" spans="25:27" ht="13.2" x14ac:dyDescent="0.25">
      <c r="Y821" s="1"/>
      <c r="AA821" s="1"/>
    </row>
    <row r="822" spans="25:27" ht="13.2" x14ac:dyDescent="0.25">
      <c r="Y822" s="1"/>
      <c r="AA822" s="1"/>
    </row>
    <row r="823" spans="25:27" ht="13.2" x14ac:dyDescent="0.25">
      <c r="Y823" s="1"/>
      <c r="AA823" s="1"/>
    </row>
    <row r="824" spans="25:27" ht="13.2" x14ac:dyDescent="0.25">
      <c r="Y824" s="1"/>
      <c r="AA824" s="1"/>
    </row>
    <row r="825" spans="25:27" ht="13.2" x14ac:dyDescent="0.25">
      <c r="Y825" s="1"/>
      <c r="AA825" s="1"/>
    </row>
    <row r="826" spans="25:27" ht="13.2" x14ac:dyDescent="0.25">
      <c r="Y826" s="1"/>
      <c r="AA826" s="1"/>
    </row>
    <row r="827" spans="25:27" ht="13.2" x14ac:dyDescent="0.25">
      <c r="Y827" s="1"/>
      <c r="AA827" s="1"/>
    </row>
    <row r="828" spans="25:27" ht="13.2" x14ac:dyDescent="0.25">
      <c r="Y828" s="1"/>
      <c r="AA828" s="1"/>
    </row>
    <row r="829" spans="25:27" ht="13.2" x14ac:dyDescent="0.25">
      <c r="Y829" s="1"/>
      <c r="AA829" s="1"/>
    </row>
    <row r="830" spans="25:27" ht="13.2" x14ac:dyDescent="0.25">
      <c r="Y830" s="1"/>
      <c r="AA830" s="1"/>
    </row>
    <row r="831" spans="25:27" ht="13.2" x14ac:dyDescent="0.25">
      <c r="Y831" s="1"/>
      <c r="AA831" s="1"/>
    </row>
    <row r="832" spans="25:27" ht="13.2" x14ac:dyDescent="0.25">
      <c r="Y832" s="1"/>
      <c r="AA832" s="1"/>
    </row>
    <row r="833" spans="25:27" ht="13.2" x14ac:dyDescent="0.25">
      <c r="Y833" s="1"/>
      <c r="AA833" s="1"/>
    </row>
    <row r="834" spans="25:27" ht="13.2" x14ac:dyDescent="0.25">
      <c r="Y834" s="1"/>
      <c r="AA834" s="1"/>
    </row>
    <row r="835" spans="25:27" ht="13.2" x14ac:dyDescent="0.25">
      <c r="Y835" s="1"/>
      <c r="AA835" s="1"/>
    </row>
    <row r="836" spans="25:27" ht="13.2" x14ac:dyDescent="0.25">
      <c r="Y836" s="1"/>
      <c r="AA836" s="1"/>
    </row>
    <row r="837" spans="25:27" ht="13.2" x14ac:dyDescent="0.25">
      <c r="Y837" s="1"/>
      <c r="AA837" s="1"/>
    </row>
    <row r="838" spans="25:27" ht="13.2" x14ac:dyDescent="0.25">
      <c r="Y838" s="1"/>
      <c r="AA838" s="1"/>
    </row>
    <row r="839" spans="25:27" ht="13.2" x14ac:dyDescent="0.25">
      <c r="Y839" s="1"/>
      <c r="AA839" s="1"/>
    </row>
    <row r="840" spans="25:27" ht="13.2" x14ac:dyDescent="0.25">
      <c r="Y840" s="1"/>
      <c r="AA840" s="1"/>
    </row>
    <row r="841" spans="25:27" ht="13.2" x14ac:dyDescent="0.25">
      <c r="Y841" s="1"/>
      <c r="AA841" s="1"/>
    </row>
    <row r="842" spans="25:27" ht="13.2" x14ac:dyDescent="0.25">
      <c r="Y842" s="1"/>
      <c r="AA842" s="1"/>
    </row>
    <row r="843" spans="25:27" ht="13.2" x14ac:dyDescent="0.25">
      <c r="Y843" s="1"/>
      <c r="AA843" s="1"/>
    </row>
    <row r="844" spans="25:27" ht="13.2" x14ac:dyDescent="0.25">
      <c r="Y844" s="1"/>
      <c r="AA844" s="1"/>
    </row>
    <row r="845" spans="25:27" ht="13.2" x14ac:dyDescent="0.25">
      <c r="Y845" s="1"/>
      <c r="AA845" s="1"/>
    </row>
    <row r="846" spans="25:27" ht="13.2" x14ac:dyDescent="0.25">
      <c r="Y846" s="1"/>
      <c r="AA846" s="1"/>
    </row>
    <row r="847" spans="25:27" ht="13.2" x14ac:dyDescent="0.25">
      <c r="Y847" s="1"/>
      <c r="AA847" s="1"/>
    </row>
    <row r="848" spans="25:27" ht="13.2" x14ac:dyDescent="0.25">
      <c r="Y848" s="1"/>
      <c r="AA848" s="1"/>
    </row>
    <row r="849" spans="25:27" ht="13.2" x14ac:dyDescent="0.25">
      <c r="Y849" s="1"/>
      <c r="AA849" s="1"/>
    </row>
    <row r="850" spans="25:27" ht="13.2" x14ac:dyDescent="0.25">
      <c r="Y850" s="1"/>
      <c r="AA850" s="1"/>
    </row>
    <row r="851" spans="25:27" ht="13.2" x14ac:dyDescent="0.25">
      <c r="Y851" s="1"/>
      <c r="AA851" s="1"/>
    </row>
    <row r="852" spans="25:27" ht="13.2" x14ac:dyDescent="0.25">
      <c r="Y852" s="1"/>
      <c r="AA852" s="1"/>
    </row>
    <row r="853" spans="25:27" ht="13.2" x14ac:dyDescent="0.25">
      <c r="Y853" s="1"/>
      <c r="AA853" s="1"/>
    </row>
    <row r="854" spans="25:27" ht="13.2" x14ac:dyDescent="0.25">
      <c r="Y854" s="1"/>
      <c r="AA854" s="1"/>
    </row>
    <row r="855" spans="25:27" ht="13.2" x14ac:dyDescent="0.25">
      <c r="Y855" s="1"/>
      <c r="AA855" s="1"/>
    </row>
    <row r="856" spans="25:27" ht="13.2" x14ac:dyDescent="0.25">
      <c r="Y856" s="1"/>
      <c r="AA856" s="1"/>
    </row>
    <row r="857" spans="25:27" ht="13.2" x14ac:dyDescent="0.25">
      <c r="Y857" s="1"/>
      <c r="AA857" s="1"/>
    </row>
    <row r="858" spans="25:27" ht="13.2" x14ac:dyDescent="0.25">
      <c r="Y858" s="1"/>
      <c r="AA858" s="1"/>
    </row>
    <row r="859" spans="25:27" ht="13.2" x14ac:dyDescent="0.25">
      <c r="Y859" s="1"/>
      <c r="AA859" s="1"/>
    </row>
    <row r="860" spans="25:27" ht="13.2" x14ac:dyDescent="0.25">
      <c r="Y860" s="1"/>
      <c r="AA860" s="1"/>
    </row>
    <row r="861" spans="25:27" ht="13.2" x14ac:dyDescent="0.25">
      <c r="Y861" s="1"/>
      <c r="AA861" s="1"/>
    </row>
    <row r="862" spans="25:27" ht="13.2" x14ac:dyDescent="0.25">
      <c r="Y862" s="1"/>
      <c r="AA862" s="1"/>
    </row>
    <row r="863" spans="25:27" ht="13.2" x14ac:dyDescent="0.25">
      <c r="Y863" s="1"/>
      <c r="AA863" s="1"/>
    </row>
    <row r="864" spans="25:27" ht="13.2" x14ac:dyDescent="0.25">
      <c r="Y864" s="1"/>
      <c r="AA864" s="1"/>
    </row>
    <row r="865" spans="25:27" ht="13.2" x14ac:dyDescent="0.25">
      <c r="Y865" s="1"/>
      <c r="AA865" s="1"/>
    </row>
    <row r="866" spans="25:27" ht="13.2" x14ac:dyDescent="0.25">
      <c r="Y866" s="1"/>
      <c r="AA866" s="1"/>
    </row>
    <row r="867" spans="25:27" ht="13.2" x14ac:dyDescent="0.25">
      <c r="Y867" s="1"/>
      <c r="AA867" s="1"/>
    </row>
    <row r="868" spans="25:27" ht="13.2" x14ac:dyDescent="0.25">
      <c r="Y868" s="1"/>
      <c r="AA868" s="1"/>
    </row>
    <row r="869" spans="25:27" ht="13.2" x14ac:dyDescent="0.25">
      <c r="Y869" s="1"/>
      <c r="AA869" s="1"/>
    </row>
    <row r="870" spans="25:27" ht="13.2" x14ac:dyDescent="0.25">
      <c r="Y870" s="1"/>
      <c r="AA870" s="1"/>
    </row>
    <row r="871" spans="25:27" ht="13.2" x14ac:dyDescent="0.25">
      <c r="Y871" s="1"/>
      <c r="AA871" s="1"/>
    </row>
    <row r="872" spans="25:27" ht="13.2" x14ac:dyDescent="0.25">
      <c r="Y872" s="1"/>
      <c r="AA872" s="1"/>
    </row>
    <row r="873" spans="25:27" ht="13.2" x14ac:dyDescent="0.25">
      <c r="Y873" s="1"/>
      <c r="AA873" s="1"/>
    </row>
    <row r="874" spans="25:27" ht="13.2" x14ac:dyDescent="0.25">
      <c r="Y874" s="1"/>
      <c r="AA874" s="1"/>
    </row>
    <row r="875" spans="25:27" ht="13.2" x14ac:dyDescent="0.25">
      <c r="Y875" s="1"/>
      <c r="AA875" s="1"/>
    </row>
    <row r="876" spans="25:27" ht="13.2" x14ac:dyDescent="0.25">
      <c r="Y876" s="1"/>
      <c r="AA876" s="1"/>
    </row>
    <row r="877" spans="25:27" ht="13.2" x14ac:dyDescent="0.25">
      <c r="Y877" s="1"/>
      <c r="AA877" s="1"/>
    </row>
    <row r="878" spans="25:27" ht="13.2" x14ac:dyDescent="0.25">
      <c r="Y878" s="1"/>
      <c r="AA878" s="1"/>
    </row>
    <row r="879" spans="25:27" ht="13.2" x14ac:dyDescent="0.25">
      <c r="Y879" s="1"/>
      <c r="AA879" s="1"/>
    </row>
    <row r="880" spans="25:27" ht="13.2" x14ac:dyDescent="0.25">
      <c r="Y880" s="1"/>
      <c r="AA880" s="1"/>
    </row>
    <row r="881" spans="25:27" ht="13.2" x14ac:dyDescent="0.25">
      <c r="Y881" s="1"/>
      <c r="AA881" s="1"/>
    </row>
    <row r="882" spans="25:27" ht="13.2" x14ac:dyDescent="0.25">
      <c r="Y882" s="1"/>
      <c r="AA882" s="1"/>
    </row>
    <row r="883" spans="25:27" ht="13.2" x14ac:dyDescent="0.25">
      <c r="Y883" s="1"/>
      <c r="AA883" s="1"/>
    </row>
    <row r="884" spans="25:27" ht="13.2" x14ac:dyDescent="0.25">
      <c r="Y884" s="1"/>
      <c r="AA884" s="1"/>
    </row>
    <row r="885" spans="25:27" ht="13.2" x14ac:dyDescent="0.25">
      <c r="Y885" s="1"/>
      <c r="AA885" s="1"/>
    </row>
    <row r="886" spans="25:27" ht="13.2" x14ac:dyDescent="0.25">
      <c r="Y886" s="1"/>
      <c r="AA886" s="1"/>
    </row>
    <row r="887" spans="25:27" ht="13.2" x14ac:dyDescent="0.25">
      <c r="Y887" s="1"/>
      <c r="AA887" s="1"/>
    </row>
    <row r="888" spans="25:27" ht="13.2" x14ac:dyDescent="0.25">
      <c r="Y888" s="1"/>
      <c r="AA888" s="1"/>
    </row>
    <row r="889" spans="25:27" ht="13.2" x14ac:dyDescent="0.25">
      <c r="Y889" s="1"/>
      <c r="AA889" s="1"/>
    </row>
    <row r="890" spans="25:27" ht="13.2" x14ac:dyDescent="0.25">
      <c r="Y890" s="1"/>
      <c r="AA890" s="1"/>
    </row>
    <row r="891" spans="25:27" ht="13.2" x14ac:dyDescent="0.25">
      <c r="Y891" s="1"/>
      <c r="AA891" s="1"/>
    </row>
    <row r="892" spans="25:27" ht="13.2" x14ac:dyDescent="0.25">
      <c r="Y892" s="1"/>
      <c r="AA892" s="1"/>
    </row>
    <row r="893" spans="25:27" ht="13.2" x14ac:dyDescent="0.25">
      <c r="Y893" s="1"/>
      <c r="AA893" s="1"/>
    </row>
    <row r="894" spans="25:27" ht="13.2" x14ac:dyDescent="0.25">
      <c r="Y894" s="1"/>
      <c r="AA894" s="1"/>
    </row>
    <row r="895" spans="25:27" ht="13.2" x14ac:dyDescent="0.25">
      <c r="Y895" s="1"/>
      <c r="AA895" s="1"/>
    </row>
    <row r="896" spans="25:27" ht="13.2" x14ac:dyDescent="0.25">
      <c r="Y896" s="1"/>
      <c r="AA896" s="1"/>
    </row>
    <row r="897" spans="25:27" ht="13.2" x14ac:dyDescent="0.25">
      <c r="Y897" s="1"/>
      <c r="AA897" s="1"/>
    </row>
    <row r="898" spans="25:27" ht="13.2" x14ac:dyDescent="0.25">
      <c r="Y898" s="1"/>
      <c r="AA898" s="1"/>
    </row>
    <row r="899" spans="25:27" ht="13.2" x14ac:dyDescent="0.25">
      <c r="Y899" s="1"/>
      <c r="AA899" s="1"/>
    </row>
    <row r="900" spans="25:27" ht="13.2" x14ac:dyDescent="0.25">
      <c r="Y900" s="1"/>
      <c r="AA900" s="1"/>
    </row>
    <row r="901" spans="25:27" ht="13.2" x14ac:dyDescent="0.25">
      <c r="Y901" s="1"/>
      <c r="AA901" s="1"/>
    </row>
    <row r="902" spans="25:27" ht="13.2" x14ac:dyDescent="0.25">
      <c r="Y902" s="1"/>
      <c r="AA902" s="1"/>
    </row>
    <row r="903" spans="25:27" ht="13.2" x14ac:dyDescent="0.25">
      <c r="Y903" s="1"/>
      <c r="AA903" s="1"/>
    </row>
    <row r="904" spans="25:27" ht="13.2" x14ac:dyDescent="0.25">
      <c r="Y904" s="1"/>
      <c r="AA904" s="1"/>
    </row>
    <row r="905" spans="25:27" ht="13.2" x14ac:dyDescent="0.25">
      <c r="Y905" s="1"/>
      <c r="AA905" s="1"/>
    </row>
    <row r="906" spans="25:27" ht="13.2" x14ac:dyDescent="0.25">
      <c r="Y906" s="1"/>
      <c r="AA906" s="1"/>
    </row>
    <row r="907" spans="25:27" ht="13.2" x14ac:dyDescent="0.25">
      <c r="Y907" s="1"/>
      <c r="AA907" s="1"/>
    </row>
    <row r="908" spans="25:27" ht="13.2" x14ac:dyDescent="0.25">
      <c r="Y908" s="1"/>
      <c r="AA908" s="1"/>
    </row>
    <row r="909" spans="25:27" ht="13.2" x14ac:dyDescent="0.25">
      <c r="Y909" s="1"/>
      <c r="AA909" s="1"/>
    </row>
    <row r="910" spans="25:27" ht="13.2" x14ac:dyDescent="0.25">
      <c r="Y910" s="1"/>
      <c r="AA910" s="1"/>
    </row>
    <row r="911" spans="25:27" ht="13.2" x14ac:dyDescent="0.25">
      <c r="Y911" s="1"/>
      <c r="AA911" s="1"/>
    </row>
    <row r="912" spans="25:27" ht="13.2" x14ac:dyDescent="0.25">
      <c r="Y912" s="1"/>
      <c r="AA912" s="1"/>
    </row>
    <row r="913" spans="25:27" ht="13.2" x14ac:dyDescent="0.25">
      <c r="Y913" s="1"/>
      <c r="AA913" s="1"/>
    </row>
    <row r="914" spans="25:27" ht="13.2" x14ac:dyDescent="0.25">
      <c r="Y914" s="1"/>
      <c r="AA914" s="1"/>
    </row>
    <row r="915" spans="25:27" ht="13.2" x14ac:dyDescent="0.25">
      <c r="Y915" s="1"/>
      <c r="AA915" s="1"/>
    </row>
    <row r="916" spans="25:27" ht="13.2" x14ac:dyDescent="0.25">
      <c r="Y916" s="1"/>
      <c r="AA916" s="1"/>
    </row>
    <row r="917" spans="25:27" ht="13.2" x14ac:dyDescent="0.25">
      <c r="Y917" s="1"/>
      <c r="AA917" s="1"/>
    </row>
    <row r="918" spans="25:27" ht="13.2" x14ac:dyDescent="0.25">
      <c r="Y918" s="1"/>
      <c r="AA918" s="1"/>
    </row>
    <row r="919" spans="25:27" ht="13.2" x14ac:dyDescent="0.25">
      <c r="Y919" s="1"/>
      <c r="AA919" s="1"/>
    </row>
    <row r="920" spans="25:27" ht="13.2" x14ac:dyDescent="0.25">
      <c r="Y920" s="1"/>
      <c r="AA920" s="1"/>
    </row>
    <row r="921" spans="25:27" ht="13.2" x14ac:dyDescent="0.25">
      <c r="Y921" s="1"/>
      <c r="AA921" s="1"/>
    </row>
    <row r="922" spans="25:27" ht="13.2" x14ac:dyDescent="0.25">
      <c r="Y922" s="1"/>
      <c r="AA922" s="1"/>
    </row>
    <row r="923" spans="25:27" ht="13.2" x14ac:dyDescent="0.25">
      <c r="Y923" s="1"/>
      <c r="AA923" s="1"/>
    </row>
    <row r="924" spans="25:27" ht="13.2" x14ac:dyDescent="0.25">
      <c r="Y924" s="1"/>
      <c r="AA924" s="1"/>
    </row>
    <row r="925" spans="25:27" ht="13.2" x14ac:dyDescent="0.25">
      <c r="Y925" s="1"/>
      <c r="AA925" s="1"/>
    </row>
    <row r="926" spans="25:27" ht="13.2" x14ac:dyDescent="0.25">
      <c r="Y926" s="1"/>
      <c r="AA926" s="1"/>
    </row>
    <row r="927" spans="25:27" ht="13.2" x14ac:dyDescent="0.25">
      <c r="Y927" s="1"/>
      <c r="AA927" s="1"/>
    </row>
    <row r="928" spans="25:27" ht="13.2" x14ac:dyDescent="0.25">
      <c r="Y928" s="1"/>
      <c r="AA928" s="1"/>
    </row>
    <row r="929" spans="25:27" ht="13.2" x14ac:dyDescent="0.25">
      <c r="Y929" s="1"/>
      <c r="AA929" s="1"/>
    </row>
    <row r="930" spans="25:27" ht="13.2" x14ac:dyDescent="0.25">
      <c r="Y930" s="1"/>
      <c r="AA930" s="1"/>
    </row>
    <row r="931" spans="25:27" ht="13.2" x14ac:dyDescent="0.25">
      <c r="Y931" s="1"/>
      <c r="AA931" s="1"/>
    </row>
    <row r="932" spans="25:27" ht="13.2" x14ac:dyDescent="0.25">
      <c r="Y932" s="1"/>
      <c r="AA932" s="1"/>
    </row>
    <row r="933" spans="25:27" ht="13.2" x14ac:dyDescent="0.25">
      <c r="Y933" s="1"/>
      <c r="AA933" s="1"/>
    </row>
    <row r="934" spans="25:27" ht="13.2" x14ac:dyDescent="0.25">
      <c r="Y934" s="1"/>
      <c r="AA934" s="1"/>
    </row>
    <row r="935" spans="25:27" ht="13.2" x14ac:dyDescent="0.25">
      <c r="Y935" s="1"/>
      <c r="AA935" s="1"/>
    </row>
    <row r="936" spans="25:27" ht="13.2" x14ac:dyDescent="0.25">
      <c r="Y936" s="1"/>
      <c r="AA936" s="1"/>
    </row>
    <row r="937" spans="25:27" ht="13.2" x14ac:dyDescent="0.25">
      <c r="Y937" s="1"/>
      <c r="AA937" s="1"/>
    </row>
    <row r="938" spans="25:27" ht="13.2" x14ac:dyDescent="0.25">
      <c r="Y938" s="1"/>
      <c r="AA938" s="1"/>
    </row>
    <row r="939" spans="25:27" ht="13.2" x14ac:dyDescent="0.25">
      <c r="Y939" s="1"/>
      <c r="AA939" s="1"/>
    </row>
    <row r="940" spans="25:27" ht="13.2" x14ac:dyDescent="0.25">
      <c r="Y940" s="1"/>
      <c r="AA940" s="1"/>
    </row>
    <row r="941" spans="25:27" ht="13.2" x14ac:dyDescent="0.25">
      <c r="Y941" s="1"/>
      <c r="AA941" s="1"/>
    </row>
    <row r="942" spans="25:27" ht="13.2" x14ac:dyDescent="0.25">
      <c r="Y942" s="1"/>
      <c r="AA942" s="1"/>
    </row>
    <row r="943" spans="25:27" ht="13.2" x14ac:dyDescent="0.25">
      <c r="Y943" s="1"/>
      <c r="AA943" s="1"/>
    </row>
    <row r="944" spans="25:27" ht="13.2" x14ac:dyDescent="0.25">
      <c r="Y944" s="1"/>
      <c r="AA944" s="1"/>
    </row>
    <row r="945" spans="25:27" ht="13.2" x14ac:dyDescent="0.25">
      <c r="Y945" s="1"/>
      <c r="AA945" s="1"/>
    </row>
    <row r="946" spans="25:27" ht="13.2" x14ac:dyDescent="0.25">
      <c r="Y946" s="1"/>
      <c r="AA946" s="1"/>
    </row>
    <row r="947" spans="25:27" ht="13.2" x14ac:dyDescent="0.25">
      <c r="Y947" s="1"/>
      <c r="AA947" s="1"/>
    </row>
    <row r="948" spans="25:27" ht="13.2" x14ac:dyDescent="0.25">
      <c r="Y948" s="1"/>
      <c r="AA948" s="1"/>
    </row>
    <row r="949" spans="25:27" ht="13.2" x14ac:dyDescent="0.25">
      <c r="Y949" s="1"/>
      <c r="AA949" s="1"/>
    </row>
    <row r="950" spans="25:27" ht="13.2" x14ac:dyDescent="0.25">
      <c r="Y950" s="1"/>
      <c r="AA950" s="1"/>
    </row>
    <row r="951" spans="25:27" ht="13.2" x14ac:dyDescent="0.25">
      <c r="Y951" s="1"/>
      <c r="AA951" s="1"/>
    </row>
    <row r="952" spans="25:27" ht="13.2" x14ac:dyDescent="0.25">
      <c r="Y952" s="1"/>
      <c r="AA952" s="1"/>
    </row>
    <row r="953" spans="25:27" ht="13.2" x14ac:dyDescent="0.25">
      <c r="Y953" s="1"/>
      <c r="AA953" s="1"/>
    </row>
    <row r="954" spans="25:27" ht="13.2" x14ac:dyDescent="0.25">
      <c r="Y954" s="1"/>
      <c r="AA954" s="1"/>
    </row>
    <row r="955" spans="25:27" ht="13.2" x14ac:dyDescent="0.25">
      <c r="Y955" s="1"/>
      <c r="AA955" s="1"/>
    </row>
    <row r="956" spans="25:27" ht="13.2" x14ac:dyDescent="0.25">
      <c r="Y956" s="1"/>
      <c r="AA956" s="1"/>
    </row>
    <row r="957" spans="25:27" ht="13.2" x14ac:dyDescent="0.25">
      <c r="Y957" s="1"/>
      <c r="AA957" s="1"/>
    </row>
    <row r="958" spans="25:27" ht="13.2" x14ac:dyDescent="0.25">
      <c r="Y958" s="1"/>
      <c r="AA958" s="1"/>
    </row>
    <row r="959" spans="25:27" ht="13.2" x14ac:dyDescent="0.25">
      <c r="Y959" s="1"/>
      <c r="AA959" s="1"/>
    </row>
    <row r="960" spans="25:27" ht="13.2" x14ac:dyDescent="0.25">
      <c r="Y960" s="1"/>
      <c r="AA960" s="1"/>
    </row>
    <row r="961" spans="25:27" ht="13.2" x14ac:dyDescent="0.25">
      <c r="Y961" s="1"/>
      <c r="AA961" s="1"/>
    </row>
    <row r="962" spans="25:27" ht="13.2" x14ac:dyDescent="0.25">
      <c r="Y962" s="1"/>
      <c r="AA962" s="1"/>
    </row>
    <row r="963" spans="25:27" ht="13.2" x14ac:dyDescent="0.25">
      <c r="Y963" s="1"/>
      <c r="AA963" s="1"/>
    </row>
    <row r="964" spans="25:27" ht="13.2" x14ac:dyDescent="0.25">
      <c r="Y964" s="1"/>
      <c r="AA964" s="1"/>
    </row>
    <row r="965" spans="25:27" ht="13.2" x14ac:dyDescent="0.25">
      <c r="Y965" s="1"/>
      <c r="AA965" s="1"/>
    </row>
    <row r="966" spans="25:27" ht="13.2" x14ac:dyDescent="0.25">
      <c r="Y966" s="1"/>
      <c r="AA966" s="1"/>
    </row>
    <row r="967" spans="25:27" ht="13.2" x14ac:dyDescent="0.25">
      <c r="Y967" s="1"/>
      <c r="AA967" s="1"/>
    </row>
    <row r="968" spans="25:27" ht="13.2" x14ac:dyDescent="0.25">
      <c r="Y968" s="1"/>
      <c r="AA968" s="1"/>
    </row>
    <row r="969" spans="25:27" ht="13.2" x14ac:dyDescent="0.25">
      <c r="Y969" s="1"/>
      <c r="AA969" s="1"/>
    </row>
    <row r="970" spans="25:27" ht="13.2" x14ac:dyDescent="0.25">
      <c r="Y970" s="1"/>
      <c r="AA970" s="1"/>
    </row>
    <row r="971" spans="25:27" ht="13.2" x14ac:dyDescent="0.25">
      <c r="Y971" s="1"/>
      <c r="AA971" s="1"/>
    </row>
    <row r="972" spans="25:27" ht="13.2" x14ac:dyDescent="0.25">
      <c r="Y972" s="1"/>
      <c r="AA972" s="1"/>
    </row>
    <row r="973" spans="25:27" ht="13.2" x14ac:dyDescent="0.25">
      <c r="Y973" s="1"/>
      <c r="AA973" s="1"/>
    </row>
    <row r="974" spans="25:27" ht="13.2" x14ac:dyDescent="0.25">
      <c r="Y974" s="1"/>
      <c r="AA974" s="1"/>
    </row>
    <row r="975" spans="25:27" ht="13.2" x14ac:dyDescent="0.25">
      <c r="Y975" s="1"/>
      <c r="AA975" s="1"/>
    </row>
    <row r="976" spans="25:27" ht="13.2" x14ac:dyDescent="0.25">
      <c r="Y976" s="1"/>
      <c r="AA976" s="1"/>
    </row>
    <row r="977" spans="25:27" ht="13.2" x14ac:dyDescent="0.25">
      <c r="Y977" s="1"/>
      <c r="AA977" s="1"/>
    </row>
    <row r="978" spans="25:27" ht="13.2" x14ac:dyDescent="0.25">
      <c r="Y978" s="1"/>
      <c r="AA978" s="1"/>
    </row>
    <row r="979" spans="25:27" ht="13.2" x14ac:dyDescent="0.25">
      <c r="Y979" s="1"/>
      <c r="AA979" s="1"/>
    </row>
    <row r="980" spans="25:27" ht="13.2" x14ac:dyDescent="0.25">
      <c r="Y980" s="1"/>
      <c r="AA980" s="1"/>
    </row>
    <row r="981" spans="25:27" ht="13.2" x14ac:dyDescent="0.25">
      <c r="Y981" s="1"/>
      <c r="AA981" s="1"/>
    </row>
    <row r="982" spans="25:27" ht="13.2" x14ac:dyDescent="0.25">
      <c r="Y982" s="1"/>
      <c r="AA982" s="1"/>
    </row>
    <row r="983" spans="25:27" ht="13.2" x14ac:dyDescent="0.25">
      <c r="Y983" s="1"/>
      <c r="AA983" s="1"/>
    </row>
    <row r="984" spans="25:27" ht="13.2" x14ac:dyDescent="0.25">
      <c r="Y984" s="1"/>
      <c r="AA984" s="1"/>
    </row>
    <row r="985" spans="25:27" ht="13.2" x14ac:dyDescent="0.25">
      <c r="Y985" s="1"/>
      <c r="AA985" s="1"/>
    </row>
    <row r="986" spans="25:27" ht="13.2" x14ac:dyDescent="0.25">
      <c r="Y986" s="1"/>
      <c r="AA986" s="1"/>
    </row>
    <row r="987" spans="25:27" ht="13.2" x14ac:dyDescent="0.25">
      <c r="Y987" s="1"/>
      <c r="AA987" s="1"/>
    </row>
    <row r="988" spans="25:27" ht="13.2" x14ac:dyDescent="0.25">
      <c r="Y988" s="1"/>
      <c r="AA988" s="1"/>
    </row>
    <row r="989" spans="25:27" ht="13.2" x14ac:dyDescent="0.25">
      <c r="Y989" s="1"/>
      <c r="AA989" s="1"/>
    </row>
    <row r="990" spans="25:27" ht="13.2" x14ac:dyDescent="0.25">
      <c r="Y990" s="1"/>
      <c r="AA990" s="1"/>
    </row>
    <row r="991" spans="25:27" ht="13.2" x14ac:dyDescent="0.25">
      <c r="Y991" s="1"/>
      <c r="AA991" s="1"/>
    </row>
    <row r="992" spans="25:27" ht="13.2" x14ac:dyDescent="0.25">
      <c r="Y992" s="1"/>
      <c r="AA992" s="1"/>
    </row>
    <row r="993" spans="25:27" ht="13.2" x14ac:dyDescent="0.25">
      <c r="Y993" s="1"/>
      <c r="AA993" s="1"/>
    </row>
    <row r="994" spans="25:27" ht="13.2" x14ac:dyDescent="0.25">
      <c r="Y994" s="1"/>
      <c r="AA994" s="1"/>
    </row>
    <row r="995" spans="25:27" ht="13.2" x14ac:dyDescent="0.25">
      <c r="Y995" s="1"/>
      <c r="AA995" s="1"/>
    </row>
    <row r="996" spans="25:27" ht="13.2" x14ac:dyDescent="0.25">
      <c r="Y996" s="1"/>
      <c r="AA996" s="1"/>
    </row>
    <row r="997" spans="25:27" ht="13.2" x14ac:dyDescent="0.25">
      <c r="Y997" s="1"/>
      <c r="AA997" s="1"/>
    </row>
    <row r="998" spans="25:27" ht="13.2" x14ac:dyDescent="0.25">
      <c r="Y998" s="1"/>
      <c r="AA998" s="1"/>
    </row>
    <row r="999" spans="25:27" ht="13.2" x14ac:dyDescent="0.25">
      <c r="Y999" s="1"/>
      <c r="AA999" s="1"/>
    </row>
  </sheetData>
  <autoFilter ref="C1:AC32" xr:uid="{00000000-0001-0000-0000-000000000000}"/>
  <phoneticPr fontId="2"/>
  <conditionalFormatting sqref="C2:C32">
    <cfRule type="cellIs" dxfId="2" priority="3" operator="greaterThan">
      <formula>0.02</formula>
    </cfRule>
  </conditionalFormatting>
  <conditionalFormatting sqref="B2:B32">
    <cfRule type="containsText" dxfId="1" priority="2" operator="containsText" text="あり">
      <formula>NOT(ISERROR(SEARCH("あり",B2)))</formula>
    </cfRule>
  </conditionalFormatting>
  <conditionalFormatting sqref="A2:B32">
    <cfRule type="containsText" dxfId="0" priority="1" operator="containsText" text="◯">
      <formula>NOT(ISERROR(SEARCH("◯",A2)))</formula>
    </cfRule>
  </conditionalFormatting>
  <hyperlinks>
    <hyperlink ref="D8" r:id="rId1" display="https://www.buffett-code.com/company/4552/" xr:uid="{2316C2A7-0F20-4133-9F0A-BDDF15D817C6}"/>
    <hyperlink ref="D18" r:id="rId2" display="https://www.buffett-code.com/company/2815/" xr:uid="{8852901A-5600-4458-B2CB-4F0962539765}"/>
    <hyperlink ref="D32" r:id="rId3" display="https://www.buffett-code.com/company/4919/" xr:uid="{E5ECAA0F-DD49-4B70-A82F-A7E5ADB01EDC}"/>
    <hyperlink ref="D19" r:id="rId4" display="https://www.buffett-code.com/company/9757/" xr:uid="{970B1452-7B8B-41C3-A8B3-F6AFF1D29788}"/>
    <hyperlink ref="D2" r:id="rId5" display="https://www.buffett-code.com/company/4423/" xr:uid="{F7B28C11-CCD7-4E07-892E-9D0D15F474C6}"/>
    <hyperlink ref="D20" r:id="rId6" display="https://www.buffett-code.com/company/2124/" xr:uid="{F435C214-D79B-497B-8208-83CDF5297E15}"/>
    <hyperlink ref="D21" r:id="rId7" display="https://www.buffett-code.com/company/8771/" xr:uid="{10AF2A0A-9012-472A-9D0E-A772B6861C12}"/>
    <hyperlink ref="D22" r:id="rId8" display="https://www.buffett-code.com/company/7177/" xr:uid="{A9D47ACA-D788-4EC1-823D-4D723CBE895C}"/>
    <hyperlink ref="D23" r:id="rId9" display="https://www.buffett-code.com/company/4481/" xr:uid="{852D7911-0143-4BDD-81DD-D06D91357B5F}"/>
    <hyperlink ref="D24" r:id="rId10" display="https://www.buffett-code.com/company/3668/" xr:uid="{7B2C1B92-6181-4462-A396-2FBBDFCB844B}"/>
    <hyperlink ref="D3" r:id="rId11" display="https://www.buffett-code.com/company/3844/" xr:uid="{1CD9DD8D-4266-4D1F-9977-306BC022997E}"/>
    <hyperlink ref="D9" r:id="rId12" display="https://www.buffett-code.com/company/6929/" xr:uid="{154F9818-7466-43CE-B275-1449904315C9}"/>
    <hyperlink ref="D4" r:id="rId13" display="https://www.buffett-code.com/company/4825/" xr:uid="{60741684-49ED-48AD-B60C-7C765699CE26}"/>
    <hyperlink ref="D10" r:id="rId14" display="https://www.buffett-code.com/company/7447/" xr:uid="{AC515477-852F-468A-986B-E349E79FE96E}"/>
    <hyperlink ref="D25" r:id="rId15" display="https://www.buffett-code.com/company/8739/" xr:uid="{3E275891-0E5F-4603-BC9E-A07EBB41D6E6}"/>
    <hyperlink ref="D11" r:id="rId16" display="https://www.buffett-code.com/company/5302/" xr:uid="{11CBDE6A-790A-42A5-B880-C0460C496B39}"/>
    <hyperlink ref="D7" r:id="rId17" display="https://www.buffett-code.com/company/7749/" xr:uid="{4B64D437-A23D-4596-83FA-7FCB3A271146}"/>
    <hyperlink ref="D12" r:id="rId18" display="https://www.buffett-code.com/company/6333/" xr:uid="{B082EAF2-9972-46EF-8C2D-1C6354528278}"/>
    <hyperlink ref="D5" r:id="rId19" display="https://www.buffett-code.com/company/3817/" xr:uid="{B0E7D0C2-1C21-4F85-ABDC-6C9075919545}"/>
    <hyperlink ref="D6" r:id="rId20" display="https://www.buffett-code.com/company/8707/" xr:uid="{CFE02C24-3AC9-4BCF-8257-7BB6803DCA1B}"/>
    <hyperlink ref="D26" r:id="rId21" display="https://www.buffett-code.com/company/7463/" xr:uid="{292431D5-021B-4FA8-A45A-201CA3D92A51}"/>
    <hyperlink ref="D27" r:id="rId22" display="https://www.buffett-code.com/company/3597/" xr:uid="{038A1BB0-E75C-4C68-80EE-6EB000B865D2}"/>
    <hyperlink ref="D28" r:id="rId23" display="https://www.buffett-code.com/company/4792/" xr:uid="{19742D9D-232C-4660-8FE2-5925E98D0A60}"/>
    <hyperlink ref="D13" r:id="rId24" display="https://www.buffett-code.com/company/4345/" xr:uid="{B1DD71BB-2AB4-46D7-8170-8656F4DC9B14}"/>
    <hyperlink ref="D14" r:id="rId25" display="https://www.buffett-code.com/company/7638/" xr:uid="{CA999268-4F9D-42E0-B8DB-8B8F1F0917CA}"/>
    <hyperlink ref="D29" r:id="rId26" display="https://www.buffett-code.com/company/2461/" xr:uid="{DEB34203-6127-4DEC-A105-4402A1C5B9F3}"/>
    <hyperlink ref="D30" r:id="rId27" display="https://www.buffett-code.com/company/6788/" xr:uid="{DCFF50FA-D8E5-4F5F-A806-5C628A052E81}"/>
    <hyperlink ref="D31" r:id="rId28" display="https://www.buffett-code.com/company/3932/" xr:uid="{9ED9EA80-9D96-40DF-834A-B16914C9B9F6}"/>
    <hyperlink ref="D16" r:id="rId29" display="https://www.buffett-code.com/company/8798/" xr:uid="{852789BE-B1FE-4C16-955D-FA7023C26D6B}"/>
    <hyperlink ref="D15" r:id="rId30" display="https://www.buffett-code.com/company/9769/" xr:uid="{97E6CC74-EA5E-4702-A47E-950331C26B3C}"/>
    <hyperlink ref="D17" r:id="rId31" display="https://www.buffett-code.com/company/7730/" xr:uid="{67FECF63-64D6-47D4-B8D4-0A4028D235CA}"/>
  </hyperlinks>
  <pageMargins left="0.7" right="0.7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971C-4221-42A5-A4D5-A19BF2B06DA1}">
  <sheetPr codeName="Sheet4"/>
  <dimension ref="A1:T31"/>
  <sheetViews>
    <sheetView topLeftCell="A7" workbookViewId="0">
      <selection activeCell="T1" sqref="B1:T31"/>
    </sheetView>
  </sheetViews>
  <sheetFormatPr defaultRowHeight="13.2" x14ac:dyDescent="0.25"/>
  <sheetData>
    <row r="1" spans="1:20" ht="13.8" thickBot="1" x14ac:dyDescent="0.3">
      <c r="A1" s="12"/>
      <c r="B1" s="12" t="s">
        <v>41</v>
      </c>
      <c r="C1" s="3">
        <v>7730</v>
      </c>
      <c r="D1" s="4" t="s">
        <v>42</v>
      </c>
      <c r="E1" s="4" t="s">
        <v>48</v>
      </c>
      <c r="F1" s="4" t="s">
        <v>49</v>
      </c>
      <c r="G1" s="4" t="s">
        <v>50</v>
      </c>
      <c r="H1" s="5">
        <v>196009</v>
      </c>
      <c r="I1" s="4" t="s">
        <v>106</v>
      </c>
      <c r="J1" s="4" t="s">
        <v>51</v>
      </c>
      <c r="K1" s="4" t="s">
        <v>107</v>
      </c>
      <c r="L1" s="6">
        <v>0.02</v>
      </c>
      <c r="M1" s="5">
        <v>24488</v>
      </c>
      <c r="N1" s="5">
        <v>7243</v>
      </c>
      <c r="O1" s="6">
        <v>0.29599999999999999</v>
      </c>
      <c r="P1" s="5">
        <v>5953</v>
      </c>
      <c r="Q1" s="6">
        <v>0.24299999999999999</v>
      </c>
      <c r="R1" s="6">
        <v>0.11899999999999999</v>
      </c>
      <c r="S1" s="6">
        <v>0.90600000000000003</v>
      </c>
      <c r="T1" s="5">
        <v>49827</v>
      </c>
    </row>
    <row r="2" spans="1:20" ht="13.8" thickBot="1" x14ac:dyDescent="0.3">
      <c r="A2" s="13"/>
      <c r="B2" s="2" t="s">
        <v>52</v>
      </c>
      <c r="C2" s="3">
        <v>4552</v>
      </c>
      <c r="D2" s="4" t="s">
        <v>53</v>
      </c>
      <c r="E2" s="4" t="s">
        <v>48</v>
      </c>
      <c r="F2" s="4" t="s">
        <v>54</v>
      </c>
      <c r="G2" s="4" t="s">
        <v>50</v>
      </c>
      <c r="H2" s="5">
        <v>153864</v>
      </c>
      <c r="I2" s="4" t="s">
        <v>108</v>
      </c>
      <c r="J2" s="4" t="s">
        <v>55</v>
      </c>
      <c r="K2" s="4" t="s">
        <v>109</v>
      </c>
      <c r="L2" s="4" t="s">
        <v>80</v>
      </c>
      <c r="M2" s="5">
        <v>34343</v>
      </c>
      <c r="N2" s="5">
        <v>4975</v>
      </c>
      <c r="O2" s="6">
        <v>0.14499999999999999</v>
      </c>
      <c r="P2" s="5">
        <v>3772</v>
      </c>
      <c r="Q2" s="6">
        <v>0.11</v>
      </c>
      <c r="R2" s="6">
        <v>7.2999999999999995E-2</v>
      </c>
      <c r="S2" s="6">
        <v>0.54300000000000004</v>
      </c>
      <c r="T2" s="23">
        <v>51970</v>
      </c>
    </row>
    <row r="3" spans="1:20" ht="13.8" thickBot="1" x14ac:dyDescent="0.3">
      <c r="A3" s="13"/>
      <c r="B3" s="2" t="s">
        <v>56</v>
      </c>
      <c r="C3" s="3">
        <v>2815</v>
      </c>
      <c r="D3" s="4" t="s">
        <v>57</v>
      </c>
      <c r="E3" s="4" t="s">
        <v>48</v>
      </c>
      <c r="F3" s="4" t="s">
        <v>54</v>
      </c>
      <c r="G3" s="4" t="s">
        <v>50</v>
      </c>
      <c r="H3" s="5">
        <v>148002</v>
      </c>
      <c r="I3" s="4" t="s">
        <v>110</v>
      </c>
      <c r="J3" s="4" t="s">
        <v>58</v>
      </c>
      <c r="K3" s="4" t="s">
        <v>111</v>
      </c>
      <c r="L3" s="6">
        <v>2.1999999999999999E-2</v>
      </c>
      <c r="M3" s="5">
        <v>55698</v>
      </c>
      <c r="N3" s="5">
        <v>8455</v>
      </c>
      <c r="O3" s="6">
        <v>0.152</v>
      </c>
      <c r="P3" s="5">
        <v>6385</v>
      </c>
      <c r="Q3" s="6">
        <v>0.115</v>
      </c>
      <c r="R3" s="6">
        <v>5.7000000000000002E-2</v>
      </c>
      <c r="S3" s="6">
        <v>0.871</v>
      </c>
      <c r="T3" s="23">
        <v>111342</v>
      </c>
    </row>
    <row r="4" spans="1:20" ht="13.8" thickBot="1" x14ac:dyDescent="0.3">
      <c r="A4" s="13"/>
      <c r="B4" s="2" t="s">
        <v>59</v>
      </c>
      <c r="C4" s="3">
        <v>4919</v>
      </c>
      <c r="D4" s="4" t="s">
        <v>33</v>
      </c>
      <c r="E4" s="4" t="s">
        <v>48</v>
      </c>
      <c r="F4" s="4" t="s">
        <v>60</v>
      </c>
      <c r="G4" s="4" t="s">
        <v>50</v>
      </c>
      <c r="H4" s="5">
        <v>134586</v>
      </c>
      <c r="I4" s="4" t="s">
        <v>112</v>
      </c>
      <c r="J4" s="4" t="s">
        <v>55</v>
      </c>
      <c r="K4" s="4" t="s">
        <v>113</v>
      </c>
      <c r="L4" s="6">
        <v>2.1000000000000001E-2</v>
      </c>
      <c r="M4" s="5">
        <v>45238</v>
      </c>
      <c r="N4" s="5">
        <v>7551</v>
      </c>
      <c r="O4" s="6">
        <v>0.16700000000000001</v>
      </c>
      <c r="P4" s="5">
        <v>5577</v>
      </c>
      <c r="Q4" s="6">
        <v>0.123</v>
      </c>
      <c r="R4" s="6">
        <v>0.123</v>
      </c>
      <c r="S4" s="6">
        <v>0.84399999999999997</v>
      </c>
      <c r="T4" s="23">
        <v>45351</v>
      </c>
    </row>
    <row r="5" spans="1:20" ht="13.8" thickBot="1" x14ac:dyDescent="0.3">
      <c r="A5" s="13"/>
      <c r="B5" s="2" t="s">
        <v>47</v>
      </c>
      <c r="C5" s="3">
        <v>9757</v>
      </c>
      <c r="D5" s="4" t="s">
        <v>25</v>
      </c>
      <c r="E5" s="4" t="s">
        <v>48</v>
      </c>
      <c r="F5" s="4" t="s">
        <v>60</v>
      </c>
      <c r="G5" s="4" t="s">
        <v>50</v>
      </c>
      <c r="H5" s="5">
        <v>126810</v>
      </c>
      <c r="I5" s="4" t="s">
        <v>114</v>
      </c>
      <c r="J5" s="4" t="s">
        <v>61</v>
      </c>
      <c r="K5" s="4" t="s">
        <v>115</v>
      </c>
      <c r="L5" s="6">
        <v>2.5000000000000001E-2</v>
      </c>
      <c r="M5" s="5">
        <v>25635</v>
      </c>
      <c r="N5" s="5">
        <v>7100</v>
      </c>
      <c r="O5" s="6">
        <v>0.27700000000000002</v>
      </c>
      <c r="P5" s="5">
        <v>4990</v>
      </c>
      <c r="Q5" s="6">
        <v>0.19500000000000001</v>
      </c>
      <c r="R5" s="6">
        <v>0.183</v>
      </c>
      <c r="S5" s="6">
        <v>0.81799999999999995</v>
      </c>
      <c r="T5" s="23">
        <v>27214</v>
      </c>
    </row>
    <row r="6" spans="1:20" ht="13.8" thickBot="1" x14ac:dyDescent="0.3">
      <c r="A6" s="13"/>
      <c r="B6" s="2" t="s">
        <v>29</v>
      </c>
      <c r="C6" s="3">
        <v>4423</v>
      </c>
      <c r="D6" s="4" t="s">
        <v>30</v>
      </c>
      <c r="E6" s="4" t="s">
        <v>48</v>
      </c>
      <c r="F6" s="4" t="s">
        <v>54</v>
      </c>
      <c r="G6" s="4" t="s">
        <v>62</v>
      </c>
      <c r="H6" s="5">
        <v>98728</v>
      </c>
      <c r="I6" s="4" t="s">
        <v>116</v>
      </c>
      <c r="J6" s="4" t="s">
        <v>63</v>
      </c>
      <c r="K6" s="4" t="s">
        <v>117</v>
      </c>
      <c r="L6" s="6">
        <v>0</v>
      </c>
      <c r="M6" s="5">
        <v>59452</v>
      </c>
      <c r="N6" s="5">
        <v>9470</v>
      </c>
      <c r="O6" s="6">
        <v>0.159</v>
      </c>
      <c r="P6" s="5">
        <v>5878</v>
      </c>
      <c r="Q6" s="6">
        <v>9.9000000000000005E-2</v>
      </c>
      <c r="R6" s="6">
        <v>0.20599999999999999</v>
      </c>
      <c r="S6" s="6">
        <v>0.255</v>
      </c>
      <c r="T6" s="23">
        <v>28568</v>
      </c>
    </row>
    <row r="7" spans="1:20" ht="13.8" thickBot="1" x14ac:dyDescent="0.3">
      <c r="A7" s="13"/>
      <c r="B7" s="2" t="s">
        <v>24</v>
      </c>
      <c r="C7" s="3">
        <v>2124</v>
      </c>
      <c r="D7" s="4" t="s">
        <v>25</v>
      </c>
      <c r="E7" s="4" t="s">
        <v>48</v>
      </c>
      <c r="F7" s="4" t="s">
        <v>60</v>
      </c>
      <c r="G7" s="4" t="s">
        <v>50</v>
      </c>
      <c r="H7" s="5">
        <v>96794</v>
      </c>
      <c r="I7" s="4" t="s">
        <v>118</v>
      </c>
      <c r="J7" s="4" t="s">
        <v>64</v>
      </c>
      <c r="K7" s="4" t="s">
        <v>119</v>
      </c>
      <c r="L7" s="6">
        <v>3.5000000000000003E-2</v>
      </c>
      <c r="M7" s="5">
        <v>30435</v>
      </c>
      <c r="N7" s="5">
        <v>7044</v>
      </c>
      <c r="O7" s="6">
        <v>0.23100000000000001</v>
      </c>
      <c r="P7" s="5">
        <v>5029</v>
      </c>
      <c r="Q7" s="6">
        <v>0.16500000000000001</v>
      </c>
      <c r="R7" s="6">
        <v>0.35299999999999998</v>
      </c>
      <c r="S7" s="6">
        <v>0.70399999999999996</v>
      </c>
      <c r="T7" s="23">
        <v>14260</v>
      </c>
    </row>
    <row r="8" spans="1:20" ht="13.8" thickBot="1" x14ac:dyDescent="0.3">
      <c r="A8" s="13"/>
      <c r="B8" s="2" t="s">
        <v>65</v>
      </c>
      <c r="C8" s="3">
        <v>8771</v>
      </c>
      <c r="D8" s="4" t="s">
        <v>43</v>
      </c>
      <c r="E8" s="4" t="s">
        <v>48</v>
      </c>
      <c r="F8" s="4" t="s">
        <v>54</v>
      </c>
      <c r="G8" s="4" t="s">
        <v>50</v>
      </c>
      <c r="H8" s="5">
        <v>86855</v>
      </c>
      <c r="I8" s="4" t="s">
        <v>120</v>
      </c>
      <c r="J8" s="4" t="s">
        <v>66</v>
      </c>
      <c r="K8" s="4" t="s">
        <v>121</v>
      </c>
      <c r="L8" s="6">
        <v>1.9E-2</v>
      </c>
      <c r="M8" s="5">
        <v>8494</v>
      </c>
      <c r="N8" s="5">
        <v>4150</v>
      </c>
      <c r="O8" s="6">
        <v>0.48899999999999999</v>
      </c>
      <c r="P8" s="5">
        <v>2864</v>
      </c>
      <c r="Q8" s="6">
        <v>0.33700000000000002</v>
      </c>
      <c r="R8" s="6">
        <v>0.14699999999999999</v>
      </c>
      <c r="S8" s="6">
        <v>0.73699999999999999</v>
      </c>
      <c r="T8" s="23">
        <v>19536</v>
      </c>
    </row>
    <row r="9" spans="1:20" ht="13.8" thickBot="1" x14ac:dyDescent="0.3">
      <c r="A9" s="13"/>
      <c r="B9" s="2" t="s">
        <v>67</v>
      </c>
      <c r="C9" s="3">
        <v>7177</v>
      </c>
      <c r="D9" s="4" t="s">
        <v>44</v>
      </c>
      <c r="E9" s="4" t="s">
        <v>68</v>
      </c>
      <c r="F9" s="4" t="s">
        <v>60</v>
      </c>
      <c r="G9" s="4" t="s">
        <v>50</v>
      </c>
      <c r="H9" s="5">
        <v>83418</v>
      </c>
      <c r="I9" s="4" t="s">
        <v>80</v>
      </c>
      <c r="J9" s="4" t="s">
        <v>69</v>
      </c>
      <c r="K9" s="4" t="s">
        <v>80</v>
      </c>
      <c r="L9" s="4" t="s">
        <v>80</v>
      </c>
      <c r="M9" s="5">
        <v>46533</v>
      </c>
      <c r="N9" s="5">
        <v>9150</v>
      </c>
      <c r="O9" s="6">
        <v>0.19700000000000001</v>
      </c>
      <c r="P9" s="5">
        <v>1212</v>
      </c>
      <c r="Q9" s="6">
        <v>2.5999999999999999E-2</v>
      </c>
      <c r="R9" s="6">
        <v>2.7E-2</v>
      </c>
      <c r="S9" s="6">
        <v>0.04</v>
      </c>
      <c r="T9" s="23">
        <v>44139</v>
      </c>
    </row>
    <row r="10" spans="1:20" ht="13.8" thickBot="1" x14ac:dyDescent="0.3">
      <c r="A10" s="13"/>
      <c r="B10" s="2" t="s">
        <v>70</v>
      </c>
      <c r="C10" s="3">
        <v>4481</v>
      </c>
      <c r="D10" s="4" t="s">
        <v>30</v>
      </c>
      <c r="E10" s="4" t="s">
        <v>48</v>
      </c>
      <c r="F10" s="4" t="s">
        <v>60</v>
      </c>
      <c r="G10" s="4" t="s">
        <v>50</v>
      </c>
      <c r="H10" s="5">
        <v>79853</v>
      </c>
      <c r="I10" s="4" t="s">
        <v>122</v>
      </c>
      <c r="J10" s="4" t="s">
        <v>71</v>
      </c>
      <c r="K10" s="4" t="s">
        <v>123</v>
      </c>
      <c r="L10" s="6">
        <v>0.02</v>
      </c>
      <c r="M10" s="5">
        <v>17045</v>
      </c>
      <c r="N10" s="5">
        <v>3910</v>
      </c>
      <c r="O10" s="6">
        <v>0.22900000000000001</v>
      </c>
      <c r="P10" s="5">
        <v>2726</v>
      </c>
      <c r="Q10" s="6">
        <v>0.16</v>
      </c>
      <c r="R10" s="6">
        <v>0.25</v>
      </c>
      <c r="S10" s="6">
        <v>0.73499999999999999</v>
      </c>
      <c r="T10" s="23">
        <v>10907</v>
      </c>
    </row>
    <row r="11" spans="1:20" ht="13.8" thickBot="1" x14ac:dyDescent="0.3">
      <c r="A11" s="13"/>
      <c r="B11" s="2" t="s">
        <v>72</v>
      </c>
      <c r="C11" s="3">
        <v>3668</v>
      </c>
      <c r="D11" s="4" t="s">
        <v>30</v>
      </c>
      <c r="E11" s="4" t="s">
        <v>48</v>
      </c>
      <c r="F11" s="4" t="s">
        <v>73</v>
      </c>
      <c r="G11" s="4" t="s">
        <v>50</v>
      </c>
      <c r="H11" s="5">
        <v>72604</v>
      </c>
      <c r="I11" s="4" t="s">
        <v>80</v>
      </c>
      <c r="J11" s="4" t="s">
        <v>74</v>
      </c>
      <c r="K11" s="4" t="s">
        <v>80</v>
      </c>
      <c r="L11" s="4" t="s">
        <v>80</v>
      </c>
      <c r="M11" s="5">
        <v>32541</v>
      </c>
      <c r="N11" s="5">
        <v>4310</v>
      </c>
      <c r="O11" s="6">
        <v>0.13200000000000001</v>
      </c>
      <c r="P11" s="5">
        <v>2414</v>
      </c>
      <c r="Q11" s="6">
        <v>7.3999999999999996E-2</v>
      </c>
      <c r="R11" s="6">
        <v>3.2000000000000001E-2</v>
      </c>
      <c r="S11" s="6">
        <v>0.93799999999999994</v>
      </c>
      <c r="T11" s="23">
        <v>75471</v>
      </c>
    </row>
    <row r="12" spans="1:20" ht="13.8" thickBot="1" x14ac:dyDescent="0.3">
      <c r="A12" s="13"/>
      <c r="B12" s="2" t="s">
        <v>75</v>
      </c>
      <c r="C12" s="3">
        <v>3844</v>
      </c>
      <c r="D12" s="4" t="s">
        <v>30</v>
      </c>
      <c r="E12" s="4" t="s">
        <v>48</v>
      </c>
      <c r="F12" s="4" t="s">
        <v>54</v>
      </c>
      <c r="G12" s="4" t="s">
        <v>50</v>
      </c>
      <c r="H12" s="5">
        <v>72128</v>
      </c>
      <c r="I12" s="4" t="s">
        <v>124</v>
      </c>
      <c r="J12" s="4" t="s">
        <v>61</v>
      </c>
      <c r="K12" s="4" t="s">
        <v>125</v>
      </c>
      <c r="L12" s="6">
        <v>0.02</v>
      </c>
      <c r="M12" s="5">
        <v>29056</v>
      </c>
      <c r="N12" s="5">
        <v>4065</v>
      </c>
      <c r="O12" s="6">
        <v>0.14000000000000001</v>
      </c>
      <c r="P12" s="5">
        <v>2695</v>
      </c>
      <c r="Q12" s="6">
        <v>9.2999999999999999E-2</v>
      </c>
      <c r="R12" s="6">
        <v>0.17599999999999999</v>
      </c>
      <c r="S12" s="6">
        <v>0.71699999999999997</v>
      </c>
      <c r="T12" s="23">
        <v>15305</v>
      </c>
    </row>
    <row r="13" spans="1:20" ht="13.8" thickBot="1" x14ac:dyDescent="0.3">
      <c r="A13" s="13"/>
      <c r="B13" s="2" t="s">
        <v>38</v>
      </c>
      <c r="C13" s="3">
        <v>6929</v>
      </c>
      <c r="D13" s="4" t="s">
        <v>37</v>
      </c>
      <c r="E13" s="4" t="s">
        <v>48</v>
      </c>
      <c r="F13" s="4" t="s">
        <v>60</v>
      </c>
      <c r="G13" s="4" t="s">
        <v>50</v>
      </c>
      <c r="H13" s="5">
        <v>64193</v>
      </c>
      <c r="I13" s="4" t="s">
        <v>126</v>
      </c>
      <c r="J13" s="4" t="s">
        <v>58</v>
      </c>
      <c r="K13" s="4" t="s">
        <v>127</v>
      </c>
      <c r="L13" s="6">
        <v>3.6999999999999998E-2</v>
      </c>
      <c r="M13" s="5">
        <v>23258</v>
      </c>
      <c r="N13" s="5">
        <v>4178</v>
      </c>
      <c r="O13" s="6">
        <v>0.18</v>
      </c>
      <c r="P13" s="5">
        <v>5022</v>
      </c>
      <c r="Q13" s="6">
        <v>0.216</v>
      </c>
      <c r="R13" s="6">
        <v>0.10299999999999999</v>
      </c>
      <c r="S13" s="6">
        <v>0.86099999999999999</v>
      </c>
      <c r="T13" s="23">
        <v>48585</v>
      </c>
    </row>
    <row r="14" spans="1:20" ht="13.8" thickBot="1" x14ac:dyDescent="0.3">
      <c r="A14" s="13"/>
      <c r="B14" s="2" t="s">
        <v>76</v>
      </c>
      <c r="C14" s="3">
        <v>4825</v>
      </c>
      <c r="D14" s="4" t="s">
        <v>30</v>
      </c>
      <c r="E14" s="4" t="s">
        <v>48</v>
      </c>
      <c r="F14" s="4" t="s">
        <v>77</v>
      </c>
      <c r="G14" s="4" t="s">
        <v>50</v>
      </c>
      <c r="H14" s="5">
        <v>64166</v>
      </c>
      <c r="I14" s="4" t="s">
        <v>128</v>
      </c>
      <c r="J14" s="4" t="s">
        <v>63</v>
      </c>
      <c r="K14" s="4" t="s">
        <v>129</v>
      </c>
      <c r="L14" s="6">
        <v>2.1000000000000001E-2</v>
      </c>
      <c r="M14" s="5">
        <v>21114</v>
      </c>
      <c r="N14" s="5">
        <v>3256</v>
      </c>
      <c r="O14" s="6">
        <v>0.154</v>
      </c>
      <c r="P14" s="5">
        <v>2398</v>
      </c>
      <c r="Q14" s="6">
        <v>0.114</v>
      </c>
      <c r="R14" s="6">
        <v>0.13200000000000001</v>
      </c>
      <c r="S14" s="6">
        <v>0.88</v>
      </c>
      <c r="T14" s="23">
        <v>18158</v>
      </c>
    </row>
    <row r="15" spans="1:20" ht="13.8" thickBot="1" x14ac:dyDescent="0.3">
      <c r="A15" s="13"/>
      <c r="B15" s="2" t="s">
        <v>39</v>
      </c>
      <c r="C15" s="3">
        <v>7447</v>
      </c>
      <c r="D15" s="4" t="s">
        <v>40</v>
      </c>
      <c r="E15" s="4" t="s">
        <v>48</v>
      </c>
      <c r="F15" s="4" t="s">
        <v>49</v>
      </c>
      <c r="G15" s="4" t="s">
        <v>50</v>
      </c>
      <c r="H15" s="5">
        <v>63951</v>
      </c>
      <c r="I15" s="4" t="s">
        <v>130</v>
      </c>
      <c r="J15" s="4" t="s">
        <v>78</v>
      </c>
      <c r="K15" s="4" t="s">
        <v>131</v>
      </c>
      <c r="L15" s="6">
        <v>0.03</v>
      </c>
      <c r="M15" s="5">
        <v>17181</v>
      </c>
      <c r="N15" s="5">
        <v>4604</v>
      </c>
      <c r="O15" s="6">
        <v>0.26800000000000002</v>
      </c>
      <c r="P15" s="5">
        <v>3226</v>
      </c>
      <c r="Q15" s="6">
        <v>0.188</v>
      </c>
      <c r="R15" s="6">
        <v>7.4999999999999997E-2</v>
      </c>
      <c r="S15" s="6">
        <v>0.91200000000000003</v>
      </c>
      <c r="T15" s="23">
        <v>43214</v>
      </c>
    </row>
    <row r="16" spans="1:20" ht="13.8" thickBot="1" x14ac:dyDescent="0.3">
      <c r="A16" s="13"/>
      <c r="B16" s="2" t="s">
        <v>46</v>
      </c>
      <c r="C16" s="3">
        <v>8739</v>
      </c>
      <c r="D16" s="4" t="s">
        <v>44</v>
      </c>
      <c r="E16" s="4" t="s">
        <v>48</v>
      </c>
      <c r="F16" s="4" t="s">
        <v>54</v>
      </c>
      <c r="G16" s="4" t="s">
        <v>50</v>
      </c>
      <c r="H16" s="5">
        <v>58879</v>
      </c>
      <c r="I16" s="4" t="s">
        <v>80</v>
      </c>
      <c r="J16" s="4" t="s">
        <v>79</v>
      </c>
      <c r="K16" s="4" t="s">
        <v>80</v>
      </c>
      <c r="L16" s="4" t="s">
        <v>80</v>
      </c>
      <c r="M16" s="5">
        <v>13360</v>
      </c>
      <c r="N16" s="5">
        <v>5704</v>
      </c>
      <c r="O16" s="6">
        <v>0.42699999999999999</v>
      </c>
      <c r="P16" s="5">
        <v>4521</v>
      </c>
      <c r="Q16" s="6">
        <v>0.33800000000000002</v>
      </c>
      <c r="R16" s="6">
        <v>0.16600000000000001</v>
      </c>
      <c r="S16" s="6">
        <v>0.66</v>
      </c>
      <c r="T16" s="23">
        <v>27231</v>
      </c>
    </row>
    <row r="17" spans="1:20" ht="13.8" thickBot="1" x14ac:dyDescent="0.3">
      <c r="A17" s="13"/>
      <c r="B17" s="2" t="s">
        <v>81</v>
      </c>
      <c r="C17" s="3">
        <v>5302</v>
      </c>
      <c r="D17" s="4" t="s">
        <v>34</v>
      </c>
      <c r="E17" s="4" t="s">
        <v>48</v>
      </c>
      <c r="F17" s="4" t="s">
        <v>60</v>
      </c>
      <c r="G17" s="4" t="s">
        <v>50</v>
      </c>
      <c r="H17" s="5">
        <v>49919</v>
      </c>
      <c r="I17" s="4" t="s">
        <v>132</v>
      </c>
      <c r="J17" s="4" t="s">
        <v>74</v>
      </c>
      <c r="K17" s="4" t="s">
        <v>133</v>
      </c>
      <c r="L17" s="6">
        <v>4.3999999999999997E-2</v>
      </c>
      <c r="M17" s="5">
        <v>35799</v>
      </c>
      <c r="N17" s="5">
        <v>4791</v>
      </c>
      <c r="O17" s="6">
        <v>0.13400000000000001</v>
      </c>
      <c r="P17" s="5">
        <v>3194</v>
      </c>
      <c r="Q17" s="6">
        <v>8.8999999999999996E-2</v>
      </c>
      <c r="R17" s="6">
        <v>6.7000000000000004E-2</v>
      </c>
      <c r="S17" s="6">
        <v>0.63200000000000001</v>
      </c>
      <c r="T17" s="23">
        <v>47819</v>
      </c>
    </row>
    <row r="18" spans="1:20" ht="13.8" thickBot="1" x14ac:dyDescent="0.3">
      <c r="A18" s="13"/>
      <c r="B18" s="2" t="s">
        <v>82</v>
      </c>
      <c r="C18" s="3">
        <v>7749</v>
      </c>
      <c r="D18" s="4" t="s">
        <v>42</v>
      </c>
      <c r="E18" s="4" t="s">
        <v>68</v>
      </c>
      <c r="F18" s="4" t="s">
        <v>54</v>
      </c>
      <c r="G18" s="4" t="s">
        <v>50</v>
      </c>
      <c r="H18" s="5">
        <v>46919</v>
      </c>
      <c r="I18" s="4" t="s">
        <v>134</v>
      </c>
      <c r="J18" s="4" t="s">
        <v>74</v>
      </c>
      <c r="K18" s="4" t="s">
        <v>135</v>
      </c>
      <c r="L18" s="6">
        <v>2.5000000000000001E-2</v>
      </c>
      <c r="M18" s="5">
        <v>21607</v>
      </c>
      <c r="N18" s="5">
        <v>4118</v>
      </c>
      <c r="O18" s="6">
        <v>0.191</v>
      </c>
      <c r="P18" s="5">
        <v>2864</v>
      </c>
      <c r="Q18" s="6">
        <v>0.13300000000000001</v>
      </c>
      <c r="R18" s="6">
        <v>6.0999999999999999E-2</v>
      </c>
      <c r="S18" s="6">
        <v>0.88600000000000001</v>
      </c>
      <c r="T18" s="23">
        <v>46713</v>
      </c>
    </row>
    <row r="19" spans="1:20" ht="13.8" thickBot="1" x14ac:dyDescent="0.3">
      <c r="A19" s="13"/>
      <c r="B19" s="2" t="s">
        <v>83</v>
      </c>
      <c r="C19" s="3">
        <v>6333</v>
      </c>
      <c r="D19" s="4" t="s">
        <v>35</v>
      </c>
      <c r="E19" s="4" t="s">
        <v>48</v>
      </c>
      <c r="F19" s="4" t="s">
        <v>54</v>
      </c>
      <c r="G19" s="4" t="s">
        <v>50</v>
      </c>
      <c r="H19" s="5">
        <v>45476</v>
      </c>
      <c r="I19" s="4" t="s">
        <v>136</v>
      </c>
      <c r="J19" s="4" t="s">
        <v>78</v>
      </c>
      <c r="K19" s="4" t="s">
        <v>137</v>
      </c>
      <c r="L19" s="6">
        <v>3.6999999999999998E-2</v>
      </c>
      <c r="M19" s="5">
        <v>28450</v>
      </c>
      <c r="N19" s="5">
        <v>5023</v>
      </c>
      <c r="O19" s="6">
        <v>0.17699999999999999</v>
      </c>
      <c r="P19" s="5">
        <v>3996</v>
      </c>
      <c r="Q19" s="6">
        <v>0.14000000000000001</v>
      </c>
      <c r="R19" s="6">
        <v>0.128</v>
      </c>
      <c r="S19" s="6">
        <v>0.76300000000000001</v>
      </c>
      <c r="T19" s="23">
        <v>31310</v>
      </c>
    </row>
    <row r="20" spans="1:20" ht="13.8" thickBot="1" x14ac:dyDescent="0.3">
      <c r="A20" s="13"/>
      <c r="B20" s="2" t="s">
        <v>84</v>
      </c>
      <c r="C20" s="3">
        <v>3817</v>
      </c>
      <c r="D20" s="4" t="s">
        <v>30</v>
      </c>
      <c r="E20" s="4" t="s">
        <v>48</v>
      </c>
      <c r="F20" s="4" t="s">
        <v>54</v>
      </c>
      <c r="G20" s="4" t="s">
        <v>50</v>
      </c>
      <c r="H20" s="5">
        <v>42639</v>
      </c>
      <c r="I20" s="4" t="s">
        <v>138</v>
      </c>
      <c r="J20" s="4" t="s">
        <v>85</v>
      </c>
      <c r="K20" s="4" t="s">
        <v>61</v>
      </c>
      <c r="L20" s="6">
        <v>4.1000000000000002E-2</v>
      </c>
      <c r="M20" s="5">
        <v>42864</v>
      </c>
      <c r="N20" s="5">
        <v>6004</v>
      </c>
      <c r="O20" s="6">
        <v>0.14000000000000001</v>
      </c>
      <c r="P20" s="4">
        <v>879</v>
      </c>
      <c r="Q20" s="6">
        <v>2.1000000000000001E-2</v>
      </c>
      <c r="R20" s="6">
        <v>3.4000000000000002E-2</v>
      </c>
      <c r="S20" s="6">
        <v>0.623</v>
      </c>
      <c r="T20" s="23">
        <v>25674</v>
      </c>
    </row>
    <row r="21" spans="1:20" ht="13.8" thickBot="1" x14ac:dyDescent="0.3">
      <c r="A21" s="13"/>
      <c r="B21" s="2" t="s">
        <v>45</v>
      </c>
      <c r="C21" s="3">
        <v>8707</v>
      </c>
      <c r="D21" s="4" t="s">
        <v>44</v>
      </c>
      <c r="E21" s="4" t="s">
        <v>48</v>
      </c>
      <c r="F21" s="4" t="s">
        <v>54</v>
      </c>
      <c r="G21" s="4" t="s">
        <v>50</v>
      </c>
      <c r="H21" s="5">
        <v>40095</v>
      </c>
      <c r="I21" s="4" t="s">
        <v>80</v>
      </c>
      <c r="J21" s="4" t="s">
        <v>86</v>
      </c>
      <c r="K21" s="4" t="s">
        <v>80</v>
      </c>
      <c r="L21" s="4" t="s">
        <v>80</v>
      </c>
      <c r="M21" s="5">
        <v>19691</v>
      </c>
      <c r="N21" s="5">
        <v>4770</v>
      </c>
      <c r="O21" s="6">
        <v>0.24199999999999999</v>
      </c>
      <c r="P21" s="5">
        <v>3564</v>
      </c>
      <c r="Q21" s="6">
        <v>0.18099999999999999</v>
      </c>
      <c r="R21" s="6">
        <v>6.0999999999999999E-2</v>
      </c>
      <c r="S21" s="6">
        <v>0.28999999999999998</v>
      </c>
      <c r="T21" s="23">
        <v>58666</v>
      </c>
    </row>
    <row r="22" spans="1:20" ht="13.8" thickBot="1" x14ac:dyDescent="0.3">
      <c r="A22" s="13"/>
      <c r="B22" s="2" t="s">
        <v>87</v>
      </c>
      <c r="C22" s="3">
        <v>7463</v>
      </c>
      <c r="D22" s="4" t="s">
        <v>88</v>
      </c>
      <c r="E22" s="4" t="s">
        <v>68</v>
      </c>
      <c r="F22" s="4" t="s">
        <v>54</v>
      </c>
      <c r="G22" s="4" t="s">
        <v>50</v>
      </c>
      <c r="H22" s="5">
        <v>37751</v>
      </c>
      <c r="I22" s="4" t="s">
        <v>139</v>
      </c>
      <c r="J22" s="4" t="s">
        <v>89</v>
      </c>
      <c r="K22" s="4" t="s">
        <v>71</v>
      </c>
      <c r="L22" s="6">
        <v>3.9E-2</v>
      </c>
      <c r="M22" s="5">
        <v>20399</v>
      </c>
      <c r="N22" s="5">
        <v>4701</v>
      </c>
      <c r="O22" s="6">
        <v>0.23</v>
      </c>
      <c r="P22" s="5">
        <v>3364</v>
      </c>
      <c r="Q22" s="6">
        <v>0.16500000000000001</v>
      </c>
      <c r="R22" s="6">
        <v>7.0999999999999994E-2</v>
      </c>
      <c r="S22" s="6">
        <v>0.67300000000000004</v>
      </c>
      <c r="T22" s="23">
        <v>47418</v>
      </c>
    </row>
    <row r="23" spans="1:20" ht="13.8" thickBot="1" x14ac:dyDescent="0.3">
      <c r="A23" s="13"/>
      <c r="B23" s="2" t="s">
        <v>90</v>
      </c>
      <c r="C23" s="3">
        <v>3597</v>
      </c>
      <c r="D23" s="4" t="s">
        <v>91</v>
      </c>
      <c r="E23" s="4" t="s">
        <v>68</v>
      </c>
      <c r="F23" s="4" t="s">
        <v>92</v>
      </c>
      <c r="G23" s="4" t="s">
        <v>50</v>
      </c>
      <c r="H23" s="5">
        <v>29921</v>
      </c>
      <c r="I23" s="4" t="s">
        <v>140</v>
      </c>
      <c r="J23" s="4" t="s">
        <v>89</v>
      </c>
      <c r="K23" s="4" t="s">
        <v>141</v>
      </c>
      <c r="L23" s="6">
        <v>4.8000000000000001E-2</v>
      </c>
      <c r="M23" s="5">
        <v>17742</v>
      </c>
      <c r="N23" s="5">
        <v>3088</v>
      </c>
      <c r="O23" s="6">
        <v>0.17399999999999999</v>
      </c>
      <c r="P23" s="5">
        <v>2455</v>
      </c>
      <c r="Q23" s="6">
        <v>0.13800000000000001</v>
      </c>
      <c r="R23" s="6">
        <v>6.6000000000000003E-2</v>
      </c>
      <c r="S23" s="6">
        <v>0.877</v>
      </c>
      <c r="T23" s="23">
        <v>37101</v>
      </c>
    </row>
    <row r="24" spans="1:20" ht="13.8" thickBot="1" x14ac:dyDescent="0.3">
      <c r="A24" s="13"/>
      <c r="B24" s="2" t="s">
        <v>31</v>
      </c>
      <c r="C24" s="3">
        <v>4792</v>
      </c>
      <c r="D24" s="4" t="s">
        <v>25</v>
      </c>
      <c r="E24" s="4" t="s">
        <v>48</v>
      </c>
      <c r="F24" s="4" t="s">
        <v>54</v>
      </c>
      <c r="G24" s="4" t="s">
        <v>50</v>
      </c>
      <c r="H24" s="5">
        <v>29552</v>
      </c>
      <c r="I24" s="4" t="s">
        <v>142</v>
      </c>
      <c r="J24" s="4" t="s">
        <v>93</v>
      </c>
      <c r="K24" s="4" t="s">
        <v>143</v>
      </c>
      <c r="L24" s="6">
        <v>4.2999999999999997E-2</v>
      </c>
      <c r="M24" s="5">
        <v>16450</v>
      </c>
      <c r="N24" s="5">
        <v>2871</v>
      </c>
      <c r="O24" s="6">
        <v>0.17499999999999999</v>
      </c>
      <c r="P24" s="5">
        <v>2114</v>
      </c>
      <c r="Q24" s="6">
        <v>0.129</v>
      </c>
      <c r="R24" s="6">
        <v>0.14299999999999999</v>
      </c>
      <c r="S24" s="6">
        <v>0.76700000000000002</v>
      </c>
      <c r="T24" s="23">
        <v>14832</v>
      </c>
    </row>
    <row r="25" spans="1:20" ht="13.8" thickBot="1" x14ac:dyDescent="0.3">
      <c r="A25" s="13"/>
      <c r="B25" s="2" t="s">
        <v>94</v>
      </c>
      <c r="C25" s="3">
        <v>4345</v>
      </c>
      <c r="D25" s="4" t="s">
        <v>25</v>
      </c>
      <c r="E25" s="4" t="s">
        <v>48</v>
      </c>
      <c r="F25" s="4" t="s">
        <v>54</v>
      </c>
      <c r="G25" s="4" t="s">
        <v>50</v>
      </c>
      <c r="H25" s="5">
        <v>28987</v>
      </c>
      <c r="I25" s="4" t="s">
        <v>140</v>
      </c>
      <c r="J25" s="4" t="s">
        <v>95</v>
      </c>
      <c r="K25" s="4" t="s">
        <v>144</v>
      </c>
      <c r="L25" s="6">
        <v>2.9000000000000001E-2</v>
      </c>
      <c r="M25" s="5">
        <v>10797</v>
      </c>
      <c r="N25" s="5">
        <v>2691</v>
      </c>
      <c r="O25" s="6">
        <v>0.249</v>
      </c>
      <c r="P25" s="5">
        <v>1758</v>
      </c>
      <c r="Q25" s="6">
        <v>0.16300000000000001</v>
      </c>
      <c r="R25" s="6">
        <v>0.16500000000000001</v>
      </c>
      <c r="S25" s="6">
        <v>0.74099999999999999</v>
      </c>
      <c r="T25" s="23">
        <v>10645</v>
      </c>
    </row>
    <row r="26" spans="1:20" ht="13.8" thickBot="1" x14ac:dyDescent="0.3">
      <c r="A26" s="13"/>
      <c r="B26" s="2" t="s">
        <v>96</v>
      </c>
      <c r="C26" s="3">
        <v>7638</v>
      </c>
      <c r="D26" s="4" t="s">
        <v>88</v>
      </c>
      <c r="E26" s="4" t="s">
        <v>68</v>
      </c>
      <c r="F26" s="4" t="s">
        <v>54</v>
      </c>
      <c r="G26" s="4" t="s">
        <v>50</v>
      </c>
      <c r="H26" s="5">
        <v>26616</v>
      </c>
      <c r="I26" s="4" t="s">
        <v>145</v>
      </c>
      <c r="J26" s="4" t="s">
        <v>97</v>
      </c>
      <c r="K26" s="4" t="s">
        <v>117</v>
      </c>
      <c r="L26" s="6">
        <v>5.8000000000000003E-2</v>
      </c>
      <c r="M26" s="5">
        <v>21463</v>
      </c>
      <c r="N26" s="5">
        <v>3304</v>
      </c>
      <c r="O26" s="6">
        <v>0.154</v>
      </c>
      <c r="P26" s="5">
        <v>1727</v>
      </c>
      <c r="Q26" s="6">
        <v>0.08</v>
      </c>
      <c r="R26" s="6">
        <v>0.22</v>
      </c>
      <c r="S26" s="6">
        <v>0.36599999999999999</v>
      </c>
      <c r="T26" s="23">
        <v>7848</v>
      </c>
    </row>
    <row r="27" spans="1:20" ht="13.8" thickBot="1" x14ac:dyDescent="0.3">
      <c r="A27" s="24"/>
      <c r="B27" s="7" t="s">
        <v>98</v>
      </c>
      <c r="C27" s="8">
        <v>2461</v>
      </c>
      <c r="D27" s="9" t="s">
        <v>25</v>
      </c>
      <c r="E27" s="9" t="s">
        <v>48</v>
      </c>
      <c r="F27" s="9" t="s">
        <v>60</v>
      </c>
      <c r="G27" s="9" t="s">
        <v>50</v>
      </c>
      <c r="H27" s="10">
        <v>26168</v>
      </c>
      <c r="I27" s="9" t="s">
        <v>108</v>
      </c>
      <c r="J27" s="9" t="s">
        <v>78</v>
      </c>
      <c r="K27" s="9" t="s">
        <v>146</v>
      </c>
      <c r="L27" s="11">
        <v>4.8000000000000001E-2</v>
      </c>
      <c r="M27" s="10">
        <v>7737</v>
      </c>
      <c r="N27" s="10">
        <v>2407</v>
      </c>
      <c r="O27" s="11">
        <v>0.311</v>
      </c>
      <c r="P27" s="10">
        <v>1535</v>
      </c>
      <c r="Q27" s="11">
        <v>0.19800000000000001</v>
      </c>
      <c r="R27" s="11">
        <v>8.8999999999999996E-2</v>
      </c>
      <c r="S27" s="11">
        <v>0.746</v>
      </c>
      <c r="T27" s="25">
        <v>17169</v>
      </c>
    </row>
    <row r="28" spans="1:20" ht="13.8" thickBot="1" x14ac:dyDescent="0.3">
      <c r="A28" s="13"/>
      <c r="B28" s="2" t="s">
        <v>36</v>
      </c>
      <c r="C28" s="3">
        <v>6788</v>
      </c>
      <c r="D28" s="4" t="s">
        <v>37</v>
      </c>
      <c r="E28" s="4" t="s">
        <v>48</v>
      </c>
      <c r="F28" s="4" t="s">
        <v>54</v>
      </c>
      <c r="G28" s="4" t="s">
        <v>50</v>
      </c>
      <c r="H28" s="5">
        <v>23071</v>
      </c>
      <c r="I28" s="4" t="s">
        <v>147</v>
      </c>
      <c r="J28" s="4" t="s">
        <v>99</v>
      </c>
      <c r="K28" s="4" t="s">
        <v>97</v>
      </c>
      <c r="L28" s="6">
        <v>2.8000000000000001E-2</v>
      </c>
      <c r="M28" s="5">
        <v>17951</v>
      </c>
      <c r="N28" s="5">
        <v>2378</v>
      </c>
      <c r="O28" s="6">
        <v>0.13200000000000001</v>
      </c>
      <c r="P28" s="5">
        <v>1646</v>
      </c>
      <c r="Q28" s="6">
        <v>9.1999999999999998E-2</v>
      </c>
      <c r="R28" s="6">
        <v>0.08</v>
      </c>
      <c r="S28" s="6">
        <v>0.71399999999999997</v>
      </c>
      <c r="T28" s="23">
        <v>20522</v>
      </c>
    </row>
    <row r="29" spans="1:20" ht="13.8" thickBot="1" x14ac:dyDescent="0.3">
      <c r="A29" s="13"/>
      <c r="B29" s="2" t="s">
        <v>100</v>
      </c>
      <c r="C29" s="3">
        <v>3932</v>
      </c>
      <c r="D29" s="4" t="s">
        <v>30</v>
      </c>
      <c r="E29" s="4" t="s">
        <v>48</v>
      </c>
      <c r="F29" s="4" t="s">
        <v>54</v>
      </c>
      <c r="G29" s="4" t="s">
        <v>50</v>
      </c>
      <c r="H29" s="5">
        <v>22697</v>
      </c>
      <c r="I29" s="4" t="s">
        <v>80</v>
      </c>
      <c r="J29" s="4" t="s">
        <v>86</v>
      </c>
      <c r="K29" s="4" t="s">
        <v>80</v>
      </c>
      <c r="L29" s="4" t="s">
        <v>80</v>
      </c>
      <c r="M29" s="5">
        <v>24336</v>
      </c>
      <c r="N29" s="5">
        <v>5700</v>
      </c>
      <c r="O29" s="6">
        <v>0.23400000000000001</v>
      </c>
      <c r="P29" s="5">
        <v>1342</v>
      </c>
      <c r="Q29" s="6">
        <v>5.5E-2</v>
      </c>
      <c r="R29" s="6">
        <v>4.1000000000000002E-2</v>
      </c>
      <c r="S29" s="6">
        <v>0.72799999999999998</v>
      </c>
      <c r="T29" s="23">
        <v>33009</v>
      </c>
    </row>
    <row r="30" spans="1:20" ht="13.8" thickBot="1" x14ac:dyDescent="0.3">
      <c r="A30" s="13"/>
      <c r="B30" s="2" t="s">
        <v>101</v>
      </c>
      <c r="C30" s="3">
        <v>8798</v>
      </c>
      <c r="D30" s="4" t="s">
        <v>102</v>
      </c>
      <c r="E30" s="4" t="s">
        <v>48</v>
      </c>
      <c r="F30" s="4" t="s">
        <v>73</v>
      </c>
      <c r="G30" s="4" t="s">
        <v>50</v>
      </c>
      <c r="H30" s="5">
        <v>22164</v>
      </c>
      <c r="I30" s="4" t="s">
        <v>80</v>
      </c>
      <c r="J30" s="4" t="s">
        <v>51</v>
      </c>
      <c r="K30" s="4" t="s">
        <v>80</v>
      </c>
      <c r="L30" s="6">
        <v>3.5000000000000003E-2</v>
      </c>
      <c r="M30" s="5">
        <v>11860</v>
      </c>
      <c r="N30" s="5">
        <v>2061</v>
      </c>
      <c r="O30" s="6">
        <v>0.17399999999999999</v>
      </c>
      <c r="P30" s="5">
        <v>1312</v>
      </c>
      <c r="Q30" s="6">
        <v>0.111</v>
      </c>
      <c r="R30" s="6">
        <v>0.22900000000000001</v>
      </c>
      <c r="S30" s="6">
        <v>0.48799999999999999</v>
      </c>
      <c r="T30" s="23">
        <v>5739</v>
      </c>
    </row>
    <row r="31" spans="1:20" ht="13.8" thickBot="1" x14ac:dyDescent="0.3">
      <c r="A31" s="26"/>
      <c r="B31" s="27" t="s">
        <v>103</v>
      </c>
      <c r="C31" s="28">
        <v>9769</v>
      </c>
      <c r="D31" s="29" t="s">
        <v>25</v>
      </c>
      <c r="E31" s="29" t="s">
        <v>48</v>
      </c>
      <c r="F31" s="29" t="s">
        <v>54</v>
      </c>
      <c r="G31" s="29" t="s">
        <v>50</v>
      </c>
      <c r="H31" s="30">
        <v>21551</v>
      </c>
      <c r="I31" s="29" t="s">
        <v>148</v>
      </c>
      <c r="J31" s="29" t="s">
        <v>104</v>
      </c>
      <c r="K31" s="29" t="s">
        <v>149</v>
      </c>
      <c r="L31" s="31">
        <v>4.3999999999999997E-2</v>
      </c>
      <c r="M31" s="30">
        <v>12986</v>
      </c>
      <c r="N31" s="30">
        <v>2761</v>
      </c>
      <c r="O31" s="31">
        <v>0.21299999999999999</v>
      </c>
      <c r="P31" s="30">
        <v>1881</v>
      </c>
      <c r="Q31" s="31">
        <v>0.14499999999999999</v>
      </c>
      <c r="R31" s="31">
        <v>0.373</v>
      </c>
      <c r="S31" s="31">
        <v>0.52500000000000002</v>
      </c>
      <c r="T31" s="32">
        <v>5043</v>
      </c>
    </row>
  </sheetData>
  <phoneticPr fontId="2"/>
  <hyperlinks>
    <hyperlink ref="B2" r:id="rId1" display="https://www.buffett-code.com/company/4552/" xr:uid="{E4B03D7E-A96D-4E23-9041-E52FB9FA26D8}"/>
    <hyperlink ref="B3" r:id="rId2" display="https://www.buffett-code.com/company/2815/" xr:uid="{6C08A422-D873-4274-8851-EB39AB3D8D82}"/>
    <hyperlink ref="B4" r:id="rId3" display="https://www.buffett-code.com/company/4919/" xr:uid="{A7EA82F8-4CC7-41D8-8B8F-5D958784109E}"/>
    <hyperlink ref="B5" r:id="rId4" display="https://www.buffett-code.com/company/9757/" xr:uid="{BDEE7FAA-AA80-4970-A206-14BC84C1AFDB}"/>
    <hyperlink ref="B6" r:id="rId5" display="https://www.buffett-code.com/company/4423/" xr:uid="{9699213E-6355-40EF-B9AE-85E847F9E324}"/>
    <hyperlink ref="B7" r:id="rId6" display="https://www.buffett-code.com/company/2124/" xr:uid="{29AA4D23-A6D1-4387-BB7D-9E23D940AE8A}"/>
    <hyperlink ref="B8" r:id="rId7" display="https://www.buffett-code.com/company/8771/" xr:uid="{E7C9B4A7-BD2D-454D-B11D-A0280474F1E7}"/>
    <hyperlink ref="B9" r:id="rId8" display="https://www.buffett-code.com/company/7177/" xr:uid="{7BA8B83D-4263-4CED-99BD-8F40A2095C5E}"/>
    <hyperlink ref="B10" r:id="rId9" display="https://www.buffett-code.com/company/4481/" xr:uid="{54EF939C-BE68-4FF7-9EEB-5870FBE6B3EF}"/>
    <hyperlink ref="B11" r:id="rId10" display="https://www.buffett-code.com/company/3668/" xr:uid="{E4D24D3A-6772-447C-86AB-2742F1188872}"/>
    <hyperlink ref="B12" r:id="rId11" display="https://www.buffett-code.com/company/3844/" xr:uid="{C1CDEA34-80B0-4482-B962-20E5EC75909D}"/>
    <hyperlink ref="B13" r:id="rId12" display="https://www.buffett-code.com/company/6929/" xr:uid="{B63E556B-7AD6-485C-B8E5-A6F9252CB47F}"/>
    <hyperlink ref="B14" r:id="rId13" display="https://www.buffett-code.com/company/4825/" xr:uid="{4F600243-EA26-48C0-96AF-77786467AACA}"/>
    <hyperlink ref="B15" r:id="rId14" display="https://www.buffett-code.com/company/7447/" xr:uid="{EB5F48D3-E580-4CBC-B20D-B0101EA7293E}"/>
    <hyperlink ref="B16" r:id="rId15" display="https://www.buffett-code.com/company/8739/" xr:uid="{368B4167-2917-4FC4-935C-60AFA7A026CB}"/>
    <hyperlink ref="B17" r:id="rId16" display="https://www.buffett-code.com/company/5302/" xr:uid="{3AB7F379-A1B7-4FE3-B8FA-38733F1EE9AF}"/>
    <hyperlink ref="B18" r:id="rId17" display="https://www.buffett-code.com/company/7749/" xr:uid="{BB31F0BB-F897-446E-8D8A-4F37F5051B2F}"/>
    <hyperlink ref="B19" r:id="rId18" display="https://www.buffett-code.com/company/6333/" xr:uid="{8826E505-053A-4F2F-85F0-D453C14EDD24}"/>
    <hyperlink ref="B20" r:id="rId19" display="https://www.buffett-code.com/company/3817/" xr:uid="{64927D07-85C0-462A-81E4-8C9FC746C520}"/>
    <hyperlink ref="B21" r:id="rId20" display="https://www.buffett-code.com/company/8707/" xr:uid="{17763F53-C79A-49DD-BFC1-2E0666C07315}"/>
    <hyperlink ref="B22" r:id="rId21" display="https://www.buffett-code.com/company/7463/" xr:uid="{ACC2FA39-7B16-4EC6-ACB6-9258CD3DE53B}"/>
    <hyperlink ref="B23" r:id="rId22" display="https://www.buffett-code.com/company/3597/" xr:uid="{4481D113-C750-474C-9D90-EF4A2944D412}"/>
    <hyperlink ref="B24" r:id="rId23" display="https://www.buffett-code.com/company/4792/" xr:uid="{2D2A0616-3374-49EC-AC32-C0898AFFEC4D}"/>
    <hyperlink ref="B25" r:id="rId24" display="https://www.buffett-code.com/company/4345/" xr:uid="{D4AF7C68-65F6-4E8D-AD43-A56B4BBAF957}"/>
    <hyperlink ref="B26" r:id="rId25" display="https://www.buffett-code.com/company/7638/" xr:uid="{330D7AE9-B2BC-4EE6-9870-ED0002CF44E1}"/>
    <hyperlink ref="B27" r:id="rId26" display="https://www.buffett-code.com/company/2461/" xr:uid="{C8FBE378-011E-4982-9259-D8EB969B2826}"/>
    <hyperlink ref="B28" r:id="rId27" display="https://www.buffett-code.com/company/6788/" xr:uid="{A8323E9C-A5F2-4AE0-B811-EF41F97FB30B}"/>
    <hyperlink ref="B29" r:id="rId28" display="https://www.buffett-code.com/company/3932/" xr:uid="{1BE7CA2B-3C5C-4D1E-B302-D410D12EB220}"/>
    <hyperlink ref="B30" r:id="rId29" display="https://www.buffett-code.com/company/8798/" xr:uid="{D0BB0B79-110E-4F19-BDD2-A3FAADCD4BB9}"/>
    <hyperlink ref="B31" r:id="rId30" display="https://www.buffett-code.com/company/9769/" xr:uid="{E45133CD-92B6-4691-85EC-E2A7EE121116}"/>
    <hyperlink ref="B1" r:id="rId31" display="https://www.buffett-code.com/company/7730/" xr:uid="{EE0A2C3C-BAA4-40ED-9430-95D8E791C273}"/>
  </hyperlinks>
  <pageMargins left="0.7" right="0.7" top="0.75" bottom="0.75" header="0.3" footer="0.3"/>
  <pageSetup paperSize="9" orientation="portrait" r:id="rId32"/>
  <drawing r:id="rId33"/>
  <legacyDrawing r:id="rId34"/>
  <controls>
    <mc:AlternateContent xmlns:mc="http://schemas.openxmlformats.org/markup-compatibility/2006">
      <mc:Choice Requires="x14">
        <control shapeId="4156" r:id="rId35" name="Control 60">
          <controlPr defaultSize="0" r:id="rId3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56" r:id="rId35" name="Control 60"/>
      </mc:Fallback>
    </mc:AlternateContent>
    <mc:AlternateContent xmlns:mc="http://schemas.openxmlformats.org/markup-compatibility/2006">
      <mc:Choice Requires="x14">
        <control shapeId="4155" r:id="rId37" name="Control 59">
          <controlPr defaultSize="0" r:id="rId3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55" r:id="rId37" name="Control 59"/>
      </mc:Fallback>
    </mc:AlternateContent>
    <mc:AlternateContent xmlns:mc="http://schemas.openxmlformats.org/markup-compatibility/2006">
      <mc:Choice Requires="x14">
        <control shapeId="4154" r:id="rId38" name="Control 58">
          <controlPr defaultSize="0" r:id="rId3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54" r:id="rId38" name="Control 58"/>
      </mc:Fallback>
    </mc:AlternateContent>
    <mc:AlternateContent xmlns:mc="http://schemas.openxmlformats.org/markup-compatibility/2006">
      <mc:Choice Requires="x14">
        <control shapeId="4153" r:id="rId39" name="Control 57">
          <controlPr defaultSize="0" r:id="rId3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53" r:id="rId39" name="Control 57"/>
      </mc:Fallback>
    </mc:AlternateContent>
    <mc:AlternateContent xmlns:mc="http://schemas.openxmlformats.org/markup-compatibility/2006">
      <mc:Choice Requires="x14">
        <control shapeId="4152" r:id="rId40" name="Control 56">
          <controlPr defaultSize="0" r:id="rId3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52" r:id="rId40" name="Control 56"/>
      </mc:Fallback>
    </mc:AlternateContent>
    <mc:AlternateContent xmlns:mc="http://schemas.openxmlformats.org/markup-compatibility/2006">
      <mc:Choice Requires="x14">
        <control shapeId="4151" r:id="rId41" name="Control 55">
          <controlPr defaultSize="0" r:id="rId3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51" r:id="rId41" name="Control 55"/>
      </mc:Fallback>
    </mc:AlternateContent>
    <mc:AlternateContent xmlns:mc="http://schemas.openxmlformats.org/markup-compatibility/2006">
      <mc:Choice Requires="x14">
        <control shapeId="4150" r:id="rId42" name="Control 54">
          <controlPr defaultSize="0" r:id="rId3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50" r:id="rId42" name="Control 54"/>
      </mc:Fallback>
    </mc:AlternateContent>
    <mc:AlternateContent xmlns:mc="http://schemas.openxmlformats.org/markup-compatibility/2006">
      <mc:Choice Requires="x14">
        <control shapeId="4149" r:id="rId43" name="Control 53">
          <controlPr defaultSize="0" r:id="rId36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49" r:id="rId43" name="Control 53"/>
      </mc:Fallback>
    </mc:AlternateContent>
    <mc:AlternateContent xmlns:mc="http://schemas.openxmlformats.org/markup-compatibility/2006">
      <mc:Choice Requires="x14">
        <control shapeId="4148" r:id="rId44" name="Control 52">
          <controlPr defaultSize="0" r:id="rId3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48" r:id="rId44" name="Control 52"/>
      </mc:Fallback>
    </mc:AlternateContent>
    <mc:AlternateContent xmlns:mc="http://schemas.openxmlformats.org/markup-compatibility/2006">
      <mc:Choice Requires="x14">
        <control shapeId="4147" r:id="rId45" name="Control 51">
          <controlPr defaultSize="0" r:id="rId3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47" r:id="rId45" name="Control 51"/>
      </mc:Fallback>
    </mc:AlternateContent>
    <mc:AlternateContent xmlns:mc="http://schemas.openxmlformats.org/markup-compatibility/2006">
      <mc:Choice Requires="x14">
        <control shapeId="4146" r:id="rId46" name="Control 50">
          <controlPr defaultSize="0" r:id="rId3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46" r:id="rId46" name="Control 50"/>
      </mc:Fallback>
    </mc:AlternateContent>
    <mc:AlternateContent xmlns:mc="http://schemas.openxmlformats.org/markup-compatibility/2006">
      <mc:Choice Requires="x14">
        <control shapeId="4145" r:id="rId47" name="Control 49">
          <controlPr defaultSize="0" r:id="rId3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45" r:id="rId47" name="Control 49"/>
      </mc:Fallback>
    </mc:AlternateContent>
    <mc:AlternateContent xmlns:mc="http://schemas.openxmlformats.org/markup-compatibility/2006">
      <mc:Choice Requires="x14">
        <control shapeId="4144" r:id="rId48" name="Control 48">
          <controlPr defaultSize="0" r:id="rId3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44" r:id="rId48" name="Control 48"/>
      </mc:Fallback>
    </mc:AlternateContent>
    <mc:AlternateContent xmlns:mc="http://schemas.openxmlformats.org/markup-compatibility/2006">
      <mc:Choice Requires="x14">
        <control shapeId="4143" r:id="rId49" name="Control 47">
          <controlPr defaultSize="0" r:id="rId36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43" r:id="rId49" name="Control 47"/>
      </mc:Fallback>
    </mc:AlternateContent>
    <mc:AlternateContent xmlns:mc="http://schemas.openxmlformats.org/markup-compatibility/2006">
      <mc:Choice Requires="x14">
        <control shapeId="4142" r:id="rId50" name="Control 46">
          <controlPr defaultSize="0" r:id="rId3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42" r:id="rId50" name="Control 46"/>
      </mc:Fallback>
    </mc:AlternateContent>
    <mc:AlternateContent xmlns:mc="http://schemas.openxmlformats.org/markup-compatibility/2006">
      <mc:Choice Requires="x14">
        <control shapeId="4141" r:id="rId51" name="Control 45">
          <controlPr defaultSize="0" r:id="rId3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41" r:id="rId51" name="Control 45"/>
      </mc:Fallback>
    </mc:AlternateContent>
    <mc:AlternateContent xmlns:mc="http://schemas.openxmlformats.org/markup-compatibility/2006">
      <mc:Choice Requires="x14">
        <control shapeId="4140" r:id="rId52" name="Control 44">
          <controlPr defaultSize="0" r:id="rId3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40" r:id="rId52" name="Control 44"/>
      </mc:Fallback>
    </mc:AlternateContent>
    <mc:AlternateContent xmlns:mc="http://schemas.openxmlformats.org/markup-compatibility/2006">
      <mc:Choice Requires="x14">
        <control shapeId="4139" r:id="rId53" name="Control 43">
          <controlPr defaultSize="0" r:id="rId3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39" r:id="rId53" name="Control 43"/>
      </mc:Fallback>
    </mc:AlternateContent>
    <mc:AlternateContent xmlns:mc="http://schemas.openxmlformats.org/markup-compatibility/2006">
      <mc:Choice Requires="x14">
        <control shapeId="4138" r:id="rId54" name="Control 42">
          <controlPr defaultSize="0" r:id="rId3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38" r:id="rId54" name="Control 42"/>
      </mc:Fallback>
    </mc:AlternateContent>
    <mc:AlternateContent xmlns:mc="http://schemas.openxmlformats.org/markup-compatibility/2006">
      <mc:Choice Requires="x14">
        <control shapeId="4137" r:id="rId55" name="Control 41">
          <controlPr defaultSize="0" r:id="rId3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37" r:id="rId55" name="Control 41"/>
      </mc:Fallback>
    </mc:AlternateContent>
    <mc:AlternateContent xmlns:mc="http://schemas.openxmlformats.org/markup-compatibility/2006">
      <mc:Choice Requires="x14">
        <control shapeId="4136" r:id="rId56" name="Control 40">
          <controlPr defaultSize="0" r:id="rId3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36" r:id="rId56" name="Control 40"/>
      </mc:Fallback>
    </mc:AlternateContent>
    <mc:AlternateContent xmlns:mc="http://schemas.openxmlformats.org/markup-compatibility/2006">
      <mc:Choice Requires="x14">
        <control shapeId="4135" r:id="rId57" name="Control 39">
          <controlPr defaultSize="0" r:id="rId36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35" r:id="rId57" name="Control 39"/>
      </mc:Fallback>
    </mc:AlternateContent>
    <mc:AlternateContent xmlns:mc="http://schemas.openxmlformats.org/markup-compatibility/2006">
      <mc:Choice Requires="x14">
        <control shapeId="4134" r:id="rId58" name="Control 38">
          <controlPr defaultSize="0" r:id="rId3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34" r:id="rId58" name="Control 38"/>
      </mc:Fallback>
    </mc:AlternateContent>
    <mc:AlternateContent xmlns:mc="http://schemas.openxmlformats.org/markup-compatibility/2006">
      <mc:Choice Requires="x14">
        <control shapeId="4133" r:id="rId59" name="Control 37">
          <controlPr defaultSize="0" r:id="rId3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33" r:id="rId59" name="Control 37"/>
      </mc:Fallback>
    </mc:AlternateContent>
    <mc:AlternateContent xmlns:mc="http://schemas.openxmlformats.org/markup-compatibility/2006">
      <mc:Choice Requires="x14">
        <control shapeId="4132" r:id="rId60" name="Control 36">
          <controlPr defaultSize="0" r:id="rId3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32" r:id="rId60" name="Control 36"/>
      </mc:Fallback>
    </mc:AlternateContent>
    <mc:AlternateContent xmlns:mc="http://schemas.openxmlformats.org/markup-compatibility/2006">
      <mc:Choice Requires="x14">
        <control shapeId="4131" r:id="rId61" name="Control 35">
          <controlPr defaultSize="0" r:id="rId3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31" r:id="rId61" name="Control 35"/>
      </mc:Fallback>
    </mc:AlternateContent>
    <mc:AlternateContent xmlns:mc="http://schemas.openxmlformats.org/markup-compatibility/2006">
      <mc:Choice Requires="x14">
        <control shapeId="4130" r:id="rId62" name="Control 34">
          <controlPr defaultSize="0" r:id="rId3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30" r:id="rId62" name="Control 34"/>
      </mc:Fallback>
    </mc:AlternateContent>
    <mc:AlternateContent xmlns:mc="http://schemas.openxmlformats.org/markup-compatibility/2006">
      <mc:Choice Requires="x14">
        <control shapeId="4129" r:id="rId63" name="Control 33">
          <controlPr defaultSize="0" r:id="rId3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129" r:id="rId63" name="Control 33"/>
      </mc:Fallback>
    </mc:AlternateContent>
    <mc:AlternateContent xmlns:mc="http://schemas.openxmlformats.org/markup-compatibility/2006">
      <mc:Choice Requires="x14">
        <control shapeId="4128" r:id="rId64" name="Control 32">
          <controlPr defaultSize="0" r:id="rId3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128" r:id="rId64" name="Control 32"/>
      </mc:Fallback>
    </mc:AlternateContent>
    <mc:AlternateContent xmlns:mc="http://schemas.openxmlformats.org/markup-compatibility/2006">
      <mc:Choice Requires="x14">
        <control shapeId="4127" r:id="rId65" name="Control 31">
          <controlPr defaultSize="0" r:id="rId3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127" r:id="rId65" name="Control 31"/>
      </mc:Fallback>
    </mc:AlternateContent>
    <mc:AlternateContent xmlns:mc="http://schemas.openxmlformats.org/markup-compatibility/2006">
      <mc:Choice Requires="x14">
        <control shapeId="4126" r:id="rId66" name="Control 30">
          <controlPr defaultSize="0" r:id="rId36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228600</xdr:colOff>
                <xdr:row>31</xdr:row>
                <xdr:rowOff>30480</xdr:rowOff>
              </to>
            </anchor>
          </controlPr>
        </control>
      </mc:Choice>
      <mc:Fallback>
        <control shapeId="4126" r:id="rId66" name="Control 30"/>
      </mc:Fallback>
    </mc:AlternateContent>
    <mc:AlternateContent xmlns:mc="http://schemas.openxmlformats.org/markup-compatibility/2006">
      <mc:Choice Requires="x14">
        <control shapeId="4125" r:id="rId67" name="Control 29">
          <controlPr defaultSize="0" r:id="rId36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228600</xdr:colOff>
                <xdr:row>30</xdr:row>
                <xdr:rowOff>30480</xdr:rowOff>
              </to>
            </anchor>
          </controlPr>
        </control>
      </mc:Choice>
      <mc:Fallback>
        <control shapeId="4125" r:id="rId67" name="Control 29"/>
      </mc:Fallback>
    </mc:AlternateContent>
    <mc:AlternateContent xmlns:mc="http://schemas.openxmlformats.org/markup-compatibility/2006">
      <mc:Choice Requires="x14">
        <control shapeId="4124" r:id="rId68" name="Control 28">
          <controlPr defaultSize="0" r:id="rId36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228600</xdr:colOff>
                <xdr:row>29</xdr:row>
                <xdr:rowOff>30480</xdr:rowOff>
              </to>
            </anchor>
          </controlPr>
        </control>
      </mc:Choice>
      <mc:Fallback>
        <control shapeId="4124" r:id="rId68" name="Control 28"/>
      </mc:Fallback>
    </mc:AlternateContent>
    <mc:AlternateContent xmlns:mc="http://schemas.openxmlformats.org/markup-compatibility/2006">
      <mc:Choice Requires="x14">
        <control shapeId="4123" r:id="rId69" name="Control 27">
          <controlPr defaultSize="0" r:id="rId36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228600</xdr:colOff>
                <xdr:row>28</xdr:row>
                <xdr:rowOff>30480</xdr:rowOff>
              </to>
            </anchor>
          </controlPr>
        </control>
      </mc:Choice>
      <mc:Fallback>
        <control shapeId="4123" r:id="rId69" name="Control 27"/>
      </mc:Fallback>
    </mc:AlternateContent>
    <mc:AlternateContent xmlns:mc="http://schemas.openxmlformats.org/markup-compatibility/2006">
      <mc:Choice Requires="x14">
        <control shapeId="4122" r:id="rId70" name="Control 26">
          <controlPr defaultSize="0" r:id="rId36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228600</xdr:colOff>
                <xdr:row>27</xdr:row>
                <xdr:rowOff>30480</xdr:rowOff>
              </to>
            </anchor>
          </controlPr>
        </control>
      </mc:Choice>
      <mc:Fallback>
        <control shapeId="4122" r:id="rId70" name="Control 26"/>
      </mc:Fallback>
    </mc:AlternateContent>
    <mc:AlternateContent xmlns:mc="http://schemas.openxmlformats.org/markup-compatibility/2006">
      <mc:Choice Requires="x14">
        <control shapeId="4121" r:id="rId71" name="Control 25">
          <controlPr defaultSize="0" r:id="rId36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228600</xdr:colOff>
                <xdr:row>26</xdr:row>
                <xdr:rowOff>30480</xdr:rowOff>
              </to>
            </anchor>
          </controlPr>
        </control>
      </mc:Choice>
      <mc:Fallback>
        <control shapeId="4121" r:id="rId71" name="Control 25"/>
      </mc:Fallback>
    </mc:AlternateContent>
    <mc:AlternateContent xmlns:mc="http://schemas.openxmlformats.org/markup-compatibility/2006">
      <mc:Choice Requires="x14">
        <control shapeId="4120" r:id="rId72" name="Control 24">
          <controlPr defaultSize="0" r:id="rId36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228600</xdr:colOff>
                <xdr:row>25</xdr:row>
                <xdr:rowOff>30480</xdr:rowOff>
              </to>
            </anchor>
          </controlPr>
        </control>
      </mc:Choice>
      <mc:Fallback>
        <control shapeId="4120" r:id="rId72" name="Control 24"/>
      </mc:Fallback>
    </mc:AlternateContent>
    <mc:AlternateContent xmlns:mc="http://schemas.openxmlformats.org/markup-compatibility/2006">
      <mc:Choice Requires="x14">
        <control shapeId="4119" r:id="rId73" name="Control 23">
          <controlPr defaultSize="0" r:id="rId36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228600</xdr:colOff>
                <xdr:row>24</xdr:row>
                <xdr:rowOff>30480</xdr:rowOff>
              </to>
            </anchor>
          </controlPr>
        </control>
      </mc:Choice>
      <mc:Fallback>
        <control shapeId="4119" r:id="rId73" name="Control 23"/>
      </mc:Fallback>
    </mc:AlternateContent>
    <mc:AlternateContent xmlns:mc="http://schemas.openxmlformats.org/markup-compatibility/2006">
      <mc:Choice Requires="x14">
        <control shapeId="4118" r:id="rId74" name="Control 22">
          <controlPr defaultSize="0" r:id="rId36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228600</xdr:colOff>
                <xdr:row>23</xdr:row>
                <xdr:rowOff>30480</xdr:rowOff>
              </to>
            </anchor>
          </controlPr>
        </control>
      </mc:Choice>
      <mc:Fallback>
        <control shapeId="4118" r:id="rId74" name="Control 22"/>
      </mc:Fallback>
    </mc:AlternateContent>
    <mc:AlternateContent xmlns:mc="http://schemas.openxmlformats.org/markup-compatibility/2006">
      <mc:Choice Requires="x14">
        <control shapeId="4117" r:id="rId75" name="Control 21">
          <controlPr defaultSize="0" r:id="rId36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228600</xdr:colOff>
                <xdr:row>22</xdr:row>
                <xdr:rowOff>30480</xdr:rowOff>
              </to>
            </anchor>
          </controlPr>
        </control>
      </mc:Choice>
      <mc:Fallback>
        <control shapeId="4117" r:id="rId75" name="Control 21"/>
      </mc:Fallback>
    </mc:AlternateContent>
    <mc:AlternateContent xmlns:mc="http://schemas.openxmlformats.org/markup-compatibility/2006">
      <mc:Choice Requires="x14">
        <control shapeId="4116" r:id="rId76" name="Control 20">
          <controlPr defaultSize="0" r:id="rId36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228600</xdr:colOff>
                <xdr:row>21</xdr:row>
                <xdr:rowOff>30480</xdr:rowOff>
              </to>
            </anchor>
          </controlPr>
        </control>
      </mc:Choice>
      <mc:Fallback>
        <control shapeId="4116" r:id="rId76" name="Control 20"/>
      </mc:Fallback>
    </mc:AlternateContent>
    <mc:AlternateContent xmlns:mc="http://schemas.openxmlformats.org/markup-compatibility/2006">
      <mc:Choice Requires="x14">
        <control shapeId="4115" r:id="rId77" name="Control 19">
          <controlPr defaultSize="0" r:id="rId36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228600</xdr:colOff>
                <xdr:row>20</xdr:row>
                <xdr:rowOff>30480</xdr:rowOff>
              </to>
            </anchor>
          </controlPr>
        </control>
      </mc:Choice>
      <mc:Fallback>
        <control shapeId="4115" r:id="rId77" name="Control 19"/>
      </mc:Fallback>
    </mc:AlternateContent>
    <mc:AlternateContent xmlns:mc="http://schemas.openxmlformats.org/markup-compatibility/2006">
      <mc:Choice Requires="x14">
        <control shapeId="4114" r:id="rId78" name="Control 18">
          <controlPr defaultSize="0" r:id="rId36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228600</xdr:colOff>
                <xdr:row>19</xdr:row>
                <xdr:rowOff>30480</xdr:rowOff>
              </to>
            </anchor>
          </controlPr>
        </control>
      </mc:Choice>
      <mc:Fallback>
        <control shapeId="4114" r:id="rId78" name="Control 18"/>
      </mc:Fallback>
    </mc:AlternateContent>
    <mc:AlternateContent xmlns:mc="http://schemas.openxmlformats.org/markup-compatibility/2006">
      <mc:Choice Requires="x14">
        <control shapeId="4113" r:id="rId79" name="Control 17">
          <controlPr defaultSize="0" r:id="rId36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228600</xdr:colOff>
                <xdr:row>18</xdr:row>
                <xdr:rowOff>30480</xdr:rowOff>
              </to>
            </anchor>
          </controlPr>
        </control>
      </mc:Choice>
      <mc:Fallback>
        <control shapeId="4113" r:id="rId79" name="Control 17"/>
      </mc:Fallback>
    </mc:AlternateContent>
    <mc:AlternateContent xmlns:mc="http://schemas.openxmlformats.org/markup-compatibility/2006">
      <mc:Choice Requires="x14">
        <control shapeId="4112" r:id="rId80" name="Control 16">
          <controlPr defaultSize="0" r:id="rId36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228600</xdr:colOff>
                <xdr:row>17</xdr:row>
                <xdr:rowOff>30480</xdr:rowOff>
              </to>
            </anchor>
          </controlPr>
        </control>
      </mc:Choice>
      <mc:Fallback>
        <control shapeId="4112" r:id="rId80" name="Control 16"/>
      </mc:Fallback>
    </mc:AlternateContent>
    <mc:AlternateContent xmlns:mc="http://schemas.openxmlformats.org/markup-compatibility/2006">
      <mc:Choice Requires="x14">
        <control shapeId="4111" r:id="rId81" name="Control 15">
          <controlPr defaultSize="0" r:id="rId36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228600</xdr:colOff>
                <xdr:row>16</xdr:row>
                <xdr:rowOff>30480</xdr:rowOff>
              </to>
            </anchor>
          </controlPr>
        </control>
      </mc:Choice>
      <mc:Fallback>
        <control shapeId="4111" r:id="rId81" name="Control 15"/>
      </mc:Fallback>
    </mc:AlternateContent>
    <mc:AlternateContent xmlns:mc="http://schemas.openxmlformats.org/markup-compatibility/2006">
      <mc:Choice Requires="x14">
        <control shapeId="4110" r:id="rId82" name="Control 14">
          <controlPr defaultSize="0" r:id="rId36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228600</xdr:colOff>
                <xdr:row>15</xdr:row>
                <xdr:rowOff>30480</xdr:rowOff>
              </to>
            </anchor>
          </controlPr>
        </control>
      </mc:Choice>
      <mc:Fallback>
        <control shapeId="4110" r:id="rId82" name="Control 14"/>
      </mc:Fallback>
    </mc:AlternateContent>
    <mc:AlternateContent xmlns:mc="http://schemas.openxmlformats.org/markup-compatibility/2006">
      <mc:Choice Requires="x14">
        <control shapeId="4109" r:id="rId83" name="Control 13">
          <controlPr defaultSize="0" r:id="rId36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228600</xdr:colOff>
                <xdr:row>14</xdr:row>
                <xdr:rowOff>30480</xdr:rowOff>
              </to>
            </anchor>
          </controlPr>
        </control>
      </mc:Choice>
      <mc:Fallback>
        <control shapeId="4109" r:id="rId83" name="Control 13"/>
      </mc:Fallback>
    </mc:AlternateContent>
    <mc:AlternateContent xmlns:mc="http://schemas.openxmlformats.org/markup-compatibility/2006">
      <mc:Choice Requires="x14">
        <control shapeId="4108" r:id="rId84" name="Control 12">
          <controlPr defaultSize="0" r:id="rId36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228600</xdr:colOff>
                <xdr:row>13</xdr:row>
                <xdr:rowOff>30480</xdr:rowOff>
              </to>
            </anchor>
          </controlPr>
        </control>
      </mc:Choice>
      <mc:Fallback>
        <control shapeId="4108" r:id="rId84" name="Control 12"/>
      </mc:Fallback>
    </mc:AlternateContent>
    <mc:AlternateContent xmlns:mc="http://schemas.openxmlformats.org/markup-compatibility/2006">
      <mc:Choice Requires="x14">
        <control shapeId="4107" r:id="rId85" name="Control 11">
          <controlPr defaultSize="0" r:id="rId36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228600</xdr:colOff>
                <xdr:row>12</xdr:row>
                <xdr:rowOff>30480</xdr:rowOff>
              </to>
            </anchor>
          </controlPr>
        </control>
      </mc:Choice>
      <mc:Fallback>
        <control shapeId="4107" r:id="rId85" name="Control 11"/>
      </mc:Fallback>
    </mc:AlternateContent>
    <mc:AlternateContent xmlns:mc="http://schemas.openxmlformats.org/markup-compatibility/2006">
      <mc:Choice Requires="x14">
        <control shapeId="4106" r:id="rId86" name="Control 10">
          <controlPr defaultSize="0" r:id="rId36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228600</xdr:colOff>
                <xdr:row>11</xdr:row>
                <xdr:rowOff>30480</xdr:rowOff>
              </to>
            </anchor>
          </controlPr>
        </control>
      </mc:Choice>
      <mc:Fallback>
        <control shapeId="4106" r:id="rId86" name="Control 10"/>
      </mc:Fallback>
    </mc:AlternateContent>
    <mc:AlternateContent xmlns:mc="http://schemas.openxmlformats.org/markup-compatibility/2006">
      <mc:Choice Requires="x14">
        <control shapeId="4105" r:id="rId87" name="Control 9">
          <controlPr defaultSize="0" r:id="rId36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228600</xdr:colOff>
                <xdr:row>10</xdr:row>
                <xdr:rowOff>30480</xdr:rowOff>
              </to>
            </anchor>
          </controlPr>
        </control>
      </mc:Choice>
      <mc:Fallback>
        <control shapeId="4105" r:id="rId87" name="Control 9"/>
      </mc:Fallback>
    </mc:AlternateContent>
    <mc:AlternateContent xmlns:mc="http://schemas.openxmlformats.org/markup-compatibility/2006">
      <mc:Choice Requires="x14">
        <control shapeId="4104" r:id="rId88" name="Control 8">
          <controlPr defaultSize="0" r:id="rId36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228600</xdr:colOff>
                <xdr:row>9</xdr:row>
                <xdr:rowOff>30480</xdr:rowOff>
              </to>
            </anchor>
          </controlPr>
        </control>
      </mc:Choice>
      <mc:Fallback>
        <control shapeId="4104" r:id="rId88" name="Control 8"/>
      </mc:Fallback>
    </mc:AlternateContent>
    <mc:AlternateContent xmlns:mc="http://schemas.openxmlformats.org/markup-compatibility/2006">
      <mc:Choice Requires="x14">
        <control shapeId="4103" r:id="rId89" name="Control 7">
          <controlPr defaultSize="0" r:id="rId36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228600</xdr:colOff>
                <xdr:row>8</xdr:row>
                <xdr:rowOff>30480</xdr:rowOff>
              </to>
            </anchor>
          </controlPr>
        </control>
      </mc:Choice>
      <mc:Fallback>
        <control shapeId="4103" r:id="rId89" name="Control 7"/>
      </mc:Fallback>
    </mc:AlternateContent>
    <mc:AlternateContent xmlns:mc="http://schemas.openxmlformats.org/markup-compatibility/2006">
      <mc:Choice Requires="x14">
        <control shapeId="4102" r:id="rId90" name="Control 6">
          <controlPr defaultSize="0" r:id="rId36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228600</xdr:colOff>
                <xdr:row>7</xdr:row>
                <xdr:rowOff>30480</xdr:rowOff>
              </to>
            </anchor>
          </controlPr>
        </control>
      </mc:Choice>
      <mc:Fallback>
        <control shapeId="4102" r:id="rId90" name="Control 6"/>
      </mc:Fallback>
    </mc:AlternateContent>
    <mc:AlternateContent xmlns:mc="http://schemas.openxmlformats.org/markup-compatibility/2006">
      <mc:Choice Requires="x14">
        <control shapeId="4101" r:id="rId91" name="Control 5">
          <controlPr defaultSize="0" r:id="rId36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228600</xdr:colOff>
                <xdr:row>6</xdr:row>
                <xdr:rowOff>30480</xdr:rowOff>
              </to>
            </anchor>
          </controlPr>
        </control>
      </mc:Choice>
      <mc:Fallback>
        <control shapeId="4101" r:id="rId91" name="Control 5"/>
      </mc:Fallback>
    </mc:AlternateContent>
    <mc:AlternateContent xmlns:mc="http://schemas.openxmlformats.org/markup-compatibility/2006">
      <mc:Choice Requires="x14">
        <control shapeId="4100" r:id="rId92" name="Control 4">
          <controlPr defaultSize="0" r:id="rId36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228600</xdr:colOff>
                <xdr:row>5</xdr:row>
                <xdr:rowOff>30480</xdr:rowOff>
              </to>
            </anchor>
          </controlPr>
        </control>
      </mc:Choice>
      <mc:Fallback>
        <control shapeId="4100" r:id="rId92" name="Control 4"/>
      </mc:Fallback>
    </mc:AlternateContent>
    <mc:AlternateContent xmlns:mc="http://schemas.openxmlformats.org/markup-compatibility/2006">
      <mc:Choice Requires="x14">
        <control shapeId="4099" r:id="rId93" name="Control 3">
          <controlPr defaultSize="0" r:id="rId36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228600</xdr:colOff>
                <xdr:row>4</xdr:row>
                <xdr:rowOff>30480</xdr:rowOff>
              </to>
            </anchor>
          </controlPr>
        </control>
      </mc:Choice>
      <mc:Fallback>
        <control shapeId="4099" r:id="rId93" name="Control 3"/>
      </mc:Fallback>
    </mc:AlternateContent>
    <mc:AlternateContent xmlns:mc="http://schemas.openxmlformats.org/markup-compatibility/2006">
      <mc:Choice Requires="x14">
        <control shapeId="4098" r:id="rId94" name="Control 2">
          <controlPr defaultSize="0" r:id="rId36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228600</xdr:colOff>
                <xdr:row>3</xdr:row>
                <xdr:rowOff>30480</xdr:rowOff>
              </to>
            </anchor>
          </controlPr>
        </control>
      </mc:Choice>
      <mc:Fallback>
        <control shapeId="4098" r:id="rId94" name="Control 2"/>
      </mc:Fallback>
    </mc:AlternateContent>
    <mc:AlternateContent xmlns:mc="http://schemas.openxmlformats.org/markup-compatibility/2006">
      <mc:Choice Requires="x14">
        <control shapeId="4097" r:id="rId95" name="Control 1">
          <controlPr defaultSize="0" r:id="rId3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228600</xdr:colOff>
                <xdr:row>2</xdr:row>
                <xdr:rowOff>30480</xdr:rowOff>
              </to>
            </anchor>
          </controlPr>
        </control>
      </mc:Choice>
      <mc:Fallback>
        <control shapeId="4097" r:id="rId9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Yasuda, Kazutaka (SEC)</cp:lastModifiedBy>
  <dcterms:modified xsi:type="dcterms:W3CDTF">2023-10-15T06:51:38Z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f8e20e6-048a-4bad-a26b-318dd1cd4d47_Enabled">
    <vt:lpwstr>true</vt:lpwstr>
  </property>
  <property fmtid="{D5CDD505-2E9C-101B-9397-08002B2CF9AE}" pid="3" name="MSIP_Label_1f8e20e6-048a-4bad-a26b-318dd1cd4d47_SetDate">
    <vt:lpwstr>2023-10-14T03:03:24Z</vt:lpwstr>
  </property>
  <property fmtid="{D5CDD505-2E9C-101B-9397-08002B2CF9AE}" pid="4" name="MSIP_Label_1f8e20e6-048a-4bad-a26b-318dd1cd4d47_Method">
    <vt:lpwstr>Privileged</vt:lpwstr>
  </property>
  <property fmtid="{D5CDD505-2E9C-101B-9397-08002B2CF9AE}" pid="5" name="MSIP_Label_1f8e20e6-048a-4bad-a26b-318dd1cd4d47_Name">
    <vt:lpwstr>1f8e20e6-048a-4bad-a26b-318dd1cd4d47</vt:lpwstr>
  </property>
  <property fmtid="{D5CDD505-2E9C-101B-9397-08002B2CF9AE}" pid="6" name="MSIP_Label_1f8e20e6-048a-4bad-a26b-318dd1cd4d47_SiteId">
    <vt:lpwstr>66c65d8a-9158-4521-a2d8-664963db48e4</vt:lpwstr>
  </property>
  <property fmtid="{D5CDD505-2E9C-101B-9397-08002B2CF9AE}" pid="7" name="MSIP_Label_1f8e20e6-048a-4bad-a26b-318dd1cd4d47_ActionId">
    <vt:lpwstr>bbef0433-af57-47fb-915d-97523ac235d6</vt:lpwstr>
  </property>
  <property fmtid="{D5CDD505-2E9C-101B-9397-08002B2CF9AE}" pid="8" name="MSIP_Label_1f8e20e6-048a-4bad-a26b-318dd1cd4d47_ContentBits">
    <vt:lpwstr>0</vt:lpwstr>
  </property>
</Properties>
</file>