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FECT\Documents\"/>
    </mc:Choice>
  </mc:AlternateContent>
  <xr:revisionPtr revIDLastSave="0" documentId="8_{2A6776CD-0EDD-4502-812E-78F4B074E574}" xr6:coauthVersionLast="47" xr6:coauthVersionMax="47" xr10:uidLastSave="{00000000-0000-0000-0000-000000000000}"/>
  <bookViews>
    <workbookView xWindow="-110" yWindow="-110" windowWidth="19420" windowHeight="10300" firstSheet="5" activeTab="9" xr2:uid="{E1034959-6D17-4E95-A92A-5B80B683AE5F}"/>
  </bookViews>
  <sheets>
    <sheet name="North" sheetId="1" r:id="rId1"/>
    <sheet name="South" sheetId="2" r:id="rId2"/>
    <sheet name="East" sheetId="3" r:id="rId3"/>
    <sheet name="West" sheetId="4" r:id="rId4"/>
    <sheet name="North to West data append" sheetId="5" r:id="rId5"/>
    <sheet name="Supplier" sheetId="6" r:id="rId6"/>
    <sheet name="Products" sheetId="7" r:id="rId7"/>
    <sheet name="Oders" sheetId="8" r:id="rId8"/>
    <sheet name="Customers" sheetId="9" r:id="rId9"/>
    <sheet name="Merge 1 to 4" sheetId="11" r:id="rId10"/>
  </sheets>
  <definedNames>
    <definedName name="ExternalData_1" localSheetId="9" hidden="1">'Merge 1 to 4'!$A$1:$R$21</definedName>
    <definedName name="ExternalData_1" localSheetId="4" hidden="1">'North to West data append'!$A$1:$F$101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67D87E-CFBE-4704-9E87-5E7A635FB29A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1319D993-A82B-4DA4-B7F6-49531B65E220}" keepAlive="1" name="Query - Customers" description="Connection to the 'Customers' query in the workbook." type="5" refreshedVersion="0" background="1">
    <dbPr connection="Provider=Microsoft.Mashup.OleDb.1;Data Source=$Workbook$;Location=Customers;Extended Properties=&quot;&quot;" command="SELECT * FROM [Customers]"/>
  </connection>
  <connection id="3" xr16:uid="{E8624799-FA99-4DBF-983D-29391ED7CB66}" keepAlive="1" name="Query - East" description="Connection to the 'East' query in the workbook." type="5" refreshedVersion="0" background="1">
    <dbPr connection="Provider=Microsoft.Mashup.OleDb.1;Data Source=$Workbook$;Location=East;Extended Properties=&quot;&quot;" command="SELECT * FROM [East]"/>
  </connection>
  <connection id="4" xr16:uid="{AFB7D121-8D83-46D4-BA67-E1DA7AA91E4F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5" xr16:uid="{D306E98C-0E9F-48A8-892B-6D851454D56E}" keepAlive="1" name="Query - Merge2" description="Connection to the 'Merge2' query in the workbook." type="5" refreshedVersion="0" background="1">
    <dbPr connection="Provider=Microsoft.Mashup.OleDb.1;Data Source=$Workbook$;Location=Merge2;Extended Properties=&quot;&quot;" command="SELECT * FROM [Merge2]"/>
  </connection>
  <connection id="6" xr16:uid="{C3E86FF8-C6B0-4F25-A965-2D1AB9FBCE4C}" keepAlive="1" name="Query - Merge3" description="Connection to the 'Merge3' query in the workbook." type="5" refreshedVersion="0" background="1">
    <dbPr connection="Provider=Microsoft.Mashup.OleDb.1;Data Source=$Workbook$;Location=Merge3;Extended Properties=&quot;&quot;" command="SELECT * FROM [Merge3]"/>
  </connection>
  <connection id="7" xr16:uid="{5A32C30D-BE2C-4BD2-816B-4F409AF730E8}" keepAlive="1" name="Query - Merge4" description="Connection to the 'Merge4' query in the workbook." type="5" refreshedVersion="8" background="1" saveData="1">
    <dbPr connection="Provider=Microsoft.Mashup.OleDb.1;Data Source=$Workbook$;Location=Merge4;Extended Properties=&quot;&quot;" command="SELECT * FROM [Merge4]"/>
  </connection>
  <connection id="8" xr16:uid="{F7363C59-FE09-474C-B567-B11838734BCA}" keepAlive="1" name="Query - North" description="Connection to the 'North' query in the workbook." type="5" refreshedVersion="0" background="1">
    <dbPr connection="Provider=Microsoft.Mashup.OleDb.1;Data Source=$Workbook$;Location=North;Extended Properties=&quot;&quot;" command="SELECT * FROM [North]"/>
  </connection>
  <connection id="9" xr16:uid="{BFA52C94-06D2-4008-9F36-F1E425BAC23E}" keepAlive="1" name="Query - North to West data" description="Connection to the 'North to West data' query in the workbook." type="5" refreshedVersion="8" background="1" saveData="1">
    <dbPr connection="Provider=Microsoft.Mashup.OleDb.1;Data Source=$Workbook$;Location=&quot;North to West data&quot;;Extended Properties=&quot;&quot;" command="SELECT * FROM [North to West data]"/>
  </connection>
  <connection id="10" xr16:uid="{6EC26B41-808B-4CFC-98DA-8BB2943B5347}" keepAlive="1" name="Query - Oders" description="Connection to the 'Oders' query in the workbook." type="5" refreshedVersion="0" background="1">
    <dbPr connection="Provider=Microsoft.Mashup.OleDb.1;Data Source=$Workbook$;Location=Oders;Extended Properties=&quot;&quot;" command="SELECT * FROM [Oders]"/>
  </connection>
  <connection id="11" xr16:uid="{8D4A89A3-C673-4ECD-A5FF-31DFAD4A932D}" keepAlive="1" name="Query - Product" description="Connection to the 'Product' query in the workbook." type="5" refreshedVersion="0" background="1">
    <dbPr connection="Provider=Microsoft.Mashup.OleDb.1;Data Source=$Workbook$;Location=Product;Extended Properties=&quot;&quot;" command="SELECT * FROM [Product]"/>
  </connection>
  <connection id="12" xr16:uid="{2779A71D-1B32-4499-9E86-1490DE4D1000}" keepAlive="1" name="Query - South" description="Connection to the 'South' query in the workbook." type="5" refreshedVersion="0" background="1">
    <dbPr connection="Provider=Microsoft.Mashup.OleDb.1;Data Source=$Workbook$;Location=South;Extended Properties=&quot;&quot;" command="SELECT * FROM [South]"/>
  </connection>
  <connection id="13" xr16:uid="{F7042F2A-0802-4D5F-8F12-DCFD53747E08}" keepAlive="1" name="Query - Supplier" description="Connection to the 'Supplier' query in the workbook." type="5" refreshedVersion="0" background="1">
    <dbPr connection="Provider=Microsoft.Mashup.OleDb.1;Data Source=$Workbook$;Location=Supplier;Extended Properties=&quot;&quot;" command="SELECT * FROM [Supplier]"/>
  </connection>
  <connection id="14" xr16:uid="{27A6ABFC-DB6B-43AF-BF15-020B09B79E81}" keepAlive="1" name="Query - West" description="Connection to the 'West' query in the workbook." type="5" refreshedVersion="0" background="1">
    <dbPr connection="Provider=Microsoft.Mashup.OleDb.1;Data Source=$Workbook$;Location=West;Extended Properties=&quot;&quot;" command="SELECT * FROM [West]"/>
  </connection>
</connections>
</file>

<file path=xl/sharedStrings.xml><?xml version="1.0" encoding="utf-8"?>
<sst xmlns="http://schemas.openxmlformats.org/spreadsheetml/2006/main" count="1146" uniqueCount="249">
  <si>
    <t>Product</t>
  </si>
  <si>
    <t>Month</t>
  </si>
  <si>
    <t>Year</t>
  </si>
  <si>
    <t>Sales ($)</t>
  </si>
  <si>
    <t>Units Sold</t>
  </si>
  <si>
    <t>Product A</t>
  </si>
  <si>
    <t>Jan</t>
  </si>
  <si>
    <t>Product B</t>
  </si>
  <si>
    <t>Product C</t>
  </si>
  <si>
    <t>Product D</t>
  </si>
  <si>
    <t>Product E</t>
  </si>
  <si>
    <t>Feb</t>
  </si>
  <si>
    <t>Mar</t>
  </si>
  <si>
    <t>Apr</t>
  </si>
  <si>
    <t>May</t>
  </si>
  <si>
    <t>Total</t>
  </si>
  <si>
    <t>Product F</t>
  </si>
  <si>
    <t>Product G</t>
  </si>
  <si>
    <t>Product H</t>
  </si>
  <si>
    <t>Product I</t>
  </si>
  <si>
    <t>Product J</t>
  </si>
  <si>
    <t>Product K</t>
  </si>
  <si>
    <t>Product L</t>
  </si>
  <si>
    <t>Product M</t>
  </si>
  <si>
    <t>Product N</t>
  </si>
  <si>
    <t>Product O</t>
  </si>
  <si>
    <t>Product P</t>
  </si>
  <si>
    <t>Product Q</t>
  </si>
  <si>
    <t>Product R</t>
  </si>
  <si>
    <t>Product S</t>
  </si>
  <si>
    <t>Product T</t>
  </si>
  <si>
    <t>Region</t>
  </si>
  <si>
    <t>North</t>
  </si>
  <si>
    <t>South</t>
  </si>
  <si>
    <t>East</t>
  </si>
  <si>
    <t>West</t>
  </si>
  <si>
    <t>upplierID</t>
  </si>
  <si>
    <t>SupplierName</t>
  </si>
  <si>
    <t>ContactName</t>
  </si>
  <si>
    <t>Country</t>
  </si>
  <si>
    <t>Phone</t>
  </si>
  <si>
    <t>S001</t>
  </si>
  <si>
    <t>SupplyCo</t>
  </si>
  <si>
    <t>Alice Green</t>
  </si>
  <si>
    <t>USA</t>
  </si>
  <si>
    <t>S002</t>
  </si>
  <si>
    <t>Global Supplies</t>
  </si>
  <si>
    <t>Bob Gray</t>
  </si>
  <si>
    <t>UK</t>
  </si>
  <si>
    <t>S003</t>
  </si>
  <si>
    <t>TechGoods</t>
  </si>
  <si>
    <t>Carol White</t>
  </si>
  <si>
    <t>Germany</t>
  </si>
  <si>
    <t>S004</t>
  </si>
  <si>
    <t>HardwareHub</t>
  </si>
  <si>
    <t>David Black</t>
  </si>
  <si>
    <t>Canada</t>
  </si>
  <si>
    <t>S005</t>
  </si>
  <si>
    <t>IndustrialParts</t>
  </si>
  <si>
    <t>Eva Blue</t>
  </si>
  <si>
    <t>S006</t>
  </si>
  <si>
    <t>OfficePros</t>
  </si>
  <si>
    <t>Frank Silver</t>
  </si>
  <si>
    <t>S007</t>
  </si>
  <si>
    <t>HomeEssentials</t>
  </si>
  <si>
    <t>Grace Gold</t>
  </si>
  <si>
    <t>S008</t>
  </si>
  <si>
    <t>GadgetWorld</t>
  </si>
  <si>
    <t>Henry Copper</t>
  </si>
  <si>
    <t>S009</t>
  </si>
  <si>
    <t>TechnoZone</t>
  </si>
  <si>
    <t>Irene Bronze</t>
  </si>
  <si>
    <t>S010</t>
  </si>
  <si>
    <t>DeviceMart</t>
  </si>
  <si>
    <t>Jack Nickel</t>
  </si>
  <si>
    <t>S011</t>
  </si>
  <si>
    <t>GizmoCentral</t>
  </si>
  <si>
    <t>Karen Platinum</t>
  </si>
  <si>
    <t>S012</t>
  </si>
  <si>
    <t>GadgetGalaxy</t>
  </si>
  <si>
    <t>Leo Titanium</t>
  </si>
  <si>
    <t>S013</t>
  </si>
  <si>
    <t>DeviceDepot</t>
  </si>
  <si>
    <t>Mia Iron</t>
  </si>
  <si>
    <t>S014</t>
  </si>
  <si>
    <t>TechTrove</t>
  </si>
  <si>
    <t>Noah Steel</t>
  </si>
  <si>
    <t>S015</t>
  </si>
  <si>
    <t>GadgetGarden</t>
  </si>
  <si>
    <t>Olivia Lead</t>
  </si>
  <si>
    <t>S016</t>
  </si>
  <si>
    <t>GizmoGrove</t>
  </si>
  <si>
    <t>Paul Mercury</t>
  </si>
  <si>
    <t>S017</t>
  </si>
  <si>
    <t>SupplySphere</t>
  </si>
  <si>
    <t>Quinn Copper</t>
  </si>
  <si>
    <t>S018</t>
  </si>
  <si>
    <t>TechTrack</t>
  </si>
  <si>
    <t>Rachel Silver</t>
  </si>
  <si>
    <t>S019</t>
  </si>
  <si>
    <t>DeviceDomain</t>
  </si>
  <si>
    <t>Steve Gold</t>
  </si>
  <si>
    <t>S020</t>
  </si>
  <si>
    <t>GadgetGuild</t>
  </si>
  <si>
    <t>Tina Bronze</t>
  </si>
  <si>
    <t>ProductID</t>
  </si>
  <si>
    <t>ProductName</t>
  </si>
  <si>
    <t>SupplierID</t>
  </si>
  <si>
    <t>UnitPrice ($)</t>
  </si>
  <si>
    <t>Category</t>
  </si>
  <si>
    <t>P001</t>
  </si>
  <si>
    <t>Widget A</t>
  </si>
  <si>
    <t>Gadgets</t>
  </si>
  <si>
    <t>P002</t>
  </si>
  <si>
    <t>Widget B</t>
  </si>
  <si>
    <t>P003</t>
  </si>
  <si>
    <t>Widget C</t>
  </si>
  <si>
    <t>Gizmos</t>
  </si>
  <si>
    <t>P004</t>
  </si>
  <si>
    <t>Widget D</t>
  </si>
  <si>
    <t>P005</t>
  </si>
  <si>
    <t>Widget E</t>
  </si>
  <si>
    <t>Devices</t>
  </si>
  <si>
    <t>P006</t>
  </si>
  <si>
    <t>Widget F</t>
  </si>
  <si>
    <t>P007</t>
  </si>
  <si>
    <t>Widget G</t>
  </si>
  <si>
    <t>P008</t>
  </si>
  <si>
    <t>Widget H</t>
  </si>
  <si>
    <t>P009</t>
  </si>
  <si>
    <t>Widget I</t>
  </si>
  <si>
    <t>P010</t>
  </si>
  <si>
    <t>Widget J</t>
  </si>
  <si>
    <t>P011</t>
  </si>
  <si>
    <t>Widget K</t>
  </si>
  <si>
    <t>P012</t>
  </si>
  <si>
    <t>Widget L</t>
  </si>
  <si>
    <t>P013</t>
  </si>
  <si>
    <t>Widget M</t>
  </si>
  <si>
    <t>P014</t>
  </si>
  <si>
    <t>Widget N</t>
  </si>
  <si>
    <t>P015</t>
  </si>
  <si>
    <t>Widget O</t>
  </si>
  <si>
    <t>P016</t>
  </si>
  <si>
    <t>Widget P</t>
  </si>
  <si>
    <t>P017</t>
  </si>
  <si>
    <t>Widget Q</t>
  </si>
  <si>
    <t>P018</t>
  </si>
  <si>
    <t>Widget R</t>
  </si>
  <si>
    <t>P019</t>
  </si>
  <si>
    <t>Widget S</t>
  </si>
  <si>
    <t>P020</t>
  </si>
  <si>
    <t>Widget T</t>
  </si>
  <si>
    <t>OrderID</t>
  </si>
  <si>
    <t>CustomerID</t>
  </si>
  <si>
    <t>OrderDate</t>
  </si>
  <si>
    <t>Quantity</t>
  </si>
  <si>
    <t>OrderAmount ($)</t>
  </si>
  <si>
    <t>O1001</t>
  </si>
  <si>
    <t>C001</t>
  </si>
  <si>
    <t>O1002</t>
  </si>
  <si>
    <t>C002</t>
  </si>
  <si>
    <t>O1003</t>
  </si>
  <si>
    <t>C003</t>
  </si>
  <si>
    <t>O1004</t>
  </si>
  <si>
    <t>O1005</t>
  </si>
  <si>
    <t>C004</t>
  </si>
  <si>
    <t>O1006</t>
  </si>
  <si>
    <t>C005</t>
  </si>
  <si>
    <t>O1007</t>
  </si>
  <si>
    <t>O1008</t>
  </si>
  <si>
    <t>O1009</t>
  </si>
  <si>
    <t>C006</t>
  </si>
  <si>
    <t>O1010</t>
  </si>
  <si>
    <t>C007</t>
  </si>
  <si>
    <t>O1011</t>
  </si>
  <si>
    <t>C008</t>
  </si>
  <si>
    <t>O1012</t>
  </si>
  <si>
    <t>C009</t>
  </si>
  <si>
    <t>O1013</t>
  </si>
  <si>
    <t>C010</t>
  </si>
  <si>
    <t>O1014</t>
  </si>
  <si>
    <t>C011</t>
  </si>
  <si>
    <t>O1015</t>
  </si>
  <si>
    <t>C012</t>
  </si>
  <si>
    <t>O1016</t>
  </si>
  <si>
    <t>C013</t>
  </si>
  <si>
    <t>O1017</t>
  </si>
  <si>
    <t>C014</t>
  </si>
  <si>
    <t>O1018</t>
  </si>
  <si>
    <t>C015</t>
  </si>
  <si>
    <t>O1019</t>
  </si>
  <si>
    <t>C016</t>
  </si>
  <si>
    <t>O1020</t>
  </si>
  <si>
    <t>C017</t>
  </si>
  <si>
    <t>CustomerName</t>
  </si>
  <si>
    <t>RegionID</t>
  </si>
  <si>
    <t>Alpha Corp</t>
  </si>
  <si>
    <t>John Doe</t>
  </si>
  <si>
    <t>R1</t>
  </si>
  <si>
    <t>Beta Ltd</t>
  </si>
  <si>
    <t>Jane Smith</t>
  </si>
  <si>
    <t>R2</t>
  </si>
  <si>
    <t>Gamma Inc</t>
  </si>
  <si>
    <t>Mike Brown</t>
  </si>
  <si>
    <t>R3</t>
  </si>
  <si>
    <t>Delta LLC</t>
  </si>
  <si>
    <t>Lisa White</t>
  </si>
  <si>
    <t>Epsilon Co</t>
  </si>
  <si>
    <t>Tom Black</t>
  </si>
  <si>
    <t>Australia</t>
  </si>
  <si>
    <t>R4</t>
  </si>
  <si>
    <t>Zeta Enterprises</t>
  </si>
  <si>
    <t>Emma Davis</t>
  </si>
  <si>
    <t>Eta Solutions</t>
  </si>
  <si>
    <t>Liam Johnson</t>
  </si>
  <si>
    <t>Theta Systems</t>
  </si>
  <si>
    <t>Olivia Wilson</t>
  </si>
  <si>
    <t>Iota Services</t>
  </si>
  <si>
    <t>Noah Martinez</t>
  </si>
  <si>
    <t>Kappa Industries</t>
  </si>
  <si>
    <t>Ava Anderson</t>
  </si>
  <si>
    <t>Lambda Traders</t>
  </si>
  <si>
    <t>Sophia Thomas</t>
  </si>
  <si>
    <t>Mu Logistics</t>
  </si>
  <si>
    <t>Mason Taylor</t>
  </si>
  <si>
    <t>Nu Technologies</t>
  </si>
  <si>
    <t>Isabella Moore</t>
  </si>
  <si>
    <t>Xi Manufacturing</t>
  </si>
  <si>
    <t>James Jackson</t>
  </si>
  <si>
    <t>Omicron Retail</t>
  </si>
  <si>
    <t>Mia Martin</t>
  </si>
  <si>
    <t>Pi Holdings</t>
  </si>
  <si>
    <t>Ethan Lee</t>
  </si>
  <si>
    <t>Rho Media</t>
  </si>
  <si>
    <t>Harper Perez</t>
  </si>
  <si>
    <t>C018</t>
  </si>
  <si>
    <t>Sigma Finance</t>
  </si>
  <si>
    <t>Benjamin Harris</t>
  </si>
  <si>
    <t>C019</t>
  </si>
  <si>
    <t>Tau Healthcare</t>
  </si>
  <si>
    <t>Charlotte Clark</t>
  </si>
  <si>
    <t>C020</t>
  </si>
  <si>
    <t>Upsilon Energy</t>
  </si>
  <si>
    <t>Alexander Lewis</t>
  </si>
  <si>
    <t>Customer.CompanyName</t>
  </si>
  <si>
    <t>Customer.ContactName</t>
  </si>
  <si>
    <t>Customer.Country</t>
  </si>
  <si>
    <t>Customer.RegionID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</si>
</sst>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4" fontId="0" fillId="2" borderId="1" xfId="0" applyNumberFormat="1" applyFill="1" applyBorder="1"/>
    <xf numFmtId="14" fontId="0" fillId="2" borderId="8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22" fontId="0" fillId="2" borderId="1" xfId="0" applyNumberFormat="1" applyFill="1" applyBorder="1"/>
    <xf numFmtId="22" fontId="0" fillId="2" borderId="8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dd/mm/yyyy\ hh:mm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A74AEDC-74D3-40B2-B24C-6F1AA65443F4}" autoFormatId="16" applyNumberFormats="0" applyBorderFormats="0" applyFontFormats="0" applyPatternFormats="0" applyAlignmentFormats="0" applyWidthHeightFormats="0">
  <queryTableRefresh nextId="7">
    <queryTableFields count="6">
      <queryTableField id="1" name="Region" tableColumnId="1"/>
      <queryTableField id="2" name="Product" tableColumnId="2"/>
      <queryTableField id="3" name="Month" tableColumnId="3"/>
      <queryTableField id="4" name="Year" tableColumnId="4"/>
      <queryTableField id="5" name="Sales ($)" tableColumnId="5"/>
      <queryTableField id="6" name="Units Sol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241A7B6-DA50-43CC-A216-A282E56392F6}" autoFormatId="16" applyNumberFormats="0" applyBorderFormats="0" applyFontFormats="0" applyPatternFormats="0" applyAlignmentFormats="0" applyWidthHeightFormats="0">
  <queryTableRefresh nextId="19">
    <queryTableFields count="18">
      <queryTableField id="1" name="OrderID" tableColumnId="1"/>
      <queryTableField id="2" name="CustomerID" tableColumnId="2"/>
      <queryTableField id="3" name="OrderDate" tableColumnId="3"/>
      <queryTableField id="4" name="ProductID" tableColumnId="4"/>
      <queryTableField id="5" name="Quantity" tableColumnId="5"/>
      <queryTableField id="6" name="OrderAmount ($)" tableColumnId="6"/>
      <queryTableField id="7" name="Customer.CompanyName" tableColumnId="7"/>
      <queryTableField id="8" name="Customer.ContactName" tableColumnId="8"/>
      <queryTableField id="9" name="Customer.Country" tableColumnId="9"/>
      <queryTableField id="10" name="Customer.RegionID" tableColumnId="10"/>
      <queryTableField id="11" name="ProductName" tableColumnId="11"/>
      <queryTableField id="12" name="SupplierID" tableColumnId="12"/>
      <queryTableField id="13" name="UnitPrice ($)" tableColumnId="13"/>
      <queryTableField id="14" name="Category" tableColumnId="14"/>
      <queryTableField id="15" name="SupplierName" tableColumnId="15"/>
      <queryTableField id="16" name="ContactName" tableColumnId="16"/>
      <queryTableField id="17" name="Country" tableColumnId="17"/>
      <queryTableField id="18" name="Phone" tableColumnId="1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35455-9011-4B51-B548-9654BACFE418}" name="Table1" displayName="Table1" ref="A1:E26" totalsRowShown="0">
  <autoFilter ref="A1:E26" xr:uid="{3E735455-9011-4B51-B548-9654BACFE418}"/>
  <tableColumns count="5">
    <tableColumn id="1" xr3:uid="{E8E4EEEF-2137-4E00-B910-433AA30DE21D}" name="Product"/>
    <tableColumn id="2" xr3:uid="{DFCC860A-C338-418E-B1E0-76806AF7B88C}" name="Month"/>
    <tableColumn id="3" xr3:uid="{64F29092-F8C4-4FCF-A141-217C10BB152D}" name="Year"/>
    <tableColumn id="4" xr3:uid="{CBC0FCB1-9365-4337-B9F4-9612C6EDF8EF}" name="Sales ($)" dataDxfId="65"/>
    <tableColumn id="5" xr3:uid="{E6A7AF22-4EBA-410F-9F92-5A1DF1C5F341}" name="Units Sol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C9410D-8094-49BB-932A-17B042EDF39D}" name="Merge4" displayName="Merge4" ref="A1:R21" tableType="queryTable" totalsRowShown="0" headerRowDxfId="0" dataDxfId="22" headerRowBorderDxfId="20" tableBorderDxfId="21" totalsRowBorderDxfId="19">
  <autoFilter ref="A1:R21" xr:uid="{1AC9410D-8094-49BB-932A-17B042EDF39D}"/>
  <tableColumns count="18">
    <tableColumn id="1" xr3:uid="{2B73BCF3-C963-4DAE-B48A-6688094A982B}" uniqueName="1" name="OrderID" queryTableFieldId="1" dataDxfId="18"/>
    <tableColumn id="2" xr3:uid="{28D63C17-8C26-4114-9188-7FC45D9FFD24}" uniqueName="2" name="CustomerID" queryTableFieldId="2" dataDxfId="17"/>
    <tableColumn id="3" xr3:uid="{5771B6E8-3862-497F-837D-6E9F02D0943C}" uniqueName="3" name="OrderDate" queryTableFieldId="3" dataDxfId="16"/>
    <tableColumn id="4" xr3:uid="{B0396946-B270-473B-95D7-777EC42746B8}" uniqueName="4" name="ProductID" queryTableFieldId="4" dataDxfId="15"/>
    <tableColumn id="5" xr3:uid="{35E36994-1899-4243-87BC-4752C8963961}" uniqueName="5" name="Quantity" queryTableFieldId="5" dataDxfId="14"/>
    <tableColumn id="6" xr3:uid="{62DE99A3-9D8B-424E-A80A-EAE642CFA172}" uniqueName="6" name="OrderAmount ($)" queryTableFieldId="6" dataDxfId="13"/>
    <tableColumn id="7" xr3:uid="{0C8E78C9-4DC6-4639-9B91-93AE0D2BDFCF}" uniqueName="7" name="Customer.CompanyName" queryTableFieldId="7" dataDxfId="12"/>
    <tableColumn id="8" xr3:uid="{53169CA2-4B3D-4D2D-B7D4-2557E1D5AF7C}" uniqueName="8" name="Customer.ContactName" queryTableFieldId="8" dataDxfId="11"/>
    <tableColumn id="9" xr3:uid="{34BE8479-4AF6-480D-A21D-E3BE0AED76C1}" uniqueName="9" name="Customer.Country" queryTableFieldId="9" dataDxfId="10"/>
    <tableColumn id="10" xr3:uid="{88CF51D2-D76F-4486-BE21-4C145F042479}" uniqueName="10" name="Customer.RegionID" queryTableFieldId="10" dataDxfId="9"/>
    <tableColumn id="11" xr3:uid="{7423C7B0-13EE-4206-9C2F-5F0A2DEAB3DC}" uniqueName="11" name="ProductName" queryTableFieldId="11" dataDxfId="8"/>
    <tableColumn id="12" xr3:uid="{7CEE0B75-E765-4420-94FA-C1206822858D}" uniqueName="12" name="SupplierID" queryTableFieldId="12" dataDxfId="7"/>
    <tableColumn id="13" xr3:uid="{86AC12EE-459D-41DA-B1C3-5BEFB32BA6FA}" uniqueName="13" name="UnitPrice ($)" queryTableFieldId="13" dataDxfId="6"/>
    <tableColumn id="14" xr3:uid="{A1109BE1-85DE-45F1-96ED-250951AAD2D8}" uniqueName="14" name="Category" queryTableFieldId="14" dataDxfId="5"/>
    <tableColumn id="15" xr3:uid="{E6D83F93-1960-444C-804F-D579A32A1357}" uniqueName="15" name="SupplierName" queryTableFieldId="15" dataDxfId="4"/>
    <tableColumn id="16" xr3:uid="{E4717912-C835-4589-8C5A-7802A1721A30}" uniqueName="16" name="ContactName" queryTableFieldId="16" dataDxfId="3"/>
    <tableColumn id="17" xr3:uid="{42773484-E627-4DAF-95FF-3C37BA6072BA}" uniqueName="17" name="Country" queryTableFieldId="17" dataDxfId="2"/>
    <tableColumn id="18" xr3:uid="{2DFE8CA8-6C6E-4841-8623-9DB70E169B2A}" uniqueName="18" name="Phone" queryTableFieldId="1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12D67D-DF0F-45B7-907A-3D0AAD5FA401}" name="Table2" displayName="Table2" ref="A1:E26" totalsRowShown="0">
  <autoFilter ref="A1:E26" xr:uid="{E812D67D-DF0F-45B7-907A-3D0AAD5FA401}"/>
  <tableColumns count="5">
    <tableColumn id="1" xr3:uid="{5DC8EF13-BBE6-44C5-9E77-071976AFF050}" name="Product"/>
    <tableColumn id="2" xr3:uid="{2EB5294F-FD31-4725-AF27-0ACCEDBC5CBA}" name="Month"/>
    <tableColumn id="3" xr3:uid="{317B28F9-7506-41CF-AD1F-57845FA4037C}" name="Year"/>
    <tableColumn id="4" xr3:uid="{5FBCED10-C0F8-4AC1-AEE6-E68F47D87E76}" name="Sales ($)" dataDxfId="64"/>
    <tableColumn id="5" xr3:uid="{9060BE1B-C769-4A88-901C-42568B81AB15}" name="Units So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3601AF-1762-4929-B18E-07314992F9A1}" name="Table3" displayName="Table3" ref="A1:E26" totalsRowShown="0">
  <autoFilter ref="A1:E26" xr:uid="{433601AF-1762-4929-B18E-07314992F9A1}"/>
  <tableColumns count="5">
    <tableColumn id="1" xr3:uid="{BAC3E906-43FE-4A95-B0FA-639B1FCF20DC}" name="Product"/>
    <tableColumn id="2" xr3:uid="{1B32DB2C-3D6E-4846-B977-E0DB157BDF0A}" name="Month"/>
    <tableColumn id="3" xr3:uid="{076F93B9-BAFD-46E6-90E4-0C3B61AB6D6B}" name="Year"/>
    <tableColumn id="4" xr3:uid="{C66A1EBE-AE09-48E5-B180-8A8383E61793}" name="Sales ($)" dataDxfId="63"/>
    <tableColumn id="5" xr3:uid="{F315CBF0-667A-402E-8C2D-B80A810A9F0D}" name="Units Sol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03CBFE-A1B1-4E18-B139-DCEFC617687C}" name="Table4" displayName="Table4" ref="A1:E26" totalsRowShown="0">
  <autoFilter ref="A1:E26" xr:uid="{6403CBFE-A1B1-4E18-B139-DCEFC617687C}"/>
  <tableColumns count="5">
    <tableColumn id="1" xr3:uid="{2DED9B25-8ACE-415C-BF95-EB0F31FFB55E}" name="Product"/>
    <tableColumn id="2" xr3:uid="{C6C6A787-DFE7-4242-9A1F-04FABCB3FD1C}" name="Month"/>
    <tableColumn id="3" xr3:uid="{90FD277A-5020-4BD9-A5EC-7A8E792D81F2}" name="Year"/>
    <tableColumn id="4" xr3:uid="{EFC77DC3-6DEF-4A3D-96A1-CE0D29945377}" name="Sales ($)" dataDxfId="62"/>
    <tableColumn id="5" xr3:uid="{DFEB99BF-8638-42C7-B23C-8B22347118E7}" name="Units Sol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7BC679-84B5-4E23-984F-FBCA8AF21AAD}" name="North_to_West_data" displayName="North_to_West_data" ref="A1:F101" tableType="queryTable" totalsRowShown="0">
  <autoFilter ref="A1:F101" xr:uid="{AA7BC679-84B5-4E23-984F-FBCA8AF21AAD}"/>
  <tableColumns count="6">
    <tableColumn id="1" xr3:uid="{CF37AF54-DA3F-4C47-B582-A78E90F813F4}" uniqueName="1" name="Region" queryTableFieldId="1"/>
    <tableColumn id="2" xr3:uid="{36FB4BB8-D56F-4010-A939-0675D05E7470}" uniqueName="2" name="Product" queryTableFieldId="2" dataDxfId="61"/>
    <tableColumn id="3" xr3:uid="{749F73E0-37F7-4036-AEBE-442D9CFB9003}" uniqueName="3" name="Month" queryTableFieldId="3" dataDxfId="60"/>
    <tableColumn id="4" xr3:uid="{C70E2F86-4312-4EAD-93C1-47AB188BFE68}" uniqueName="4" name="Year" queryTableFieldId="4"/>
    <tableColumn id="5" xr3:uid="{6882DAE1-5491-4648-A68E-4FEF485485E9}" uniqueName="5" name="Sales ($)" queryTableFieldId="5"/>
    <tableColumn id="6" xr3:uid="{7A33AD3B-1FEE-4085-8687-A2129A8C5067}" uniqueName="6" name="Units Sold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1CF44A-878B-45E2-97EB-A46D8FDD95D9}" name="Table9" displayName="Table9" ref="A1:E21" totalsRowShown="0" dataDxfId="59">
  <autoFilter ref="A1:E21" xr:uid="{1E1CF44A-878B-45E2-97EB-A46D8FDD95D9}"/>
  <tableColumns count="5">
    <tableColumn id="1" xr3:uid="{9E200D69-D375-436C-9A66-D8613F8ECE36}" name="upplierID" dataDxfId="58"/>
    <tableColumn id="2" xr3:uid="{7A0A979C-8BFF-4355-A468-691668B1B80A}" name="SupplierName" dataDxfId="57"/>
    <tableColumn id="3" xr3:uid="{A8F55AB7-772E-4907-9D14-72B8DC3AAF50}" name="ContactName" dataDxfId="56"/>
    <tableColumn id="4" xr3:uid="{974F1D55-946B-4EEB-9568-A7161BE9AFD4}" name="Country" dataDxfId="55"/>
    <tableColumn id="5" xr3:uid="{CC99E852-447C-4BB6-BA58-8DBCCD307EEF}" name="Phone" dataDxfId="5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9D1F2-C66B-4B4E-8109-B8AB87874A8E}" name="Table7" displayName="Table7" ref="A1:E21" totalsRowShown="0" headerRowDxfId="44" dataDxfId="53" headerRowBorderDxfId="51" tableBorderDxfId="52" totalsRowBorderDxfId="50">
  <autoFilter ref="A1:E21" xr:uid="{1149D1F2-C66B-4B4E-8109-B8AB87874A8E}"/>
  <tableColumns count="5">
    <tableColumn id="1" xr3:uid="{523C6FDA-78E1-48C9-9F04-D29DC5E5E83C}" name="ProductID" dataDxfId="49"/>
    <tableColumn id="2" xr3:uid="{B8E8DFB9-FF8A-483C-89F4-43D659D4F641}" name="ProductName" dataDxfId="48"/>
    <tableColumn id="3" xr3:uid="{7AD32679-1979-4439-9897-7CD6D194C34D}" name="SupplierID" dataDxfId="47"/>
    <tableColumn id="4" xr3:uid="{BB791A36-B300-4E8B-A97F-BB34F4668E5A}" name="UnitPrice ($)" dataDxfId="46"/>
    <tableColumn id="5" xr3:uid="{0C3F3704-1BAC-4180-9DFB-9F4E3ADD4105}" name="Category" dataDxfId="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B0439C-2609-4191-897C-76E1C72FDE4D}" name="Table6" displayName="Table6" ref="A1:F21" totalsRowShown="0" headerRowDxfId="33" dataDxfId="43" headerRowBorderDxfId="41" tableBorderDxfId="42" totalsRowBorderDxfId="40">
  <autoFilter ref="A1:F21" xr:uid="{E5B0439C-2609-4191-897C-76E1C72FDE4D}"/>
  <tableColumns count="6">
    <tableColumn id="1" xr3:uid="{E77B1FEE-0B48-452F-B30C-7130C0DF8114}" name="OrderID" dataDxfId="39"/>
    <tableColumn id="2" xr3:uid="{BC01BB4D-64F0-474C-A8A6-17ACAB4CEC55}" name="CustomerID" dataDxfId="38"/>
    <tableColumn id="3" xr3:uid="{400C56E2-AA9C-436D-99C2-C56956527365}" name="OrderDate" dataDxfId="37"/>
    <tableColumn id="4" xr3:uid="{8D7AAA50-FDE7-4A7F-9C4A-9E0CDAF33133}" name="ProductID" dataDxfId="36"/>
    <tableColumn id="5" xr3:uid="{10319827-058A-4364-95B4-8E9B979ACA7A}" name="Quantity" dataDxfId="35"/>
    <tableColumn id="6" xr3:uid="{DACD0E65-9BE8-486C-96A7-4E208500F100}" name="OrderAmount ($)" dataDxfId="3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7AA0C2-D0FF-4983-9BDF-4E8B05CA130B}" name="Table8" displayName="Table8" ref="A1:E21" totalsRowShown="0" headerRowDxfId="23" dataDxfId="32" headerRowBorderDxfId="30" tableBorderDxfId="31" totalsRowBorderDxfId="29">
  <autoFilter ref="A1:E21" xr:uid="{517AA0C2-D0FF-4983-9BDF-4E8B05CA130B}"/>
  <tableColumns count="5">
    <tableColumn id="1" xr3:uid="{7DB703FD-D60E-4BC7-8685-4A4E41D30DC3}" name="CustomerID" dataDxfId="28"/>
    <tableColumn id="2" xr3:uid="{1D10179D-9C01-4679-9FE5-F4B3F017E8B3}" name="CustomerName" dataDxfId="27"/>
    <tableColumn id="3" xr3:uid="{2C130511-40CA-4BD4-A7E2-43FD3EF8007B}" name="ContactName" dataDxfId="26"/>
    <tableColumn id="4" xr3:uid="{40C14405-686D-45EB-8D2E-56531EAB6034}" name="Country" dataDxfId="25"/>
    <tableColumn id="5" xr3:uid="{D98B3DF9-1024-45F8-882E-D8DB3C73605C}" name="RegionID" dataDxfId="2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97EA-F920-4B8C-923A-0B410C5981DE}">
  <dimension ref="A1:E27"/>
  <sheetViews>
    <sheetView topLeftCell="A11" workbookViewId="0">
      <selection activeCell="E30" sqref="E30"/>
    </sheetView>
  </sheetViews>
  <sheetFormatPr defaultRowHeight="14.5" x14ac:dyDescent="0.35"/>
  <cols>
    <col min="1" max="1" width="9.54296875" customWidth="1"/>
    <col min="4" max="4" width="9.90625" customWidth="1"/>
    <col min="5" max="5" width="11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2024</v>
      </c>
      <c r="D2" s="1">
        <v>10500</v>
      </c>
      <c r="E2">
        <v>160</v>
      </c>
    </row>
    <row r="3" spans="1:5" x14ac:dyDescent="0.35">
      <c r="A3" t="s">
        <v>7</v>
      </c>
      <c r="B3" t="s">
        <v>6</v>
      </c>
      <c r="C3">
        <v>2024</v>
      </c>
      <c r="D3" s="1">
        <v>8200</v>
      </c>
      <c r="E3">
        <v>130</v>
      </c>
    </row>
    <row r="4" spans="1:5" x14ac:dyDescent="0.35">
      <c r="A4" t="s">
        <v>8</v>
      </c>
      <c r="B4" t="s">
        <v>6</v>
      </c>
      <c r="C4">
        <v>2024</v>
      </c>
      <c r="D4" s="1">
        <v>12300</v>
      </c>
      <c r="E4">
        <v>190</v>
      </c>
    </row>
    <row r="5" spans="1:5" x14ac:dyDescent="0.35">
      <c r="A5" t="s">
        <v>9</v>
      </c>
      <c r="B5" t="s">
        <v>6</v>
      </c>
      <c r="C5">
        <v>2024</v>
      </c>
      <c r="D5" s="1">
        <v>9800</v>
      </c>
      <c r="E5">
        <v>150</v>
      </c>
    </row>
    <row r="6" spans="1:5" x14ac:dyDescent="0.35">
      <c r="A6" t="s">
        <v>10</v>
      </c>
      <c r="B6" t="s">
        <v>6</v>
      </c>
      <c r="C6">
        <v>2024</v>
      </c>
      <c r="D6" s="1">
        <v>11000</v>
      </c>
      <c r="E6">
        <v>170</v>
      </c>
    </row>
    <row r="7" spans="1:5" x14ac:dyDescent="0.35">
      <c r="A7" t="s">
        <v>5</v>
      </c>
      <c r="B7" t="s">
        <v>11</v>
      </c>
      <c r="C7">
        <v>2024</v>
      </c>
      <c r="D7" s="1">
        <v>10800</v>
      </c>
      <c r="E7">
        <v>165</v>
      </c>
    </row>
    <row r="8" spans="1:5" x14ac:dyDescent="0.35">
      <c r="A8" t="s">
        <v>7</v>
      </c>
      <c r="B8" t="s">
        <v>11</v>
      </c>
      <c r="C8">
        <v>2024</v>
      </c>
      <c r="D8" s="1">
        <v>8500</v>
      </c>
      <c r="E8">
        <v>135</v>
      </c>
    </row>
    <row r="9" spans="1:5" x14ac:dyDescent="0.35">
      <c r="A9" t="s">
        <v>8</v>
      </c>
      <c r="B9" t="s">
        <v>11</v>
      </c>
      <c r="C9">
        <v>2024</v>
      </c>
      <c r="D9" s="1">
        <v>12600</v>
      </c>
      <c r="E9">
        <v>195</v>
      </c>
    </row>
    <row r="10" spans="1:5" x14ac:dyDescent="0.35">
      <c r="A10" t="s">
        <v>9</v>
      </c>
      <c r="B10" t="s">
        <v>11</v>
      </c>
      <c r="C10">
        <v>2024</v>
      </c>
      <c r="D10" s="1">
        <v>10100</v>
      </c>
      <c r="E10">
        <v>155</v>
      </c>
    </row>
    <row r="11" spans="1:5" x14ac:dyDescent="0.35">
      <c r="A11" t="s">
        <v>10</v>
      </c>
      <c r="B11" t="s">
        <v>11</v>
      </c>
      <c r="C11">
        <v>2024</v>
      </c>
      <c r="D11" s="1">
        <v>11300</v>
      </c>
      <c r="E11">
        <v>175</v>
      </c>
    </row>
    <row r="12" spans="1:5" x14ac:dyDescent="0.35">
      <c r="A12" t="s">
        <v>5</v>
      </c>
      <c r="B12" t="s">
        <v>12</v>
      </c>
      <c r="C12">
        <v>2024</v>
      </c>
      <c r="D12" s="1">
        <v>11200</v>
      </c>
      <c r="E12">
        <v>170</v>
      </c>
    </row>
    <row r="13" spans="1:5" x14ac:dyDescent="0.35">
      <c r="A13" t="s">
        <v>7</v>
      </c>
      <c r="B13" t="s">
        <v>12</v>
      </c>
      <c r="C13">
        <v>2024</v>
      </c>
      <c r="D13" s="1">
        <v>8900</v>
      </c>
      <c r="E13">
        <v>140</v>
      </c>
    </row>
    <row r="14" spans="1:5" x14ac:dyDescent="0.35">
      <c r="A14" t="s">
        <v>8</v>
      </c>
      <c r="B14" t="s">
        <v>12</v>
      </c>
      <c r="C14">
        <v>2024</v>
      </c>
      <c r="D14" s="1">
        <v>13000</v>
      </c>
      <c r="E14">
        <v>200</v>
      </c>
    </row>
    <row r="15" spans="1:5" x14ac:dyDescent="0.35">
      <c r="A15" t="s">
        <v>9</v>
      </c>
      <c r="B15" t="s">
        <v>12</v>
      </c>
      <c r="C15">
        <v>2024</v>
      </c>
      <c r="D15" s="1">
        <v>10400</v>
      </c>
      <c r="E15">
        <v>160</v>
      </c>
    </row>
    <row r="16" spans="1:5" x14ac:dyDescent="0.35">
      <c r="A16" t="s">
        <v>10</v>
      </c>
      <c r="B16" t="s">
        <v>12</v>
      </c>
      <c r="C16">
        <v>2024</v>
      </c>
      <c r="D16" s="1">
        <v>11600</v>
      </c>
      <c r="E16">
        <v>180</v>
      </c>
    </row>
    <row r="17" spans="1:5" x14ac:dyDescent="0.35">
      <c r="A17" t="s">
        <v>5</v>
      </c>
      <c r="B17" t="s">
        <v>13</v>
      </c>
      <c r="C17">
        <v>2024</v>
      </c>
      <c r="D17" s="1">
        <v>11500</v>
      </c>
      <c r="E17">
        <v>175</v>
      </c>
    </row>
    <row r="18" spans="1:5" x14ac:dyDescent="0.35">
      <c r="A18" t="s">
        <v>7</v>
      </c>
      <c r="B18" t="s">
        <v>13</v>
      </c>
      <c r="C18">
        <v>2024</v>
      </c>
      <c r="D18" s="1">
        <v>9200</v>
      </c>
      <c r="E18">
        <v>145</v>
      </c>
    </row>
    <row r="19" spans="1:5" x14ac:dyDescent="0.35">
      <c r="A19" t="s">
        <v>8</v>
      </c>
      <c r="B19" t="s">
        <v>13</v>
      </c>
      <c r="C19">
        <v>2024</v>
      </c>
      <c r="D19" s="1">
        <v>13300</v>
      </c>
      <c r="E19">
        <v>205</v>
      </c>
    </row>
    <row r="20" spans="1:5" x14ac:dyDescent="0.35">
      <c r="A20" t="s">
        <v>9</v>
      </c>
      <c r="B20" t="s">
        <v>13</v>
      </c>
      <c r="C20">
        <v>2024</v>
      </c>
      <c r="D20" s="1">
        <v>10700</v>
      </c>
      <c r="E20">
        <v>165</v>
      </c>
    </row>
    <row r="21" spans="1:5" x14ac:dyDescent="0.35">
      <c r="A21" t="s">
        <v>10</v>
      </c>
      <c r="B21" t="s">
        <v>13</v>
      </c>
      <c r="C21">
        <v>2024</v>
      </c>
      <c r="D21" s="1">
        <v>11900</v>
      </c>
      <c r="E21">
        <v>185</v>
      </c>
    </row>
    <row r="22" spans="1:5" x14ac:dyDescent="0.35">
      <c r="A22" t="s">
        <v>5</v>
      </c>
      <c r="B22" t="s">
        <v>14</v>
      </c>
      <c r="C22">
        <v>2024</v>
      </c>
      <c r="D22" s="1">
        <v>11800</v>
      </c>
      <c r="E22">
        <v>180</v>
      </c>
    </row>
    <row r="23" spans="1:5" x14ac:dyDescent="0.35">
      <c r="A23" t="s">
        <v>7</v>
      </c>
      <c r="B23" t="s">
        <v>14</v>
      </c>
      <c r="C23">
        <v>2024</v>
      </c>
      <c r="D23" s="1">
        <v>9500</v>
      </c>
      <c r="E23">
        <v>150</v>
      </c>
    </row>
    <row r="24" spans="1:5" x14ac:dyDescent="0.35">
      <c r="A24" t="s">
        <v>8</v>
      </c>
      <c r="B24" t="s">
        <v>14</v>
      </c>
      <c r="C24">
        <v>2024</v>
      </c>
      <c r="D24" s="1">
        <v>13600</v>
      </c>
      <c r="E24">
        <v>210</v>
      </c>
    </row>
    <row r="25" spans="1:5" x14ac:dyDescent="0.35">
      <c r="A25" t="s">
        <v>9</v>
      </c>
      <c r="B25" t="s">
        <v>14</v>
      </c>
      <c r="C25">
        <v>2024</v>
      </c>
      <c r="D25" s="1">
        <v>11000</v>
      </c>
      <c r="E25">
        <v>170</v>
      </c>
    </row>
    <row r="26" spans="1:5" x14ac:dyDescent="0.35">
      <c r="A26" t="s">
        <v>10</v>
      </c>
      <c r="B26" t="s">
        <v>14</v>
      </c>
      <c r="C26">
        <v>2024</v>
      </c>
      <c r="D26" s="1">
        <v>12200</v>
      </c>
      <c r="E26">
        <v>190</v>
      </c>
    </row>
    <row r="27" spans="1:5" x14ac:dyDescent="0.35">
      <c r="A27" t="s">
        <v>15</v>
      </c>
      <c r="D27" s="1">
        <v>280100</v>
      </c>
      <c r="E27" s="1">
        <v>3175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624A-3ECE-45E4-BA37-2AEE72A670CA}">
  <dimension ref="A1:R21"/>
  <sheetViews>
    <sheetView tabSelected="1" zoomScale="55" zoomScaleNormal="55" workbookViewId="0">
      <selection sqref="A1:R1"/>
    </sheetView>
  </sheetViews>
  <sheetFormatPr defaultRowHeight="14.5" x14ac:dyDescent="0.35"/>
  <cols>
    <col min="1" max="1" width="9.81640625" bestFit="1" customWidth="1"/>
    <col min="2" max="2" width="13.08984375" bestFit="1" customWidth="1"/>
    <col min="3" max="3" width="15.453125" bestFit="1" customWidth="1"/>
    <col min="4" max="4" width="11.6328125" bestFit="1" customWidth="1"/>
    <col min="5" max="5" width="10.54296875" bestFit="1" customWidth="1"/>
    <col min="6" max="6" width="17.81640625" bestFit="1" customWidth="1"/>
    <col min="7" max="7" width="25.36328125" bestFit="1" customWidth="1"/>
    <col min="8" max="8" width="23.81640625" bestFit="1" customWidth="1"/>
    <col min="9" max="9" width="18.81640625" bestFit="1" customWidth="1"/>
    <col min="10" max="10" width="19.6328125" bestFit="1" customWidth="1"/>
    <col min="11" max="11" width="14.90625" bestFit="1" customWidth="1"/>
    <col min="12" max="12" width="11.90625" bestFit="1" customWidth="1"/>
    <col min="13" max="13" width="13.6328125" bestFit="1" customWidth="1"/>
    <col min="14" max="14" width="10.81640625" bestFit="1" customWidth="1"/>
    <col min="15" max="15" width="15.08984375" bestFit="1" customWidth="1"/>
    <col min="16" max="16" width="14.81640625" bestFit="1" customWidth="1"/>
    <col min="17" max="17" width="10" bestFit="1" customWidth="1"/>
    <col min="18" max="18" width="8.6328125" bestFit="1" customWidth="1"/>
  </cols>
  <sheetData>
    <row r="1" spans="1:18" x14ac:dyDescent="0.35">
      <c r="A1" s="18" t="s">
        <v>153</v>
      </c>
      <c r="B1" s="19" t="s">
        <v>154</v>
      </c>
      <c r="C1" s="19" t="s">
        <v>155</v>
      </c>
      <c r="D1" s="19" t="s">
        <v>105</v>
      </c>
      <c r="E1" s="19" t="s">
        <v>156</v>
      </c>
      <c r="F1" s="19" t="s">
        <v>157</v>
      </c>
      <c r="G1" s="19" t="s">
        <v>245</v>
      </c>
      <c r="H1" s="19" t="s">
        <v>246</v>
      </c>
      <c r="I1" s="19" t="s">
        <v>247</v>
      </c>
      <c r="J1" s="19" t="s">
        <v>248</v>
      </c>
      <c r="K1" s="19" t="s">
        <v>106</v>
      </c>
      <c r="L1" s="19" t="s">
        <v>107</v>
      </c>
      <c r="M1" s="19" t="s">
        <v>108</v>
      </c>
      <c r="N1" s="19" t="s">
        <v>109</v>
      </c>
      <c r="O1" s="19" t="s">
        <v>37</v>
      </c>
      <c r="P1" s="19" t="s">
        <v>38</v>
      </c>
      <c r="Q1" s="19" t="s">
        <v>39</v>
      </c>
      <c r="R1" s="20" t="s">
        <v>40</v>
      </c>
    </row>
    <row r="2" spans="1:18" x14ac:dyDescent="0.35">
      <c r="A2" s="6" t="s">
        <v>158</v>
      </c>
      <c r="B2" s="2" t="s">
        <v>159</v>
      </c>
      <c r="C2" s="16">
        <v>45306</v>
      </c>
      <c r="D2" s="2" t="s">
        <v>110</v>
      </c>
      <c r="E2" s="2">
        <v>10</v>
      </c>
      <c r="F2" s="2">
        <v>250</v>
      </c>
      <c r="G2" s="2" t="s">
        <v>197</v>
      </c>
      <c r="H2" s="2" t="s">
        <v>198</v>
      </c>
      <c r="I2" s="2" t="s">
        <v>44</v>
      </c>
      <c r="J2" s="2" t="s">
        <v>199</v>
      </c>
      <c r="K2" s="2" t="s">
        <v>111</v>
      </c>
      <c r="L2" s="2" t="s">
        <v>41</v>
      </c>
      <c r="M2" s="2">
        <v>25</v>
      </c>
      <c r="N2" s="2" t="s">
        <v>112</v>
      </c>
      <c r="O2" s="2" t="s">
        <v>42</v>
      </c>
      <c r="P2" s="2" t="s">
        <v>43</v>
      </c>
      <c r="Q2" s="2" t="s">
        <v>44</v>
      </c>
      <c r="R2" s="7">
        <v>-655</v>
      </c>
    </row>
    <row r="3" spans="1:18" x14ac:dyDescent="0.35">
      <c r="A3" s="6" t="s">
        <v>165</v>
      </c>
      <c r="B3" s="2" t="s">
        <v>166</v>
      </c>
      <c r="C3" s="16">
        <v>45392</v>
      </c>
      <c r="D3" s="2" t="s">
        <v>110</v>
      </c>
      <c r="E3" s="2">
        <v>8</v>
      </c>
      <c r="F3" s="2">
        <v>200</v>
      </c>
      <c r="G3" s="2" t="s">
        <v>206</v>
      </c>
      <c r="H3" s="2" t="s">
        <v>207</v>
      </c>
      <c r="I3" s="2" t="s">
        <v>44</v>
      </c>
      <c r="J3" s="2" t="s">
        <v>199</v>
      </c>
      <c r="K3" s="2" t="s">
        <v>111</v>
      </c>
      <c r="L3" s="2" t="s">
        <v>41</v>
      </c>
      <c r="M3" s="2">
        <v>25</v>
      </c>
      <c r="N3" s="2" t="s">
        <v>112</v>
      </c>
      <c r="O3" s="2" t="s">
        <v>42</v>
      </c>
      <c r="P3" s="2" t="s">
        <v>43</v>
      </c>
      <c r="Q3" s="2" t="s">
        <v>44</v>
      </c>
      <c r="R3" s="7">
        <v>-655</v>
      </c>
    </row>
    <row r="4" spans="1:18" x14ac:dyDescent="0.35">
      <c r="A4" s="6" t="s">
        <v>173</v>
      </c>
      <c r="B4" s="2" t="s">
        <v>174</v>
      </c>
      <c r="C4" s="16">
        <v>45336</v>
      </c>
      <c r="D4" s="2" t="s">
        <v>110</v>
      </c>
      <c r="E4" s="2">
        <v>15</v>
      </c>
      <c r="F4" s="2">
        <v>375</v>
      </c>
      <c r="G4" s="2" t="s">
        <v>214</v>
      </c>
      <c r="H4" s="2" t="s">
        <v>215</v>
      </c>
      <c r="I4" s="2" t="s">
        <v>44</v>
      </c>
      <c r="J4" s="2" t="s">
        <v>199</v>
      </c>
      <c r="K4" s="2" t="s">
        <v>111</v>
      </c>
      <c r="L4" s="2" t="s">
        <v>41</v>
      </c>
      <c r="M4" s="2">
        <v>25</v>
      </c>
      <c r="N4" s="2" t="s">
        <v>112</v>
      </c>
      <c r="O4" s="2" t="s">
        <v>42</v>
      </c>
      <c r="P4" s="2" t="s">
        <v>43</v>
      </c>
      <c r="Q4" s="2" t="s">
        <v>44</v>
      </c>
      <c r="R4" s="7">
        <v>-655</v>
      </c>
    </row>
    <row r="5" spans="1:18" x14ac:dyDescent="0.35">
      <c r="A5" s="6" t="s">
        <v>183</v>
      </c>
      <c r="B5" s="2" t="s">
        <v>184</v>
      </c>
      <c r="C5" s="16">
        <v>45301</v>
      </c>
      <c r="D5" s="2" t="s">
        <v>110</v>
      </c>
      <c r="E5" s="2">
        <v>6</v>
      </c>
      <c r="F5" s="2">
        <v>150</v>
      </c>
      <c r="G5" s="2" t="s">
        <v>224</v>
      </c>
      <c r="H5" s="2" t="s">
        <v>225</v>
      </c>
      <c r="I5" s="2" t="s">
        <v>52</v>
      </c>
      <c r="J5" s="2" t="s">
        <v>202</v>
      </c>
      <c r="K5" s="2" t="s">
        <v>111</v>
      </c>
      <c r="L5" s="2" t="s">
        <v>41</v>
      </c>
      <c r="M5" s="2">
        <v>25</v>
      </c>
      <c r="N5" s="2" t="s">
        <v>112</v>
      </c>
      <c r="O5" s="2" t="s">
        <v>42</v>
      </c>
      <c r="P5" s="2" t="s">
        <v>43</v>
      </c>
      <c r="Q5" s="2" t="s">
        <v>44</v>
      </c>
      <c r="R5" s="7">
        <v>-655</v>
      </c>
    </row>
    <row r="6" spans="1:18" x14ac:dyDescent="0.35">
      <c r="A6" s="6" t="s">
        <v>193</v>
      </c>
      <c r="B6" s="2" t="s">
        <v>194</v>
      </c>
      <c r="C6" s="16">
        <v>45473</v>
      </c>
      <c r="D6" s="2" t="s">
        <v>110</v>
      </c>
      <c r="E6" s="2">
        <v>10</v>
      </c>
      <c r="F6" s="2">
        <v>250</v>
      </c>
      <c r="G6" s="2" t="s">
        <v>234</v>
      </c>
      <c r="H6" s="2" t="s">
        <v>235</v>
      </c>
      <c r="I6" s="2" t="s">
        <v>56</v>
      </c>
      <c r="J6" s="2" t="s">
        <v>205</v>
      </c>
      <c r="K6" s="2" t="s">
        <v>111</v>
      </c>
      <c r="L6" s="2" t="s">
        <v>41</v>
      </c>
      <c r="M6" s="2">
        <v>25</v>
      </c>
      <c r="N6" s="2" t="s">
        <v>112</v>
      </c>
      <c r="O6" s="2" t="s">
        <v>42</v>
      </c>
      <c r="P6" s="2" t="s">
        <v>43</v>
      </c>
      <c r="Q6" s="2" t="s">
        <v>44</v>
      </c>
      <c r="R6" s="7">
        <v>-655</v>
      </c>
    </row>
    <row r="7" spans="1:18" x14ac:dyDescent="0.35">
      <c r="A7" s="6" t="s">
        <v>169</v>
      </c>
      <c r="B7" s="2" t="s">
        <v>161</v>
      </c>
      <c r="C7" s="16">
        <v>45427</v>
      </c>
      <c r="D7" s="2" t="s">
        <v>115</v>
      </c>
      <c r="E7" s="2">
        <v>2</v>
      </c>
      <c r="F7" s="2">
        <v>90</v>
      </c>
      <c r="G7" s="2" t="s">
        <v>200</v>
      </c>
      <c r="H7" s="2" t="s">
        <v>201</v>
      </c>
      <c r="I7" s="2" t="s">
        <v>48</v>
      </c>
      <c r="J7" s="2" t="s">
        <v>202</v>
      </c>
      <c r="K7" s="2" t="s">
        <v>116</v>
      </c>
      <c r="L7" s="2" t="s">
        <v>41</v>
      </c>
      <c r="M7" s="2">
        <v>45</v>
      </c>
      <c r="N7" s="2" t="s">
        <v>117</v>
      </c>
      <c r="O7" s="2" t="s">
        <v>42</v>
      </c>
      <c r="P7" s="2" t="s">
        <v>43</v>
      </c>
      <c r="Q7" s="2" t="s">
        <v>44</v>
      </c>
      <c r="R7" s="7">
        <v>-655</v>
      </c>
    </row>
    <row r="8" spans="1:18" x14ac:dyDescent="0.35">
      <c r="A8" s="6" t="s">
        <v>162</v>
      </c>
      <c r="B8" s="2" t="s">
        <v>163</v>
      </c>
      <c r="C8" s="16">
        <v>45356</v>
      </c>
      <c r="D8" s="2" t="s">
        <v>115</v>
      </c>
      <c r="E8" s="2">
        <v>7</v>
      </c>
      <c r="F8" s="2">
        <v>315</v>
      </c>
      <c r="G8" s="2" t="s">
        <v>203</v>
      </c>
      <c r="H8" s="2" t="s">
        <v>204</v>
      </c>
      <c r="I8" s="2" t="s">
        <v>56</v>
      </c>
      <c r="J8" s="2" t="s">
        <v>205</v>
      </c>
      <c r="K8" s="2" t="s">
        <v>116</v>
      </c>
      <c r="L8" s="2" t="s">
        <v>41</v>
      </c>
      <c r="M8" s="2">
        <v>45</v>
      </c>
      <c r="N8" s="2" t="s">
        <v>117</v>
      </c>
      <c r="O8" s="2" t="s">
        <v>42</v>
      </c>
      <c r="P8" s="2" t="s">
        <v>43</v>
      </c>
      <c r="Q8" s="2" t="s">
        <v>44</v>
      </c>
      <c r="R8" s="7">
        <v>-655</v>
      </c>
    </row>
    <row r="9" spans="1:18" x14ac:dyDescent="0.35">
      <c r="A9" s="6" t="s">
        <v>179</v>
      </c>
      <c r="B9" s="2" t="s">
        <v>180</v>
      </c>
      <c r="C9" s="16">
        <v>45431</v>
      </c>
      <c r="D9" s="2" t="s">
        <v>115</v>
      </c>
      <c r="E9" s="2">
        <v>4</v>
      </c>
      <c r="F9" s="2">
        <v>180</v>
      </c>
      <c r="G9" s="2" t="s">
        <v>220</v>
      </c>
      <c r="H9" s="2" t="s">
        <v>221</v>
      </c>
      <c r="I9" s="2" t="s">
        <v>210</v>
      </c>
      <c r="J9" s="2" t="s">
        <v>211</v>
      </c>
      <c r="K9" s="2" t="s">
        <v>116</v>
      </c>
      <c r="L9" s="2" t="s">
        <v>41</v>
      </c>
      <c r="M9" s="2">
        <v>45</v>
      </c>
      <c r="N9" s="2" t="s">
        <v>117</v>
      </c>
      <c r="O9" s="2" t="s">
        <v>42</v>
      </c>
      <c r="P9" s="2" t="s">
        <v>43</v>
      </c>
      <c r="Q9" s="2" t="s">
        <v>44</v>
      </c>
      <c r="R9" s="7">
        <v>-655</v>
      </c>
    </row>
    <row r="10" spans="1:18" x14ac:dyDescent="0.35">
      <c r="A10" s="6" t="s">
        <v>189</v>
      </c>
      <c r="B10" s="2" t="s">
        <v>190</v>
      </c>
      <c r="C10" s="16">
        <v>45402</v>
      </c>
      <c r="D10" s="2" t="s">
        <v>115</v>
      </c>
      <c r="E10" s="2">
        <v>5</v>
      </c>
      <c r="F10" s="2">
        <v>225</v>
      </c>
      <c r="G10" s="2" t="s">
        <v>230</v>
      </c>
      <c r="H10" s="2" t="s">
        <v>231</v>
      </c>
      <c r="I10" s="2" t="s">
        <v>210</v>
      </c>
      <c r="J10" s="2" t="s">
        <v>211</v>
      </c>
      <c r="K10" s="2" t="s">
        <v>116</v>
      </c>
      <c r="L10" s="2" t="s">
        <v>41</v>
      </c>
      <c r="M10" s="2">
        <v>45</v>
      </c>
      <c r="N10" s="2" t="s">
        <v>117</v>
      </c>
      <c r="O10" s="2" t="s">
        <v>42</v>
      </c>
      <c r="P10" s="2" t="s">
        <v>43</v>
      </c>
      <c r="Q10" s="2" t="s">
        <v>44</v>
      </c>
      <c r="R10" s="7">
        <v>-655</v>
      </c>
    </row>
    <row r="11" spans="1:18" x14ac:dyDescent="0.35">
      <c r="A11" s="6" t="s">
        <v>164</v>
      </c>
      <c r="B11" s="2" t="s">
        <v>159</v>
      </c>
      <c r="C11" s="16">
        <v>45373</v>
      </c>
      <c r="D11" s="2" t="s">
        <v>113</v>
      </c>
      <c r="E11" s="2">
        <v>3</v>
      </c>
      <c r="F11" s="2">
        <v>105</v>
      </c>
      <c r="G11" s="2" t="s">
        <v>197</v>
      </c>
      <c r="H11" s="2" t="s">
        <v>198</v>
      </c>
      <c r="I11" s="2" t="s">
        <v>44</v>
      </c>
      <c r="J11" s="2" t="s">
        <v>199</v>
      </c>
      <c r="K11" s="2" t="s">
        <v>114</v>
      </c>
      <c r="L11" s="2" t="s">
        <v>45</v>
      </c>
      <c r="M11" s="2">
        <v>35</v>
      </c>
      <c r="N11" s="2" t="s">
        <v>112</v>
      </c>
      <c r="O11" s="2" t="s">
        <v>46</v>
      </c>
      <c r="P11" s="2" t="s">
        <v>47</v>
      </c>
      <c r="Q11" s="2" t="s">
        <v>48</v>
      </c>
      <c r="R11" s="7">
        <v>-8880</v>
      </c>
    </row>
    <row r="12" spans="1:18" x14ac:dyDescent="0.35">
      <c r="A12" s="6" t="s">
        <v>160</v>
      </c>
      <c r="B12" s="2" t="s">
        <v>161</v>
      </c>
      <c r="C12" s="16">
        <v>45342</v>
      </c>
      <c r="D12" s="2" t="s">
        <v>113</v>
      </c>
      <c r="E12" s="2">
        <v>5</v>
      </c>
      <c r="F12" s="2">
        <v>175</v>
      </c>
      <c r="G12" s="2" t="s">
        <v>200</v>
      </c>
      <c r="H12" s="2" t="s">
        <v>201</v>
      </c>
      <c r="I12" s="2" t="s">
        <v>48</v>
      </c>
      <c r="J12" s="2" t="s">
        <v>202</v>
      </c>
      <c r="K12" s="2" t="s">
        <v>114</v>
      </c>
      <c r="L12" s="2" t="s">
        <v>45</v>
      </c>
      <c r="M12" s="2">
        <v>35</v>
      </c>
      <c r="N12" s="2" t="s">
        <v>112</v>
      </c>
      <c r="O12" s="2" t="s">
        <v>46</v>
      </c>
      <c r="P12" s="2" t="s">
        <v>47</v>
      </c>
      <c r="Q12" s="2" t="s">
        <v>48</v>
      </c>
      <c r="R12" s="7">
        <v>-8880</v>
      </c>
    </row>
    <row r="13" spans="1:18" x14ac:dyDescent="0.35">
      <c r="A13" s="6" t="s">
        <v>170</v>
      </c>
      <c r="B13" s="2" t="s">
        <v>163</v>
      </c>
      <c r="C13" s="16">
        <v>45461</v>
      </c>
      <c r="D13" s="2" t="s">
        <v>113</v>
      </c>
      <c r="E13" s="2">
        <v>4</v>
      </c>
      <c r="F13" s="2">
        <v>140</v>
      </c>
      <c r="G13" s="2" t="s">
        <v>203</v>
      </c>
      <c r="H13" s="2" t="s">
        <v>204</v>
      </c>
      <c r="I13" s="2" t="s">
        <v>56</v>
      </c>
      <c r="J13" s="2" t="s">
        <v>205</v>
      </c>
      <c r="K13" s="2" t="s">
        <v>114</v>
      </c>
      <c r="L13" s="2" t="s">
        <v>45</v>
      </c>
      <c r="M13" s="2">
        <v>35</v>
      </c>
      <c r="N13" s="2" t="s">
        <v>112</v>
      </c>
      <c r="O13" s="2" t="s">
        <v>46</v>
      </c>
      <c r="P13" s="2" t="s">
        <v>47</v>
      </c>
      <c r="Q13" s="2" t="s">
        <v>48</v>
      </c>
      <c r="R13" s="7">
        <v>-8880</v>
      </c>
    </row>
    <row r="14" spans="1:18" x14ac:dyDescent="0.35">
      <c r="A14" s="6" t="s">
        <v>177</v>
      </c>
      <c r="B14" s="2" t="s">
        <v>178</v>
      </c>
      <c r="C14" s="16">
        <v>45387</v>
      </c>
      <c r="D14" s="2" t="s">
        <v>113</v>
      </c>
      <c r="E14" s="2">
        <v>9</v>
      </c>
      <c r="F14" s="2">
        <v>315</v>
      </c>
      <c r="G14" s="2" t="s">
        <v>218</v>
      </c>
      <c r="H14" s="2" t="s">
        <v>219</v>
      </c>
      <c r="I14" s="2" t="s">
        <v>48</v>
      </c>
      <c r="J14" s="2" t="s">
        <v>202</v>
      </c>
      <c r="K14" s="2" t="s">
        <v>114</v>
      </c>
      <c r="L14" s="2" t="s">
        <v>45</v>
      </c>
      <c r="M14" s="2">
        <v>35</v>
      </c>
      <c r="N14" s="2" t="s">
        <v>112</v>
      </c>
      <c r="O14" s="2" t="s">
        <v>46</v>
      </c>
      <c r="P14" s="2" t="s">
        <v>47</v>
      </c>
      <c r="Q14" s="2" t="s">
        <v>48</v>
      </c>
      <c r="R14" s="7">
        <v>-8880</v>
      </c>
    </row>
    <row r="15" spans="1:18" x14ac:dyDescent="0.35">
      <c r="A15" s="6" t="s">
        <v>187</v>
      </c>
      <c r="B15" s="2" t="s">
        <v>188</v>
      </c>
      <c r="C15" s="16">
        <v>45366</v>
      </c>
      <c r="D15" s="2" t="s">
        <v>113</v>
      </c>
      <c r="E15" s="2">
        <v>11</v>
      </c>
      <c r="F15" s="2">
        <v>385</v>
      </c>
      <c r="G15" s="2" t="s">
        <v>228</v>
      </c>
      <c r="H15" s="2" t="s">
        <v>229</v>
      </c>
      <c r="I15" s="2" t="s">
        <v>44</v>
      </c>
      <c r="J15" s="2" t="s">
        <v>199</v>
      </c>
      <c r="K15" s="2" t="s">
        <v>114</v>
      </c>
      <c r="L15" s="2" t="s">
        <v>45</v>
      </c>
      <c r="M15" s="2">
        <v>35</v>
      </c>
      <c r="N15" s="2" t="s">
        <v>112</v>
      </c>
      <c r="O15" s="2" t="s">
        <v>46</v>
      </c>
      <c r="P15" s="2" t="s">
        <v>47</v>
      </c>
      <c r="Q15" s="2" t="s">
        <v>48</v>
      </c>
      <c r="R15" s="7">
        <v>-8880</v>
      </c>
    </row>
    <row r="16" spans="1:18" x14ac:dyDescent="0.35">
      <c r="A16" s="6" t="s">
        <v>171</v>
      </c>
      <c r="B16" s="2" t="s">
        <v>172</v>
      </c>
      <c r="C16" s="16">
        <v>45321</v>
      </c>
      <c r="D16" s="2" t="s">
        <v>120</v>
      </c>
      <c r="E16" s="2">
        <v>12</v>
      </c>
      <c r="F16" s="2">
        <v>780</v>
      </c>
      <c r="G16" s="2" t="s">
        <v>212</v>
      </c>
      <c r="H16" s="2" t="s">
        <v>213</v>
      </c>
      <c r="I16" s="2" t="s">
        <v>52</v>
      </c>
      <c r="J16" s="2" t="s">
        <v>202</v>
      </c>
      <c r="K16" s="2" t="s">
        <v>121</v>
      </c>
      <c r="L16" s="2" t="s">
        <v>45</v>
      </c>
      <c r="M16" s="2">
        <v>65</v>
      </c>
      <c r="N16" s="2" t="s">
        <v>122</v>
      </c>
      <c r="O16" s="2" t="s">
        <v>46</v>
      </c>
      <c r="P16" s="2" t="s">
        <v>47</v>
      </c>
      <c r="Q16" s="2" t="s">
        <v>48</v>
      </c>
      <c r="R16" s="7">
        <v>-8880</v>
      </c>
    </row>
    <row r="17" spans="1:18" x14ac:dyDescent="0.35">
      <c r="A17" s="6" t="s">
        <v>181</v>
      </c>
      <c r="B17" s="2" t="s">
        <v>182</v>
      </c>
      <c r="C17" s="16">
        <v>45468</v>
      </c>
      <c r="D17" s="2" t="s">
        <v>120</v>
      </c>
      <c r="E17" s="2">
        <v>7</v>
      </c>
      <c r="F17" s="2">
        <v>455</v>
      </c>
      <c r="G17" s="2" t="s">
        <v>222</v>
      </c>
      <c r="H17" s="2" t="s">
        <v>223</v>
      </c>
      <c r="I17" s="2" t="s">
        <v>44</v>
      </c>
      <c r="J17" s="2" t="s">
        <v>199</v>
      </c>
      <c r="K17" s="2" t="s">
        <v>121</v>
      </c>
      <c r="L17" s="2" t="s">
        <v>45</v>
      </c>
      <c r="M17" s="2">
        <v>65</v>
      </c>
      <c r="N17" s="2" t="s">
        <v>122</v>
      </c>
      <c r="O17" s="2" t="s">
        <v>46</v>
      </c>
      <c r="P17" s="2" t="s">
        <v>47</v>
      </c>
      <c r="Q17" s="2" t="s">
        <v>48</v>
      </c>
      <c r="R17" s="7">
        <v>-8880</v>
      </c>
    </row>
    <row r="18" spans="1:18" x14ac:dyDescent="0.35">
      <c r="A18" s="6" t="s">
        <v>191</v>
      </c>
      <c r="B18" s="2" t="s">
        <v>192</v>
      </c>
      <c r="C18" s="16">
        <v>45437</v>
      </c>
      <c r="D18" s="2" t="s">
        <v>120</v>
      </c>
      <c r="E18" s="2">
        <v>8</v>
      </c>
      <c r="F18" s="2">
        <v>520</v>
      </c>
      <c r="G18" s="2" t="s">
        <v>232</v>
      </c>
      <c r="H18" s="2" t="s">
        <v>233</v>
      </c>
      <c r="I18" s="2" t="s">
        <v>48</v>
      </c>
      <c r="J18" s="2" t="s">
        <v>202</v>
      </c>
      <c r="K18" s="2" t="s">
        <v>121</v>
      </c>
      <c r="L18" s="2" t="s">
        <v>45</v>
      </c>
      <c r="M18" s="2">
        <v>65</v>
      </c>
      <c r="N18" s="2" t="s">
        <v>122</v>
      </c>
      <c r="O18" s="2" t="s">
        <v>46</v>
      </c>
      <c r="P18" s="2" t="s">
        <v>47</v>
      </c>
      <c r="Q18" s="2" t="s">
        <v>48</v>
      </c>
      <c r="R18" s="7">
        <v>-8880</v>
      </c>
    </row>
    <row r="19" spans="1:18" x14ac:dyDescent="0.35">
      <c r="A19" s="6" t="s">
        <v>167</v>
      </c>
      <c r="B19" s="2" t="s">
        <v>168</v>
      </c>
      <c r="C19" s="16">
        <v>45407</v>
      </c>
      <c r="D19" s="2" t="s">
        <v>118</v>
      </c>
      <c r="E19" s="2">
        <v>6</v>
      </c>
      <c r="F19" s="2">
        <v>330</v>
      </c>
      <c r="G19" s="2" t="s">
        <v>208</v>
      </c>
      <c r="H19" s="2" t="s">
        <v>209</v>
      </c>
      <c r="I19" s="2" t="s">
        <v>210</v>
      </c>
      <c r="J19" s="2" t="s">
        <v>211</v>
      </c>
      <c r="K19" s="2" t="s">
        <v>119</v>
      </c>
      <c r="L19" s="2" t="s">
        <v>49</v>
      </c>
      <c r="M19" s="2">
        <v>55</v>
      </c>
      <c r="N19" s="2" t="s">
        <v>117</v>
      </c>
      <c r="O19" s="2" t="s">
        <v>50</v>
      </c>
      <c r="P19" s="2" t="s">
        <v>51</v>
      </c>
      <c r="Q19" s="2" t="s">
        <v>52</v>
      </c>
      <c r="R19" s="7">
        <v>-1234548</v>
      </c>
    </row>
    <row r="20" spans="1:18" x14ac:dyDescent="0.35">
      <c r="A20" s="6" t="s">
        <v>175</v>
      </c>
      <c r="B20" s="2" t="s">
        <v>176</v>
      </c>
      <c r="C20" s="16">
        <v>45373</v>
      </c>
      <c r="D20" s="2" t="s">
        <v>118</v>
      </c>
      <c r="E20" s="2">
        <v>5</v>
      </c>
      <c r="F20" s="2">
        <v>275</v>
      </c>
      <c r="G20" s="2" t="s">
        <v>216</v>
      </c>
      <c r="H20" s="2" t="s">
        <v>217</v>
      </c>
      <c r="I20" s="2" t="s">
        <v>56</v>
      </c>
      <c r="J20" s="2" t="s">
        <v>205</v>
      </c>
      <c r="K20" s="2" t="s">
        <v>119</v>
      </c>
      <c r="L20" s="2" t="s">
        <v>49</v>
      </c>
      <c r="M20" s="2">
        <v>55</v>
      </c>
      <c r="N20" s="2" t="s">
        <v>117</v>
      </c>
      <c r="O20" s="2" t="s">
        <v>50</v>
      </c>
      <c r="P20" s="2" t="s">
        <v>51</v>
      </c>
      <c r="Q20" s="2" t="s">
        <v>52</v>
      </c>
      <c r="R20" s="7">
        <v>-1234548</v>
      </c>
    </row>
    <row r="21" spans="1:18" x14ac:dyDescent="0.35">
      <c r="A21" s="8" t="s">
        <v>185</v>
      </c>
      <c r="B21" s="9" t="s">
        <v>186</v>
      </c>
      <c r="C21" s="17">
        <v>45350</v>
      </c>
      <c r="D21" s="9" t="s">
        <v>118</v>
      </c>
      <c r="E21" s="9">
        <v>3</v>
      </c>
      <c r="F21" s="9">
        <v>165</v>
      </c>
      <c r="G21" s="9" t="s">
        <v>226</v>
      </c>
      <c r="H21" s="9" t="s">
        <v>227</v>
      </c>
      <c r="I21" s="9" t="s">
        <v>56</v>
      </c>
      <c r="J21" s="9" t="s">
        <v>205</v>
      </c>
      <c r="K21" s="9" t="s">
        <v>119</v>
      </c>
      <c r="L21" s="9" t="s">
        <v>49</v>
      </c>
      <c r="M21" s="9">
        <v>55</v>
      </c>
      <c r="N21" s="9" t="s">
        <v>117</v>
      </c>
      <c r="O21" s="9" t="s">
        <v>50</v>
      </c>
      <c r="P21" s="9" t="s">
        <v>51</v>
      </c>
      <c r="Q21" s="9" t="s">
        <v>52</v>
      </c>
      <c r="R21" s="10">
        <v>-1234548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342-0B8B-4F7A-8B65-06B6CB2711F9}">
  <dimension ref="A1:E26"/>
  <sheetViews>
    <sheetView topLeftCell="A12" workbookViewId="0">
      <selection sqref="A1:E26"/>
    </sheetView>
  </sheetViews>
  <sheetFormatPr defaultRowHeight="14.5" x14ac:dyDescent="0.35"/>
  <cols>
    <col min="1" max="1" width="9.54296875" customWidth="1"/>
    <col min="4" max="4" width="9.90625" customWidth="1"/>
    <col min="5" max="5" width="11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16</v>
      </c>
      <c r="B2" t="s">
        <v>6</v>
      </c>
      <c r="C2">
        <v>2024</v>
      </c>
      <c r="D2" s="1">
        <v>18500</v>
      </c>
      <c r="E2">
        <v>240</v>
      </c>
    </row>
    <row r="3" spans="1:5" x14ac:dyDescent="0.35">
      <c r="A3" t="s">
        <v>17</v>
      </c>
      <c r="B3" t="s">
        <v>6</v>
      </c>
      <c r="C3">
        <v>2024</v>
      </c>
      <c r="D3" s="1">
        <v>15700</v>
      </c>
      <c r="E3">
        <v>210</v>
      </c>
    </row>
    <row r="4" spans="1:5" x14ac:dyDescent="0.35">
      <c r="A4" t="s">
        <v>18</v>
      </c>
      <c r="B4" t="s">
        <v>6</v>
      </c>
      <c r="C4">
        <v>2024</v>
      </c>
      <c r="D4" s="1">
        <v>14200</v>
      </c>
      <c r="E4">
        <v>200</v>
      </c>
    </row>
    <row r="5" spans="1:5" x14ac:dyDescent="0.35">
      <c r="A5" t="s">
        <v>19</v>
      </c>
      <c r="B5" t="s">
        <v>6</v>
      </c>
      <c r="C5">
        <v>2024</v>
      </c>
      <c r="D5" s="1">
        <v>16800</v>
      </c>
      <c r="E5">
        <v>230</v>
      </c>
    </row>
    <row r="6" spans="1:5" x14ac:dyDescent="0.35">
      <c r="A6" t="s">
        <v>20</v>
      </c>
      <c r="B6" t="s">
        <v>6</v>
      </c>
      <c r="C6">
        <v>2024</v>
      </c>
      <c r="D6" s="1">
        <v>19000</v>
      </c>
      <c r="E6">
        <v>250</v>
      </c>
    </row>
    <row r="7" spans="1:5" x14ac:dyDescent="0.35">
      <c r="A7" t="s">
        <v>16</v>
      </c>
      <c r="B7" t="s">
        <v>11</v>
      </c>
      <c r="C7">
        <v>2024</v>
      </c>
      <c r="D7" s="1">
        <v>18800</v>
      </c>
      <c r="E7">
        <v>245</v>
      </c>
    </row>
    <row r="8" spans="1:5" x14ac:dyDescent="0.35">
      <c r="A8" t="s">
        <v>17</v>
      </c>
      <c r="B8" t="s">
        <v>11</v>
      </c>
      <c r="C8">
        <v>2024</v>
      </c>
      <c r="D8" s="1">
        <v>16000</v>
      </c>
      <c r="E8">
        <v>215</v>
      </c>
    </row>
    <row r="9" spans="1:5" x14ac:dyDescent="0.35">
      <c r="A9" t="s">
        <v>18</v>
      </c>
      <c r="B9" t="s">
        <v>11</v>
      </c>
      <c r="C9">
        <v>2024</v>
      </c>
      <c r="D9" s="1">
        <v>14500</v>
      </c>
      <c r="E9">
        <v>205</v>
      </c>
    </row>
    <row r="10" spans="1:5" x14ac:dyDescent="0.35">
      <c r="A10" t="s">
        <v>19</v>
      </c>
      <c r="B10" t="s">
        <v>11</v>
      </c>
      <c r="C10">
        <v>2024</v>
      </c>
      <c r="D10" s="1">
        <v>17100</v>
      </c>
      <c r="E10">
        <v>235</v>
      </c>
    </row>
    <row r="11" spans="1:5" x14ac:dyDescent="0.35">
      <c r="A11" t="s">
        <v>20</v>
      </c>
      <c r="B11" t="s">
        <v>11</v>
      </c>
      <c r="C11">
        <v>2024</v>
      </c>
      <c r="D11" s="1">
        <v>19300</v>
      </c>
      <c r="E11">
        <v>255</v>
      </c>
    </row>
    <row r="12" spans="1:5" x14ac:dyDescent="0.35">
      <c r="A12" t="s">
        <v>16</v>
      </c>
      <c r="B12" t="s">
        <v>12</v>
      </c>
      <c r="C12">
        <v>2024</v>
      </c>
      <c r="D12" s="1">
        <v>19100</v>
      </c>
      <c r="E12">
        <v>250</v>
      </c>
    </row>
    <row r="13" spans="1:5" x14ac:dyDescent="0.35">
      <c r="A13" t="s">
        <v>17</v>
      </c>
      <c r="B13" t="s">
        <v>12</v>
      </c>
      <c r="C13">
        <v>2024</v>
      </c>
      <c r="D13" s="1">
        <v>16300</v>
      </c>
      <c r="E13">
        <v>220</v>
      </c>
    </row>
    <row r="14" spans="1:5" x14ac:dyDescent="0.35">
      <c r="A14" t="s">
        <v>18</v>
      </c>
      <c r="B14" t="s">
        <v>12</v>
      </c>
      <c r="C14">
        <v>2024</v>
      </c>
      <c r="D14" s="1">
        <v>14800</v>
      </c>
      <c r="E14">
        <v>210</v>
      </c>
    </row>
    <row r="15" spans="1:5" x14ac:dyDescent="0.35">
      <c r="A15" t="s">
        <v>19</v>
      </c>
      <c r="B15" t="s">
        <v>12</v>
      </c>
      <c r="C15">
        <v>2024</v>
      </c>
      <c r="D15" s="1">
        <v>17400</v>
      </c>
      <c r="E15">
        <v>240</v>
      </c>
    </row>
    <row r="16" spans="1:5" x14ac:dyDescent="0.35">
      <c r="A16" t="s">
        <v>20</v>
      </c>
      <c r="B16" t="s">
        <v>12</v>
      </c>
      <c r="C16">
        <v>2024</v>
      </c>
      <c r="D16" s="1">
        <v>19600</v>
      </c>
      <c r="E16">
        <v>260</v>
      </c>
    </row>
    <row r="17" spans="1:5" x14ac:dyDescent="0.35">
      <c r="A17" t="s">
        <v>16</v>
      </c>
      <c r="B17" t="s">
        <v>13</v>
      </c>
      <c r="C17">
        <v>2024</v>
      </c>
      <c r="D17" s="1">
        <v>19400</v>
      </c>
      <c r="E17">
        <v>255</v>
      </c>
    </row>
    <row r="18" spans="1:5" x14ac:dyDescent="0.35">
      <c r="A18" t="s">
        <v>17</v>
      </c>
      <c r="B18" t="s">
        <v>13</v>
      </c>
      <c r="C18">
        <v>2024</v>
      </c>
      <c r="D18" s="1">
        <v>16600</v>
      </c>
      <c r="E18">
        <v>225</v>
      </c>
    </row>
    <row r="19" spans="1:5" x14ac:dyDescent="0.35">
      <c r="A19" t="s">
        <v>18</v>
      </c>
      <c r="B19" t="s">
        <v>13</v>
      </c>
      <c r="C19">
        <v>2024</v>
      </c>
      <c r="D19" s="1">
        <v>15100</v>
      </c>
      <c r="E19">
        <v>215</v>
      </c>
    </row>
    <row r="20" spans="1:5" x14ac:dyDescent="0.35">
      <c r="A20" t="s">
        <v>19</v>
      </c>
      <c r="B20" t="s">
        <v>13</v>
      </c>
      <c r="C20">
        <v>2024</v>
      </c>
      <c r="D20" s="1">
        <v>17700</v>
      </c>
      <c r="E20">
        <v>245</v>
      </c>
    </row>
    <row r="21" spans="1:5" x14ac:dyDescent="0.35">
      <c r="A21" t="s">
        <v>20</v>
      </c>
      <c r="B21" t="s">
        <v>13</v>
      </c>
      <c r="C21">
        <v>2024</v>
      </c>
      <c r="D21" s="1">
        <v>19900</v>
      </c>
      <c r="E21">
        <v>265</v>
      </c>
    </row>
    <row r="22" spans="1:5" x14ac:dyDescent="0.35">
      <c r="A22" t="s">
        <v>16</v>
      </c>
      <c r="B22" t="s">
        <v>14</v>
      </c>
      <c r="C22">
        <v>2024</v>
      </c>
      <c r="D22" s="1">
        <v>19700</v>
      </c>
      <c r="E22">
        <v>260</v>
      </c>
    </row>
    <row r="23" spans="1:5" x14ac:dyDescent="0.35">
      <c r="A23" t="s">
        <v>17</v>
      </c>
      <c r="B23" t="s">
        <v>14</v>
      </c>
      <c r="C23">
        <v>2024</v>
      </c>
      <c r="D23" s="1">
        <v>16900</v>
      </c>
      <c r="E23">
        <v>230</v>
      </c>
    </row>
    <row r="24" spans="1:5" x14ac:dyDescent="0.35">
      <c r="A24" t="s">
        <v>18</v>
      </c>
      <c r="B24" t="s">
        <v>14</v>
      </c>
      <c r="C24">
        <v>2024</v>
      </c>
      <c r="D24" s="1">
        <v>15400</v>
      </c>
      <c r="E24">
        <v>220</v>
      </c>
    </row>
    <row r="25" spans="1:5" x14ac:dyDescent="0.35">
      <c r="A25" t="s">
        <v>19</v>
      </c>
      <c r="B25" t="s">
        <v>14</v>
      </c>
      <c r="C25">
        <v>2024</v>
      </c>
      <c r="D25" s="1">
        <v>18000</v>
      </c>
      <c r="E25">
        <v>250</v>
      </c>
    </row>
    <row r="26" spans="1:5" x14ac:dyDescent="0.35">
      <c r="A26" t="s">
        <v>20</v>
      </c>
      <c r="B26" t="s">
        <v>14</v>
      </c>
      <c r="C26">
        <v>2024</v>
      </c>
      <c r="D26" s="1">
        <v>20200</v>
      </c>
      <c r="E26">
        <v>270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EAA2-A220-4C56-813D-DF1C689CB5C3}">
  <dimension ref="A1:E26"/>
  <sheetViews>
    <sheetView topLeftCell="A6" workbookViewId="0">
      <selection sqref="A1:E26"/>
    </sheetView>
  </sheetViews>
  <sheetFormatPr defaultRowHeight="14.5" x14ac:dyDescent="0.35"/>
  <cols>
    <col min="1" max="1" width="9.54296875" customWidth="1"/>
    <col min="4" max="4" width="9.90625" customWidth="1"/>
    <col min="5" max="5" width="11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21</v>
      </c>
      <c r="B2" t="s">
        <v>6</v>
      </c>
      <c r="C2">
        <v>2024</v>
      </c>
      <c r="D2" s="1">
        <v>14500</v>
      </c>
      <c r="E2">
        <v>190</v>
      </c>
    </row>
    <row r="3" spans="1:5" x14ac:dyDescent="0.35">
      <c r="A3" t="s">
        <v>22</v>
      </c>
      <c r="B3" t="s">
        <v>6</v>
      </c>
      <c r="C3">
        <v>2024</v>
      </c>
      <c r="D3" s="1">
        <v>13800</v>
      </c>
      <c r="E3">
        <v>185</v>
      </c>
    </row>
    <row r="4" spans="1:5" x14ac:dyDescent="0.35">
      <c r="A4" t="s">
        <v>23</v>
      </c>
      <c r="B4" t="s">
        <v>6</v>
      </c>
      <c r="C4">
        <v>2024</v>
      </c>
      <c r="D4" s="1">
        <v>12400</v>
      </c>
      <c r="E4">
        <v>170</v>
      </c>
    </row>
    <row r="5" spans="1:5" x14ac:dyDescent="0.35">
      <c r="A5" t="s">
        <v>24</v>
      </c>
      <c r="B5" t="s">
        <v>6</v>
      </c>
      <c r="C5">
        <v>2024</v>
      </c>
      <c r="D5" s="1">
        <v>19800</v>
      </c>
      <c r="E5">
        <v>260</v>
      </c>
    </row>
    <row r="6" spans="1:5" x14ac:dyDescent="0.35">
      <c r="A6" t="s">
        <v>25</v>
      </c>
      <c r="B6" t="s">
        <v>6</v>
      </c>
      <c r="C6">
        <v>2024</v>
      </c>
      <c r="D6" s="1">
        <v>21500</v>
      </c>
      <c r="E6">
        <v>310</v>
      </c>
    </row>
    <row r="7" spans="1:5" x14ac:dyDescent="0.35">
      <c r="A7" t="s">
        <v>21</v>
      </c>
      <c r="B7" t="s">
        <v>11</v>
      </c>
      <c r="C7">
        <v>2024</v>
      </c>
      <c r="D7" s="1">
        <v>14800</v>
      </c>
      <c r="E7">
        <v>195</v>
      </c>
    </row>
    <row r="8" spans="1:5" x14ac:dyDescent="0.35">
      <c r="A8" t="s">
        <v>22</v>
      </c>
      <c r="B8" t="s">
        <v>11</v>
      </c>
      <c r="C8">
        <v>2024</v>
      </c>
      <c r="D8" s="1">
        <v>14100</v>
      </c>
      <c r="E8">
        <v>190</v>
      </c>
    </row>
    <row r="9" spans="1:5" x14ac:dyDescent="0.35">
      <c r="A9" t="s">
        <v>23</v>
      </c>
      <c r="B9" t="s">
        <v>11</v>
      </c>
      <c r="C9">
        <v>2024</v>
      </c>
      <c r="D9" s="1">
        <v>12700</v>
      </c>
      <c r="E9">
        <v>175</v>
      </c>
    </row>
    <row r="10" spans="1:5" x14ac:dyDescent="0.35">
      <c r="A10" t="s">
        <v>24</v>
      </c>
      <c r="B10" t="s">
        <v>11</v>
      </c>
      <c r="C10">
        <v>2024</v>
      </c>
      <c r="D10" s="1">
        <v>20100</v>
      </c>
      <c r="E10">
        <v>265</v>
      </c>
    </row>
    <row r="11" spans="1:5" x14ac:dyDescent="0.35">
      <c r="A11" t="s">
        <v>25</v>
      </c>
      <c r="B11" t="s">
        <v>11</v>
      </c>
      <c r="C11">
        <v>2024</v>
      </c>
      <c r="D11" s="1">
        <v>21800</v>
      </c>
      <c r="E11">
        <v>315</v>
      </c>
    </row>
    <row r="12" spans="1:5" x14ac:dyDescent="0.35">
      <c r="A12" t="s">
        <v>21</v>
      </c>
      <c r="B12" t="s">
        <v>12</v>
      </c>
      <c r="C12">
        <v>2024</v>
      </c>
      <c r="D12" s="1">
        <v>15100</v>
      </c>
      <c r="E12">
        <v>200</v>
      </c>
    </row>
    <row r="13" spans="1:5" x14ac:dyDescent="0.35">
      <c r="A13" t="s">
        <v>22</v>
      </c>
      <c r="B13" t="s">
        <v>12</v>
      </c>
      <c r="C13">
        <v>2024</v>
      </c>
      <c r="D13" s="1">
        <v>14400</v>
      </c>
      <c r="E13">
        <v>195</v>
      </c>
    </row>
    <row r="14" spans="1:5" x14ac:dyDescent="0.35">
      <c r="A14" t="s">
        <v>23</v>
      </c>
      <c r="B14" t="s">
        <v>12</v>
      </c>
      <c r="C14">
        <v>2024</v>
      </c>
      <c r="D14" s="1">
        <v>13000</v>
      </c>
      <c r="E14">
        <v>180</v>
      </c>
    </row>
    <row r="15" spans="1:5" x14ac:dyDescent="0.35">
      <c r="A15" t="s">
        <v>24</v>
      </c>
      <c r="B15" t="s">
        <v>12</v>
      </c>
      <c r="C15">
        <v>2024</v>
      </c>
      <c r="D15" s="1">
        <v>20400</v>
      </c>
      <c r="E15">
        <v>270</v>
      </c>
    </row>
    <row r="16" spans="1:5" x14ac:dyDescent="0.35">
      <c r="A16" t="s">
        <v>25</v>
      </c>
      <c r="B16" t="s">
        <v>12</v>
      </c>
      <c r="C16">
        <v>2024</v>
      </c>
      <c r="D16" s="1">
        <v>22100</v>
      </c>
      <c r="E16">
        <v>320</v>
      </c>
    </row>
    <row r="17" spans="1:5" x14ac:dyDescent="0.35">
      <c r="A17" t="s">
        <v>21</v>
      </c>
      <c r="B17" t="s">
        <v>13</v>
      </c>
      <c r="C17">
        <v>2024</v>
      </c>
      <c r="D17" s="1">
        <v>15400</v>
      </c>
      <c r="E17">
        <v>205</v>
      </c>
    </row>
    <row r="18" spans="1:5" x14ac:dyDescent="0.35">
      <c r="A18" t="s">
        <v>22</v>
      </c>
      <c r="B18" t="s">
        <v>13</v>
      </c>
      <c r="C18">
        <v>2024</v>
      </c>
      <c r="D18" s="1">
        <v>14700</v>
      </c>
      <c r="E18">
        <v>200</v>
      </c>
    </row>
    <row r="19" spans="1:5" x14ac:dyDescent="0.35">
      <c r="A19" t="s">
        <v>23</v>
      </c>
      <c r="B19" t="s">
        <v>13</v>
      </c>
      <c r="C19">
        <v>2024</v>
      </c>
      <c r="D19" s="1">
        <v>13300</v>
      </c>
      <c r="E19">
        <v>185</v>
      </c>
    </row>
    <row r="20" spans="1:5" x14ac:dyDescent="0.35">
      <c r="A20" t="s">
        <v>24</v>
      </c>
      <c r="B20" t="s">
        <v>13</v>
      </c>
      <c r="C20">
        <v>2024</v>
      </c>
      <c r="D20" s="1">
        <v>20700</v>
      </c>
      <c r="E20">
        <v>275</v>
      </c>
    </row>
    <row r="21" spans="1:5" x14ac:dyDescent="0.35">
      <c r="A21" t="s">
        <v>25</v>
      </c>
      <c r="B21" t="s">
        <v>13</v>
      </c>
      <c r="C21">
        <v>2024</v>
      </c>
      <c r="D21" s="1">
        <v>22400</v>
      </c>
      <c r="E21">
        <v>325</v>
      </c>
    </row>
    <row r="22" spans="1:5" x14ac:dyDescent="0.35">
      <c r="A22" t="s">
        <v>21</v>
      </c>
      <c r="B22" t="s">
        <v>14</v>
      </c>
      <c r="C22">
        <v>2024</v>
      </c>
      <c r="D22" s="1">
        <v>15700</v>
      </c>
      <c r="E22">
        <v>210</v>
      </c>
    </row>
    <row r="23" spans="1:5" x14ac:dyDescent="0.35">
      <c r="A23" t="s">
        <v>22</v>
      </c>
      <c r="B23" t="s">
        <v>14</v>
      </c>
      <c r="C23">
        <v>2024</v>
      </c>
      <c r="D23" s="1">
        <v>15000</v>
      </c>
      <c r="E23">
        <v>205</v>
      </c>
    </row>
    <row r="24" spans="1:5" x14ac:dyDescent="0.35">
      <c r="A24" t="s">
        <v>23</v>
      </c>
      <c r="B24" t="s">
        <v>14</v>
      </c>
      <c r="C24">
        <v>2024</v>
      </c>
      <c r="D24" s="1">
        <v>13600</v>
      </c>
      <c r="E24">
        <v>190</v>
      </c>
    </row>
    <row r="25" spans="1:5" x14ac:dyDescent="0.35">
      <c r="A25" t="s">
        <v>24</v>
      </c>
      <c r="B25" t="s">
        <v>14</v>
      </c>
      <c r="C25">
        <v>2024</v>
      </c>
      <c r="D25" s="1">
        <v>21000</v>
      </c>
      <c r="E25">
        <v>280</v>
      </c>
    </row>
    <row r="26" spans="1:5" x14ac:dyDescent="0.35">
      <c r="A26" t="s">
        <v>25</v>
      </c>
      <c r="B26" t="s">
        <v>14</v>
      </c>
      <c r="C26">
        <v>2024</v>
      </c>
      <c r="D26" s="1">
        <v>22700</v>
      </c>
      <c r="E26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BA31-F087-4243-A3E0-321F2EF15456}">
  <dimension ref="A1:E26"/>
  <sheetViews>
    <sheetView topLeftCell="A2" workbookViewId="0">
      <selection activeCell="I18" sqref="H18:I21"/>
    </sheetView>
  </sheetViews>
  <sheetFormatPr defaultRowHeight="14.5" x14ac:dyDescent="0.35"/>
  <cols>
    <col min="1" max="1" width="9.54296875" customWidth="1"/>
    <col min="4" max="4" width="9.90625" customWidth="1"/>
    <col min="5" max="5" width="11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26</v>
      </c>
      <c r="B2" t="s">
        <v>6</v>
      </c>
      <c r="C2">
        <v>2024</v>
      </c>
      <c r="D2" s="1">
        <v>11800</v>
      </c>
      <c r="E2">
        <v>175</v>
      </c>
    </row>
    <row r="3" spans="1:5" x14ac:dyDescent="0.35">
      <c r="A3" t="s">
        <v>27</v>
      </c>
      <c r="B3" t="s">
        <v>6</v>
      </c>
      <c r="C3">
        <v>2024</v>
      </c>
      <c r="D3" s="1">
        <v>16500</v>
      </c>
      <c r="E3">
        <v>220</v>
      </c>
    </row>
    <row r="4" spans="1:5" x14ac:dyDescent="0.35">
      <c r="A4" t="s">
        <v>28</v>
      </c>
      <c r="B4" t="s">
        <v>6</v>
      </c>
      <c r="C4">
        <v>2024</v>
      </c>
      <c r="D4" s="1">
        <v>10500</v>
      </c>
      <c r="E4">
        <v>150</v>
      </c>
    </row>
    <row r="5" spans="1:5" x14ac:dyDescent="0.35">
      <c r="A5" t="s">
        <v>29</v>
      </c>
      <c r="B5" t="s">
        <v>6</v>
      </c>
      <c r="C5">
        <v>2024</v>
      </c>
      <c r="D5" s="1">
        <v>15200</v>
      </c>
      <c r="E5">
        <v>205</v>
      </c>
    </row>
    <row r="6" spans="1:5" x14ac:dyDescent="0.35">
      <c r="A6" t="s">
        <v>30</v>
      </c>
      <c r="B6" t="s">
        <v>6</v>
      </c>
      <c r="C6">
        <v>2024</v>
      </c>
      <c r="D6" s="1">
        <v>19500</v>
      </c>
      <c r="E6">
        <v>270</v>
      </c>
    </row>
    <row r="7" spans="1:5" x14ac:dyDescent="0.35">
      <c r="A7" t="s">
        <v>26</v>
      </c>
      <c r="B7" t="s">
        <v>11</v>
      </c>
      <c r="C7">
        <v>2024</v>
      </c>
      <c r="D7" s="1">
        <v>12100</v>
      </c>
      <c r="E7">
        <v>180</v>
      </c>
    </row>
    <row r="8" spans="1:5" x14ac:dyDescent="0.35">
      <c r="A8" t="s">
        <v>27</v>
      </c>
      <c r="B8" t="s">
        <v>11</v>
      </c>
      <c r="C8">
        <v>2024</v>
      </c>
      <c r="D8" s="1">
        <v>16800</v>
      </c>
      <c r="E8">
        <v>225</v>
      </c>
    </row>
    <row r="9" spans="1:5" x14ac:dyDescent="0.35">
      <c r="A9" t="s">
        <v>28</v>
      </c>
      <c r="B9" t="s">
        <v>11</v>
      </c>
      <c r="C9">
        <v>2024</v>
      </c>
      <c r="D9" s="1">
        <v>10800</v>
      </c>
      <c r="E9">
        <v>155</v>
      </c>
    </row>
    <row r="10" spans="1:5" x14ac:dyDescent="0.35">
      <c r="A10" t="s">
        <v>29</v>
      </c>
      <c r="B10" t="s">
        <v>11</v>
      </c>
      <c r="C10">
        <v>2024</v>
      </c>
      <c r="D10" s="1">
        <v>15500</v>
      </c>
      <c r="E10">
        <v>210</v>
      </c>
    </row>
    <row r="11" spans="1:5" x14ac:dyDescent="0.35">
      <c r="A11" t="s">
        <v>30</v>
      </c>
      <c r="B11" t="s">
        <v>11</v>
      </c>
      <c r="C11">
        <v>2024</v>
      </c>
      <c r="D11" s="1">
        <v>19800</v>
      </c>
      <c r="E11">
        <v>275</v>
      </c>
    </row>
    <row r="12" spans="1:5" x14ac:dyDescent="0.35">
      <c r="A12" t="s">
        <v>26</v>
      </c>
      <c r="B12" t="s">
        <v>12</v>
      </c>
      <c r="C12">
        <v>2024</v>
      </c>
      <c r="D12" s="1">
        <v>12400</v>
      </c>
      <c r="E12">
        <v>185</v>
      </c>
    </row>
    <row r="13" spans="1:5" x14ac:dyDescent="0.35">
      <c r="A13" t="s">
        <v>27</v>
      </c>
      <c r="B13" t="s">
        <v>12</v>
      </c>
      <c r="C13">
        <v>2024</v>
      </c>
      <c r="D13" s="1">
        <v>17100</v>
      </c>
      <c r="E13">
        <v>230</v>
      </c>
    </row>
    <row r="14" spans="1:5" x14ac:dyDescent="0.35">
      <c r="A14" t="s">
        <v>28</v>
      </c>
      <c r="B14" t="s">
        <v>12</v>
      </c>
      <c r="C14">
        <v>2024</v>
      </c>
      <c r="D14" s="1">
        <v>11100</v>
      </c>
      <c r="E14">
        <v>160</v>
      </c>
    </row>
    <row r="15" spans="1:5" x14ac:dyDescent="0.35">
      <c r="A15" t="s">
        <v>29</v>
      </c>
      <c r="B15" t="s">
        <v>12</v>
      </c>
      <c r="C15">
        <v>2024</v>
      </c>
      <c r="D15" s="1">
        <v>15800</v>
      </c>
      <c r="E15">
        <v>215</v>
      </c>
    </row>
    <row r="16" spans="1:5" x14ac:dyDescent="0.35">
      <c r="A16" t="s">
        <v>30</v>
      </c>
      <c r="B16" t="s">
        <v>12</v>
      </c>
      <c r="C16">
        <v>2024</v>
      </c>
      <c r="D16" s="1">
        <v>20100</v>
      </c>
      <c r="E16">
        <v>280</v>
      </c>
    </row>
    <row r="17" spans="1:5" x14ac:dyDescent="0.35">
      <c r="A17" t="s">
        <v>26</v>
      </c>
      <c r="B17" t="s">
        <v>13</v>
      </c>
      <c r="C17">
        <v>2024</v>
      </c>
      <c r="D17" s="1">
        <v>12700</v>
      </c>
      <c r="E17">
        <v>190</v>
      </c>
    </row>
    <row r="18" spans="1:5" x14ac:dyDescent="0.35">
      <c r="A18" t="s">
        <v>27</v>
      </c>
      <c r="B18" t="s">
        <v>13</v>
      </c>
      <c r="C18">
        <v>2024</v>
      </c>
      <c r="D18" s="1">
        <v>17400</v>
      </c>
      <c r="E18">
        <v>235</v>
      </c>
    </row>
    <row r="19" spans="1:5" x14ac:dyDescent="0.35">
      <c r="A19" t="s">
        <v>28</v>
      </c>
      <c r="B19" t="s">
        <v>13</v>
      </c>
      <c r="C19">
        <v>2024</v>
      </c>
      <c r="D19" s="1">
        <v>11400</v>
      </c>
      <c r="E19">
        <v>165</v>
      </c>
    </row>
    <row r="20" spans="1:5" x14ac:dyDescent="0.35">
      <c r="A20" t="s">
        <v>29</v>
      </c>
      <c r="B20" t="s">
        <v>13</v>
      </c>
      <c r="C20">
        <v>2024</v>
      </c>
      <c r="D20" s="1">
        <v>16100</v>
      </c>
      <c r="E20">
        <v>220</v>
      </c>
    </row>
    <row r="21" spans="1:5" x14ac:dyDescent="0.35">
      <c r="A21" t="s">
        <v>30</v>
      </c>
      <c r="B21" t="s">
        <v>13</v>
      </c>
      <c r="C21">
        <v>2024</v>
      </c>
      <c r="D21" s="1">
        <v>20400</v>
      </c>
      <c r="E21">
        <v>285</v>
      </c>
    </row>
    <row r="22" spans="1:5" x14ac:dyDescent="0.35">
      <c r="A22" t="s">
        <v>26</v>
      </c>
      <c r="B22" t="s">
        <v>14</v>
      </c>
      <c r="C22">
        <v>2024</v>
      </c>
      <c r="D22" s="1">
        <v>13000</v>
      </c>
      <c r="E22">
        <v>195</v>
      </c>
    </row>
    <row r="23" spans="1:5" x14ac:dyDescent="0.35">
      <c r="A23" t="s">
        <v>27</v>
      </c>
      <c r="B23" t="s">
        <v>14</v>
      </c>
      <c r="C23">
        <v>2024</v>
      </c>
      <c r="D23" s="1">
        <v>17700</v>
      </c>
      <c r="E23">
        <v>240</v>
      </c>
    </row>
    <row r="24" spans="1:5" x14ac:dyDescent="0.35">
      <c r="A24" t="s">
        <v>28</v>
      </c>
      <c r="B24" t="s">
        <v>14</v>
      </c>
      <c r="C24">
        <v>2024</v>
      </c>
      <c r="D24" s="1">
        <v>11700</v>
      </c>
      <c r="E24">
        <v>170</v>
      </c>
    </row>
    <row r="25" spans="1:5" x14ac:dyDescent="0.35">
      <c r="A25" t="s">
        <v>29</v>
      </c>
      <c r="B25" t="s">
        <v>14</v>
      </c>
      <c r="C25">
        <v>2024</v>
      </c>
      <c r="D25" s="1">
        <v>16400</v>
      </c>
      <c r="E25">
        <v>225</v>
      </c>
    </row>
    <row r="26" spans="1:5" x14ac:dyDescent="0.35">
      <c r="A26" t="s">
        <v>30</v>
      </c>
      <c r="B26" t="s">
        <v>14</v>
      </c>
      <c r="C26">
        <v>2024</v>
      </c>
      <c r="D26" s="1">
        <v>20700</v>
      </c>
      <c r="E26">
        <v>290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1B07-C182-405C-AD80-BEEB5B5BEDD1}">
  <dimension ref="A1:F101"/>
  <sheetViews>
    <sheetView topLeftCell="E90" workbookViewId="0"/>
  </sheetViews>
  <sheetFormatPr defaultRowHeight="14.5" x14ac:dyDescent="0.35"/>
  <cols>
    <col min="1" max="1" width="9" bestFit="1" customWidth="1"/>
    <col min="2" max="2" width="9.90625" bestFit="1" customWidth="1"/>
    <col min="3" max="3" width="9" bestFit="1" customWidth="1"/>
    <col min="4" max="4" width="6.90625" bestFit="1" customWidth="1"/>
    <col min="5" max="5" width="10.1796875" bestFit="1" customWidth="1"/>
    <col min="6" max="6" width="11.6328125" bestFit="1" customWidth="1"/>
  </cols>
  <sheetData>
    <row r="1" spans="1:6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32</v>
      </c>
      <c r="B2" t="s">
        <v>5</v>
      </c>
      <c r="C2" t="s">
        <v>6</v>
      </c>
      <c r="D2">
        <v>2024</v>
      </c>
      <c r="E2">
        <v>10500</v>
      </c>
      <c r="F2">
        <v>160</v>
      </c>
    </row>
    <row r="3" spans="1:6" x14ac:dyDescent="0.35">
      <c r="A3" t="s">
        <v>32</v>
      </c>
      <c r="B3" t="s">
        <v>7</v>
      </c>
      <c r="C3" t="s">
        <v>6</v>
      </c>
      <c r="D3">
        <v>2024</v>
      </c>
      <c r="E3">
        <v>8200</v>
      </c>
      <c r="F3">
        <v>130</v>
      </c>
    </row>
    <row r="4" spans="1:6" x14ac:dyDescent="0.35">
      <c r="A4" t="s">
        <v>32</v>
      </c>
      <c r="B4" t="s">
        <v>8</v>
      </c>
      <c r="C4" t="s">
        <v>6</v>
      </c>
      <c r="D4">
        <v>2024</v>
      </c>
      <c r="E4">
        <v>12300</v>
      </c>
      <c r="F4">
        <v>190</v>
      </c>
    </row>
    <row r="5" spans="1:6" x14ac:dyDescent="0.35">
      <c r="A5" t="s">
        <v>32</v>
      </c>
      <c r="B5" t="s">
        <v>9</v>
      </c>
      <c r="C5" t="s">
        <v>6</v>
      </c>
      <c r="D5">
        <v>2024</v>
      </c>
      <c r="E5">
        <v>9800</v>
      </c>
      <c r="F5">
        <v>150</v>
      </c>
    </row>
    <row r="6" spans="1:6" x14ac:dyDescent="0.35">
      <c r="A6" t="s">
        <v>32</v>
      </c>
      <c r="B6" t="s">
        <v>10</v>
      </c>
      <c r="C6" t="s">
        <v>6</v>
      </c>
      <c r="D6">
        <v>2024</v>
      </c>
      <c r="E6">
        <v>11000</v>
      </c>
      <c r="F6">
        <v>170</v>
      </c>
    </row>
    <row r="7" spans="1:6" x14ac:dyDescent="0.35">
      <c r="A7" t="s">
        <v>32</v>
      </c>
      <c r="B7" t="s">
        <v>5</v>
      </c>
      <c r="C7" t="s">
        <v>11</v>
      </c>
      <c r="D7">
        <v>2024</v>
      </c>
      <c r="E7">
        <v>10800</v>
      </c>
      <c r="F7">
        <v>165</v>
      </c>
    </row>
    <row r="8" spans="1:6" x14ac:dyDescent="0.35">
      <c r="A8" t="s">
        <v>32</v>
      </c>
      <c r="B8" t="s">
        <v>7</v>
      </c>
      <c r="C8" t="s">
        <v>11</v>
      </c>
      <c r="D8">
        <v>2024</v>
      </c>
      <c r="E8">
        <v>8500</v>
      </c>
      <c r="F8">
        <v>135</v>
      </c>
    </row>
    <row r="9" spans="1:6" x14ac:dyDescent="0.35">
      <c r="A9" t="s">
        <v>32</v>
      </c>
      <c r="B9" t="s">
        <v>8</v>
      </c>
      <c r="C9" t="s">
        <v>11</v>
      </c>
      <c r="D9">
        <v>2024</v>
      </c>
      <c r="E9">
        <v>12600</v>
      </c>
      <c r="F9">
        <v>195</v>
      </c>
    </row>
    <row r="10" spans="1:6" x14ac:dyDescent="0.35">
      <c r="A10" t="s">
        <v>32</v>
      </c>
      <c r="B10" t="s">
        <v>9</v>
      </c>
      <c r="C10" t="s">
        <v>11</v>
      </c>
      <c r="D10">
        <v>2024</v>
      </c>
      <c r="E10">
        <v>10100</v>
      </c>
      <c r="F10">
        <v>155</v>
      </c>
    </row>
    <row r="11" spans="1:6" x14ac:dyDescent="0.35">
      <c r="A11" t="s">
        <v>32</v>
      </c>
      <c r="B11" t="s">
        <v>10</v>
      </c>
      <c r="C11" t="s">
        <v>11</v>
      </c>
      <c r="D11">
        <v>2024</v>
      </c>
      <c r="E11">
        <v>11300</v>
      </c>
      <c r="F11">
        <v>175</v>
      </c>
    </row>
    <row r="12" spans="1:6" x14ac:dyDescent="0.35">
      <c r="A12" t="s">
        <v>32</v>
      </c>
      <c r="B12" t="s">
        <v>5</v>
      </c>
      <c r="C12" t="s">
        <v>12</v>
      </c>
      <c r="D12">
        <v>2024</v>
      </c>
      <c r="E12">
        <v>11200</v>
      </c>
      <c r="F12">
        <v>170</v>
      </c>
    </row>
    <row r="13" spans="1:6" x14ac:dyDescent="0.35">
      <c r="A13" t="s">
        <v>32</v>
      </c>
      <c r="B13" t="s">
        <v>7</v>
      </c>
      <c r="C13" t="s">
        <v>12</v>
      </c>
      <c r="D13">
        <v>2024</v>
      </c>
      <c r="E13">
        <v>8900</v>
      </c>
      <c r="F13">
        <v>140</v>
      </c>
    </row>
    <row r="14" spans="1:6" x14ac:dyDescent="0.35">
      <c r="A14" t="s">
        <v>32</v>
      </c>
      <c r="B14" t="s">
        <v>8</v>
      </c>
      <c r="C14" t="s">
        <v>12</v>
      </c>
      <c r="D14">
        <v>2024</v>
      </c>
      <c r="E14">
        <v>13000</v>
      </c>
      <c r="F14">
        <v>200</v>
      </c>
    </row>
    <row r="15" spans="1:6" x14ac:dyDescent="0.35">
      <c r="A15" t="s">
        <v>32</v>
      </c>
      <c r="B15" t="s">
        <v>9</v>
      </c>
      <c r="C15" t="s">
        <v>12</v>
      </c>
      <c r="D15">
        <v>2024</v>
      </c>
      <c r="E15">
        <v>10400</v>
      </c>
      <c r="F15">
        <v>160</v>
      </c>
    </row>
    <row r="16" spans="1:6" x14ac:dyDescent="0.35">
      <c r="A16" t="s">
        <v>32</v>
      </c>
      <c r="B16" t="s">
        <v>10</v>
      </c>
      <c r="C16" t="s">
        <v>12</v>
      </c>
      <c r="D16">
        <v>2024</v>
      </c>
      <c r="E16">
        <v>11600</v>
      </c>
      <c r="F16">
        <v>180</v>
      </c>
    </row>
    <row r="17" spans="1:6" x14ac:dyDescent="0.35">
      <c r="A17" t="s">
        <v>32</v>
      </c>
      <c r="B17" t="s">
        <v>5</v>
      </c>
      <c r="C17" t="s">
        <v>13</v>
      </c>
      <c r="D17">
        <v>2024</v>
      </c>
      <c r="E17">
        <v>11500</v>
      </c>
      <c r="F17">
        <v>175</v>
      </c>
    </row>
    <row r="18" spans="1:6" x14ac:dyDescent="0.35">
      <c r="A18" t="s">
        <v>32</v>
      </c>
      <c r="B18" t="s">
        <v>7</v>
      </c>
      <c r="C18" t="s">
        <v>13</v>
      </c>
      <c r="D18">
        <v>2024</v>
      </c>
      <c r="E18">
        <v>9200</v>
      </c>
      <c r="F18">
        <v>145</v>
      </c>
    </row>
    <row r="19" spans="1:6" x14ac:dyDescent="0.35">
      <c r="A19" t="s">
        <v>32</v>
      </c>
      <c r="B19" t="s">
        <v>8</v>
      </c>
      <c r="C19" t="s">
        <v>13</v>
      </c>
      <c r="D19">
        <v>2024</v>
      </c>
      <c r="E19">
        <v>13300</v>
      </c>
      <c r="F19">
        <v>205</v>
      </c>
    </row>
    <row r="20" spans="1:6" x14ac:dyDescent="0.35">
      <c r="A20" t="s">
        <v>32</v>
      </c>
      <c r="B20" t="s">
        <v>9</v>
      </c>
      <c r="C20" t="s">
        <v>13</v>
      </c>
      <c r="D20">
        <v>2024</v>
      </c>
      <c r="E20">
        <v>10700</v>
      </c>
      <c r="F20">
        <v>165</v>
      </c>
    </row>
    <row r="21" spans="1:6" x14ac:dyDescent="0.35">
      <c r="A21" t="s">
        <v>32</v>
      </c>
      <c r="B21" t="s">
        <v>10</v>
      </c>
      <c r="C21" t="s">
        <v>13</v>
      </c>
      <c r="D21">
        <v>2024</v>
      </c>
      <c r="E21">
        <v>11900</v>
      </c>
      <c r="F21">
        <v>185</v>
      </c>
    </row>
    <row r="22" spans="1:6" x14ac:dyDescent="0.35">
      <c r="A22" t="s">
        <v>32</v>
      </c>
      <c r="B22" t="s">
        <v>5</v>
      </c>
      <c r="C22" t="s">
        <v>14</v>
      </c>
      <c r="D22">
        <v>2024</v>
      </c>
      <c r="E22">
        <v>11800</v>
      </c>
      <c r="F22">
        <v>180</v>
      </c>
    </row>
    <row r="23" spans="1:6" x14ac:dyDescent="0.35">
      <c r="A23" t="s">
        <v>32</v>
      </c>
      <c r="B23" t="s">
        <v>7</v>
      </c>
      <c r="C23" t="s">
        <v>14</v>
      </c>
      <c r="D23">
        <v>2024</v>
      </c>
      <c r="E23">
        <v>9500</v>
      </c>
      <c r="F23">
        <v>150</v>
      </c>
    </row>
    <row r="24" spans="1:6" x14ac:dyDescent="0.35">
      <c r="A24" t="s">
        <v>32</v>
      </c>
      <c r="B24" t="s">
        <v>8</v>
      </c>
      <c r="C24" t="s">
        <v>14</v>
      </c>
      <c r="D24">
        <v>2024</v>
      </c>
      <c r="E24">
        <v>13600</v>
      </c>
      <c r="F24">
        <v>210</v>
      </c>
    </row>
    <row r="25" spans="1:6" x14ac:dyDescent="0.35">
      <c r="A25" t="s">
        <v>32</v>
      </c>
      <c r="B25" t="s">
        <v>9</v>
      </c>
      <c r="C25" t="s">
        <v>14</v>
      </c>
      <c r="D25">
        <v>2024</v>
      </c>
      <c r="E25">
        <v>11000</v>
      </c>
      <c r="F25">
        <v>170</v>
      </c>
    </row>
    <row r="26" spans="1:6" x14ac:dyDescent="0.35">
      <c r="A26" t="s">
        <v>32</v>
      </c>
      <c r="B26" t="s">
        <v>10</v>
      </c>
      <c r="C26" t="s">
        <v>14</v>
      </c>
      <c r="D26">
        <v>2024</v>
      </c>
      <c r="E26">
        <v>12200</v>
      </c>
      <c r="F26">
        <v>190</v>
      </c>
    </row>
    <row r="27" spans="1:6" x14ac:dyDescent="0.35">
      <c r="A27" t="s">
        <v>33</v>
      </c>
      <c r="B27" t="s">
        <v>16</v>
      </c>
      <c r="C27" t="s">
        <v>6</v>
      </c>
      <c r="D27">
        <v>2024</v>
      </c>
      <c r="E27">
        <v>18500</v>
      </c>
      <c r="F27">
        <v>240</v>
      </c>
    </row>
    <row r="28" spans="1:6" x14ac:dyDescent="0.35">
      <c r="A28" t="s">
        <v>33</v>
      </c>
      <c r="B28" t="s">
        <v>17</v>
      </c>
      <c r="C28" t="s">
        <v>6</v>
      </c>
      <c r="D28">
        <v>2024</v>
      </c>
      <c r="E28">
        <v>15700</v>
      </c>
      <c r="F28">
        <v>210</v>
      </c>
    </row>
    <row r="29" spans="1:6" x14ac:dyDescent="0.35">
      <c r="A29" t="s">
        <v>33</v>
      </c>
      <c r="B29" t="s">
        <v>18</v>
      </c>
      <c r="C29" t="s">
        <v>6</v>
      </c>
      <c r="D29">
        <v>2024</v>
      </c>
      <c r="E29">
        <v>14200</v>
      </c>
      <c r="F29">
        <v>200</v>
      </c>
    </row>
    <row r="30" spans="1:6" x14ac:dyDescent="0.35">
      <c r="A30" t="s">
        <v>33</v>
      </c>
      <c r="B30" t="s">
        <v>19</v>
      </c>
      <c r="C30" t="s">
        <v>6</v>
      </c>
      <c r="D30">
        <v>2024</v>
      </c>
      <c r="E30">
        <v>16800</v>
      </c>
      <c r="F30">
        <v>230</v>
      </c>
    </row>
    <row r="31" spans="1:6" x14ac:dyDescent="0.35">
      <c r="A31" t="s">
        <v>33</v>
      </c>
      <c r="B31" t="s">
        <v>20</v>
      </c>
      <c r="C31" t="s">
        <v>6</v>
      </c>
      <c r="D31">
        <v>2024</v>
      </c>
      <c r="E31">
        <v>19000</v>
      </c>
      <c r="F31">
        <v>250</v>
      </c>
    </row>
    <row r="32" spans="1:6" x14ac:dyDescent="0.35">
      <c r="A32" t="s">
        <v>33</v>
      </c>
      <c r="B32" t="s">
        <v>16</v>
      </c>
      <c r="C32" t="s">
        <v>11</v>
      </c>
      <c r="D32">
        <v>2024</v>
      </c>
      <c r="E32">
        <v>18800</v>
      </c>
      <c r="F32">
        <v>245</v>
      </c>
    </row>
    <row r="33" spans="1:6" x14ac:dyDescent="0.35">
      <c r="A33" t="s">
        <v>33</v>
      </c>
      <c r="B33" t="s">
        <v>17</v>
      </c>
      <c r="C33" t="s">
        <v>11</v>
      </c>
      <c r="D33">
        <v>2024</v>
      </c>
      <c r="E33">
        <v>16000</v>
      </c>
      <c r="F33">
        <v>215</v>
      </c>
    </row>
    <row r="34" spans="1:6" x14ac:dyDescent="0.35">
      <c r="A34" t="s">
        <v>33</v>
      </c>
      <c r="B34" t="s">
        <v>18</v>
      </c>
      <c r="C34" t="s">
        <v>11</v>
      </c>
      <c r="D34">
        <v>2024</v>
      </c>
      <c r="E34">
        <v>14500</v>
      </c>
      <c r="F34">
        <v>205</v>
      </c>
    </row>
    <row r="35" spans="1:6" x14ac:dyDescent="0.35">
      <c r="A35" t="s">
        <v>33</v>
      </c>
      <c r="B35" t="s">
        <v>19</v>
      </c>
      <c r="C35" t="s">
        <v>11</v>
      </c>
      <c r="D35">
        <v>2024</v>
      </c>
      <c r="E35">
        <v>17100</v>
      </c>
      <c r="F35">
        <v>235</v>
      </c>
    </row>
    <row r="36" spans="1:6" x14ac:dyDescent="0.35">
      <c r="A36" t="s">
        <v>33</v>
      </c>
      <c r="B36" t="s">
        <v>20</v>
      </c>
      <c r="C36" t="s">
        <v>11</v>
      </c>
      <c r="D36">
        <v>2024</v>
      </c>
      <c r="E36">
        <v>19300</v>
      </c>
      <c r="F36">
        <v>255</v>
      </c>
    </row>
    <row r="37" spans="1:6" x14ac:dyDescent="0.35">
      <c r="A37" t="s">
        <v>33</v>
      </c>
      <c r="B37" t="s">
        <v>16</v>
      </c>
      <c r="C37" t="s">
        <v>12</v>
      </c>
      <c r="D37">
        <v>2024</v>
      </c>
      <c r="E37">
        <v>19100</v>
      </c>
      <c r="F37">
        <v>250</v>
      </c>
    </row>
    <row r="38" spans="1:6" x14ac:dyDescent="0.35">
      <c r="A38" t="s">
        <v>33</v>
      </c>
      <c r="B38" t="s">
        <v>17</v>
      </c>
      <c r="C38" t="s">
        <v>12</v>
      </c>
      <c r="D38">
        <v>2024</v>
      </c>
      <c r="E38">
        <v>16300</v>
      </c>
      <c r="F38">
        <v>220</v>
      </c>
    </row>
    <row r="39" spans="1:6" x14ac:dyDescent="0.35">
      <c r="A39" t="s">
        <v>33</v>
      </c>
      <c r="B39" t="s">
        <v>18</v>
      </c>
      <c r="C39" t="s">
        <v>12</v>
      </c>
      <c r="D39">
        <v>2024</v>
      </c>
      <c r="E39">
        <v>14800</v>
      </c>
      <c r="F39">
        <v>210</v>
      </c>
    </row>
    <row r="40" spans="1:6" x14ac:dyDescent="0.35">
      <c r="A40" t="s">
        <v>33</v>
      </c>
      <c r="B40" t="s">
        <v>19</v>
      </c>
      <c r="C40" t="s">
        <v>12</v>
      </c>
      <c r="D40">
        <v>2024</v>
      </c>
      <c r="E40">
        <v>17400</v>
      </c>
      <c r="F40">
        <v>240</v>
      </c>
    </row>
    <row r="41" spans="1:6" x14ac:dyDescent="0.35">
      <c r="A41" t="s">
        <v>33</v>
      </c>
      <c r="B41" t="s">
        <v>20</v>
      </c>
      <c r="C41" t="s">
        <v>12</v>
      </c>
      <c r="D41">
        <v>2024</v>
      </c>
      <c r="E41">
        <v>19600</v>
      </c>
      <c r="F41">
        <v>260</v>
      </c>
    </row>
    <row r="42" spans="1:6" x14ac:dyDescent="0.35">
      <c r="A42" t="s">
        <v>33</v>
      </c>
      <c r="B42" t="s">
        <v>16</v>
      </c>
      <c r="C42" t="s">
        <v>13</v>
      </c>
      <c r="D42">
        <v>2024</v>
      </c>
      <c r="E42">
        <v>19400</v>
      </c>
      <c r="F42">
        <v>255</v>
      </c>
    </row>
    <row r="43" spans="1:6" x14ac:dyDescent="0.35">
      <c r="A43" t="s">
        <v>33</v>
      </c>
      <c r="B43" t="s">
        <v>17</v>
      </c>
      <c r="C43" t="s">
        <v>13</v>
      </c>
      <c r="D43">
        <v>2024</v>
      </c>
      <c r="E43">
        <v>16600</v>
      </c>
      <c r="F43">
        <v>225</v>
      </c>
    </row>
    <row r="44" spans="1:6" x14ac:dyDescent="0.35">
      <c r="A44" t="s">
        <v>33</v>
      </c>
      <c r="B44" t="s">
        <v>18</v>
      </c>
      <c r="C44" t="s">
        <v>13</v>
      </c>
      <c r="D44">
        <v>2024</v>
      </c>
      <c r="E44">
        <v>15100</v>
      </c>
      <c r="F44">
        <v>215</v>
      </c>
    </row>
    <row r="45" spans="1:6" x14ac:dyDescent="0.35">
      <c r="A45" t="s">
        <v>33</v>
      </c>
      <c r="B45" t="s">
        <v>19</v>
      </c>
      <c r="C45" t="s">
        <v>13</v>
      </c>
      <c r="D45">
        <v>2024</v>
      </c>
      <c r="E45">
        <v>17700</v>
      </c>
      <c r="F45">
        <v>245</v>
      </c>
    </row>
    <row r="46" spans="1:6" x14ac:dyDescent="0.35">
      <c r="A46" t="s">
        <v>33</v>
      </c>
      <c r="B46" t="s">
        <v>20</v>
      </c>
      <c r="C46" t="s">
        <v>13</v>
      </c>
      <c r="D46">
        <v>2024</v>
      </c>
      <c r="E46">
        <v>19900</v>
      </c>
      <c r="F46">
        <v>265</v>
      </c>
    </row>
    <row r="47" spans="1:6" x14ac:dyDescent="0.35">
      <c r="A47" t="s">
        <v>33</v>
      </c>
      <c r="B47" t="s">
        <v>16</v>
      </c>
      <c r="C47" t="s">
        <v>14</v>
      </c>
      <c r="D47">
        <v>2024</v>
      </c>
      <c r="E47">
        <v>19700</v>
      </c>
      <c r="F47">
        <v>260</v>
      </c>
    </row>
    <row r="48" spans="1:6" x14ac:dyDescent="0.35">
      <c r="A48" t="s">
        <v>33</v>
      </c>
      <c r="B48" t="s">
        <v>17</v>
      </c>
      <c r="C48" t="s">
        <v>14</v>
      </c>
      <c r="D48">
        <v>2024</v>
      </c>
      <c r="E48">
        <v>16900</v>
      </c>
      <c r="F48">
        <v>230</v>
      </c>
    </row>
    <row r="49" spans="1:6" x14ac:dyDescent="0.35">
      <c r="A49" t="s">
        <v>33</v>
      </c>
      <c r="B49" t="s">
        <v>18</v>
      </c>
      <c r="C49" t="s">
        <v>14</v>
      </c>
      <c r="D49">
        <v>2024</v>
      </c>
      <c r="E49">
        <v>15400</v>
      </c>
      <c r="F49">
        <v>220</v>
      </c>
    </row>
    <row r="50" spans="1:6" x14ac:dyDescent="0.35">
      <c r="A50" t="s">
        <v>33</v>
      </c>
      <c r="B50" t="s">
        <v>19</v>
      </c>
      <c r="C50" t="s">
        <v>14</v>
      </c>
      <c r="D50">
        <v>2024</v>
      </c>
      <c r="E50">
        <v>18000</v>
      </c>
      <c r="F50">
        <v>250</v>
      </c>
    </row>
    <row r="51" spans="1:6" x14ac:dyDescent="0.35">
      <c r="A51" t="s">
        <v>33</v>
      </c>
      <c r="B51" t="s">
        <v>20</v>
      </c>
      <c r="C51" t="s">
        <v>14</v>
      </c>
      <c r="D51">
        <v>2024</v>
      </c>
      <c r="E51">
        <v>20200</v>
      </c>
      <c r="F51">
        <v>270</v>
      </c>
    </row>
    <row r="52" spans="1:6" x14ac:dyDescent="0.35">
      <c r="A52" t="s">
        <v>34</v>
      </c>
      <c r="B52" t="s">
        <v>21</v>
      </c>
      <c r="C52" t="s">
        <v>6</v>
      </c>
      <c r="D52">
        <v>2024</v>
      </c>
      <c r="E52">
        <v>14500</v>
      </c>
      <c r="F52">
        <v>190</v>
      </c>
    </row>
    <row r="53" spans="1:6" x14ac:dyDescent="0.35">
      <c r="A53" t="s">
        <v>34</v>
      </c>
      <c r="B53" t="s">
        <v>22</v>
      </c>
      <c r="C53" t="s">
        <v>6</v>
      </c>
      <c r="D53">
        <v>2024</v>
      </c>
      <c r="E53">
        <v>13800</v>
      </c>
      <c r="F53">
        <v>185</v>
      </c>
    </row>
    <row r="54" spans="1:6" x14ac:dyDescent="0.35">
      <c r="A54" t="s">
        <v>34</v>
      </c>
      <c r="B54" t="s">
        <v>23</v>
      </c>
      <c r="C54" t="s">
        <v>6</v>
      </c>
      <c r="D54">
        <v>2024</v>
      </c>
      <c r="E54">
        <v>12400</v>
      </c>
      <c r="F54">
        <v>170</v>
      </c>
    </row>
    <row r="55" spans="1:6" x14ac:dyDescent="0.35">
      <c r="A55" t="s">
        <v>34</v>
      </c>
      <c r="B55" t="s">
        <v>24</v>
      </c>
      <c r="C55" t="s">
        <v>6</v>
      </c>
      <c r="D55">
        <v>2024</v>
      </c>
      <c r="E55">
        <v>19800</v>
      </c>
      <c r="F55">
        <v>260</v>
      </c>
    </row>
    <row r="56" spans="1:6" x14ac:dyDescent="0.35">
      <c r="A56" t="s">
        <v>34</v>
      </c>
      <c r="B56" t="s">
        <v>25</v>
      </c>
      <c r="C56" t="s">
        <v>6</v>
      </c>
      <c r="D56">
        <v>2024</v>
      </c>
      <c r="E56">
        <v>21500</v>
      </c>
      <c r="F56">
        <v>310</v>
      </c>
    </row>
    <row r="57" spans="1:6" x14ac:dyDescent="0.35">
      <c r="A57" t="s">
        <v>34</v>
      </c>
      <c r="B57" t="s">
        <v>21</v>
      </c>
      <c r="C57" t="s">
        <v>11</v>
      </c>
      <c r="D57">
        <v>2024</v>
      </c>
      <c r="E57">
        <v>14800</v>
      </c>
      <c r="F57">
        <v>195</v>
      </c>
    </row>
    <row r="58" spans="1:6" x14ac:dyDescent="0.35">
      <c r="A58" t="s">
        <v>34</v>
      </c>
      <c r="B58" t="s">
        <v>22</v>
      </c>
      <c r="C58" t="s">
        <v>11</v>
      </c>
      <c r="D58">
        <v>2024</v>
      </c>
      <c r="E58">
        <v>14100</v>
      </c>
      <c r="F58">
        <v>190</v>
      </c>
    </row>
    <row r="59" spans="1:6" x14ac:dyDescent="0.35">
      <c r="A59" t="s">
        <v>34</v>
      </c>
      <c r="B59" t="s">
        <v>23</v>
      </c>
      <c r="C59" t="s">
        <v>11</v>
      </c>
      <c r="D59">
        <v>2024</v>
      </c>
      <c r="E59">
        <v>12700</v>
      </c>
      <c r="F59">
        <v>175</v>
      </c>
    </row>
    <row r="60" spans="1:6" x14ac:dyDescent="0.35">
      <c r="A60" t="s">
        <v>34</v>
      </c>
      <c r="B60" t="s">
        <v>24</v>
      </c>
      <c r="C60" t="s">
        <v>11</v>
      </c>
      <c r="D60">
        <v>2024</v>
      </c>
      <c r="E60">
        <v>20100</v>
      </c>
      <c r="F60">
        <v>265</v>
      </c>
    </row>
    <row r="61" spans="1:6" x14ac:dyDescent="0.35">
      <c r="A61" t="s">
        <v>34</v>
      </c>
      <c r="B61" t="s">
        <v>25</v>
      </c>
      <c r="C61" t="s">
        <v>11</v>
      </c>
      <c r="D61">
        <v>2024</v>
      </c>
      <c r="E61">
        <v>21800</v>
      </c>
      <c r="F61">
        <v>315</v>
      </c>
    </row>
    <row r="62" spans="1:6" x14ac:dyDescent="0.35">
      <c r="A62" t="s">
        <v>34</v>
      </c>
      <c r="B62" t="s">
        <v>21</v>
      </c>
      <c r="C62" t="s">
        <v>12</v>
      </c>
      <c r="D62">
        <v>2024</v>
      </c>
      <c r="E62">
        <v>15100</v>
      </c>
      <c r="F62">
        <v>200</v>
      </c>
    </row>
    <row r="63" spans="1:6" x14ac:dyDescent="0.35">
      <c r="A63" t="s">
        <v>34</v>
      </c>
      <c r="B63" t="s">
        <v>22</v>
      </c>
      <c r="C63" t="s">
        <v>12</v>
      </c>
      <c r="D63">
        <v>2024</v>
      </c>
      <c r="E63">
        <v>14400</v>
      </c>
      <c r="F63">
        <v>195</v>
      </c>
    </row>
    <row r="64" spans="1:6" x14ac:dyDescent="0.35">
      <c r="A64" t="s">
        <v>34</v>
      </c>
      <c r="B64" t="s">
        <v>23</v>
      </c>
      <c r="C64" t="s">
        <v>12</v>
      </c>
      <c r="D64">
        <v>2024</v>
      </c>
      <c r="E64">
        <v>13000</v>
      </c>
      <c r="F64">
        <v>180</v>
      </c>
    </row>
    <row r="65" spans="1:6" x14ac:dyDescent="0.35">
      <c r="A65" t="s">
        <v>34</v>
      </c>
      <c r="B65" t="s">
        <v>24</v>
      </c>
      <c r="C65" t="s">
        <v>12</v>
      </c>
      <c r="D65">
        <v>2024</v>
      </c>
      <c r="E65">
        <v>20400</v>
      </c>
      <c r="F65">
        <v>270</v>
      </c>
    </row>
    <row r="66" spans="1:6" x14ac:dyDescent="0.35">
      <c r="A66" t="s">
        <v>34</v>
      </c>
      <c r="B66" t="s">
        <v>25</v>
      </c>
      <c r="C66" t="s">
        <v>12</v>
      </c>
      <c r="D66">
        <v>2024</v>
      </c>
      <c r="E66">
        <v>22100</v>
      </c>
      <c r="F66">
        <v>320</v>
      </c>
    </row>
    <row r="67" spans="1:6" x14ac:dyDescent="0.35">
      <c r="A67" t="s">
        <v>34</v>
      </c>
      <c r="B67" t="s">
        <v>21</v>
      </c>
      <c r="C67" t="s">
        <v>13</v>
      </c>
      <c r="D67">
        <v>2024</v>
      </c>
      <c r="E67">
        <v>15400</v>
      </c>
      <c r="F67">
        <v>205</v>
      </c>
    </row>
    <row r="68" spans="1:6" x14ac:dyDescent="0.35">
      <c r="A68" t="s">
        <v>34</v>
      </c>
      <c r="B68" t="s">
        <v>22</v>
      </c>
      <c r="C68" t="s">
        <v>13</v>
      </c>
      <c r="D68">
        <v>2024</v>
      </c>
      <c r="E68">
        <v>14700</v>
      </c>
      <c r="F68">
        <v>200</v>
      </c>
    </row>
    <row r="69" spans="1:6" x14ac:dyDescent="0.35">
      <c r="A69" t="s">
        <v>34</v>
      </c>
      <c r="B69" t="s">
        <v>23</v>
      </c>
      <c r="C69" t="s">
        <v>13</v>
      </c>
      <c r="D69">
        <v>2024</v>
      </c>
      <c r="E69">
        <v>13300</v>
      </c>
      <c r="F69">
        <v>185</v>
      </c>
    </row>
    <row r="70" spans="1:6" x14ac:dyDescent="0.35">
      <c r="A70" t="s">
        <v>34</v>
      </c>
      <c r="B70" t="s">
        <v>24</v>
      </c>
      <c r="C70" t="s">
        <v>13</v>
      </c>
      <c r="D70">
        <v>2024</v>
      </c>
      <c r="E70">
        <v>20700</v>
      </c>
      <c r="F70">
        <v>275</v>
      </c>
    </row>
    <row r="71" spans="1:6" x14ac:dyDescent="0.35">
      <c r="A71" t="s">
        <v>34</v>
      </c>
      <c r="B71" t="s">
        <v>25</v>
      </c>
      <c r="C71" t="s">
        <v>13</v>
      </c>
      <c r="D71">
        <v>2024</v>
      </c>
      <c r="E71">
        <v>22400</v>
      </c>
      <c r="F71">
        <v>325</v>
      </c>
    </row>
    <row r="72" spans="1:6" x14ac:dyDescent="0.35">
      <c r="A72" t="s">
        <v>34</v>
      </c>
      <c r="B72" t="s">
        <v>21</v>
      </c>
      <c r="C72" t="s">
        <v>14</v>
      </c>
      <c r="D72">
        <v>2024</v>
      </c>
      <c r="E72">
        <v>15700</v>
      </c>
      <c r="F72">
        <v>210</v>
      </c>
    </row>
    <row r="73" spans="1:6" x14ac:dyDescent="0.35">
      <c r="A73" t="s">
        <v>34</v>
      </c>
      <c r="B73" t="s">
        <v>22</v>
      </c>
      <c r="C73" t="s">
        <v>14</v>
      </c>
      <c r="D73">
        <v>2024</v>
      </c>
      <c r="E73">
        <v>15000</v>
      </c>
      <c r="F73">
        <v>205</v>
      </c>
    </row>
    <row r="74" spans="1:6" x14ac:dyDescent="0.35">
      <c r="A74" t="s">
        <v>34</v>
      </c>
      <c r="B74" t="s">
        <v>23</v>
      </c>
      <c r="C74" t="s">
        <v>14</v>
      </c>
      <c r="D74">
        <v>2024</v>
      </c>
      <c r="E74">
        <v>13600</v>
      </c>
      <c r="F74">
        <v>190</v>
      </c>
    </row>
    <row r="75" spans="1:6" x14ac:dyDescent="0.35">
      <c r="A75" t="s">
        <v>34</v>
      </c>
      <c r="B75" t="s">
        <v>24</v>
      </c>
      <c r="C75" t="s">
        <v>14</v>
      </c>
      <c r="D75">
        <v>2024</v>
      </c>
      <c r="E75">
        <v>21000</v>
      </c>
      <c r="F75">
        <v>280</v>
      </c>
    </row>
    <row r="76" spans="1:6" x14ac:dyDescent="0.35">
      <c r="A76" t="s">
        <v>34</v>
      </c>
      <c r="B76" t="s">
        <v>25</v>
      </c>
      <c r="C76" t="s">
        <v>14</v>
      </c>
      <c r="D76">
        <v>2024</v>
      </c>
      <c r="E76">
        <v>22700</v>
      </c>
      <c r="F76">
        <v>330</v>
      </c>
    </row>
    <row r="77" spans="1:6" x14ac:dyDescent="0.35">
      <c r="A77" t="s">
        <v>35</v>
      </c>
      <c r="B77" t="s">
        <v>26</v>
      </c>
      <c r="C77" t="s">
        <v>6</v>
      </c>
      <c r="D77">
        <v>2024</v>
      </c>
      <c r="E77">
        <v>11800</v>
      </c>
      <c r="F77">
        <v>175</v>
      </c>
    </row>
    <row r="78" spans="1:6" x14ac:dyDescent="0.35">
      <c r="A78" t="s">
        <v>35</v>
      </c>
      <c r="B78" t="s">
        <v>27</v>
      </c>
      <c r="C78" t="s">
        <v>6</v>
      </c>
      <c r="D78">
        <v>2024</v>
      </c>
      <c r="E78">
        <v>16500</v>
      </c>
      <c r="F78">
        <v>220</v>
      </c>
    </row>
    <row r="79" spans="1:6" x14ac:dyDescent="0.35">
      <c r="A79" t="s">
        <v>35</v>
      </c>
      <c r="B79" t="s">
        <v>28</v>
      </c>
      <c r="C79" t="s">
        <v>6</v>
      </c>
      <c r="D79">
        <v>2024</v>
      </c>
      <c r="E79">
        <v>10500</v>
      </c>
      <c r="F79">
        <v>150</v>
      </c>
    </row>
    <row r="80" spans="1:6" x14ac:dyDescent="0.35">
      <c r="A80" t="s">
        <v>35</v>
      </c>
      <c r="B80" t="s">
        <v>29</v>
      </c>
      <c r="C80" t="s">
        <v>6</v>
      </c>
      <c r="D80">
        <v>2024</v>
      </c>
      <c r="E80">
        <v>15200</v>
      </c>
      <c r="F80">
        <v>205</v>
      </c>
    </row>
    <row r="81" spans="1:6" x14ac:dyDescent="0.35">
      <c r="A81" t="s">
        <v>35</v>
      </c>
      <c r="B81" t="s">
        <v>30</v>
      </c>
      <c r="C81" t="s">
        <v>6</v>
      </c>
      <c r="D81">
        <v>2024</v>
      </c>
      <c r="E81">
        <v>19500</v>
      </c>
      <c r="F81">
        <v>270</v>
      </c>
    </row>
    <row r="82" spans="1:6" x14ac:dyDescent="0.35">
      <c r="A82" t="s">
        <v>35</v>
      </c>
      <c r="B82" t="s">
        <v>26</v>
      </c>
      <c r="C82" t="s">
        <v>11</v>
      </c>
      <c r="D82">
        <v>2024</v>
      </c>
      <c r="E82">
        <v>12100</v>
      </c>
      <c r="F82">
        <v>180</v>
      </c>
    </row>
    <row r="83" spans="1:6" x14ac:dyDescent="0.35">
      <c r="A83" t="s">
        <v>35</v>
      </c>
      <c r="B83" t="s">
        <v>27</v>
      </c>
      <c r="C83" t="s">
        <v>11</v>
      </c>
      <c r="D83">
        <v>2024</v>
      </c>
      <c r="E83">
        <v>16800</v>
      </c>
      <c r="F83">
        <v>225</v>
      </c>
    </row>
    <row r="84" spans="1:6" x14ac:dyDescent="0.35">
      <c r="A84" t="s">
        <v>35</v>
      </c>
      <c r="B84" t="s">
        <v>28</v>
      </c>
      <c r="C84" t="s">
        <v>11</v>
      </c>
      <c r="D84">
        <v>2024</v>
      </c>
      <c r="E84">
        <v>10800</v>
      </c>
      <c r="F84">
        <v>155</v>
      </c>
    </row>
    <row r="85" spans="1:6" x14ac:dyDescent="0.35">
      <c r="A85" t="s">
        <v>35</v>
      </c>
      <c r="B85" t="s">
        <v>29</v>
      </c>
      <c r="C85" t="s">
        <v>11</v>
      </c>
      <c r="D85">
        <v>2024</v>
      </c>
      <c r="E85">
        <v>15500</v>
      </c>
      <c r="F85">
        <v>210</v>
      </c>
    </row>
    <row r="86" spans="1:6" x14ac:dyDescent="0.35">
      <c r="A86" t="s">
        <v>35</v>
      </c>
      <c r="B86" t="s">
        <v>30</v>
      </c>
      <c r="C86" t="s">
        <v>11</v>
      </c>
      <c r="D86">
        <v>2024</v>
      </c>
      <c r="E86">
        <v>19800</v>
      </c>
      <c r="F86">
        <v>275</v>
      </c>
    </row>
    <row r="87" spans="1:6" x14ac:dyDescent="0.35">
      <c r="A87" t="s">
        <v>35</v>
      </c>
      <c r="B87" t="s">
        <v>26</v>
      </c>
      <c r="C87" t="s">
        <v>12</v>
      </c>
      <c r="D87">
        <v>2024</v>
      </c>
      <c r="E87">
        <v>12400</v>
      </c>
      <c r="F87">
        <v>185</v>
      </c>
    </row>
    <row r="88" spans="1:6" x14ac:dyDescent="0.35">
      <c r="A88" t="s">
        <v>35</v>
      </c>
      <c r="B88" t="s">
        <v>27</v>
      </c>
      <c r="C88" t="s">
        <v>12</v>
      </c>
      <c r="D88">
        <v>2024</v>
      </c>
      <c r="E88">
        <v>17100</v>
      </c>
      <c r="F88">
        <v>230</v>
      </c>
    </row>
    <row r="89" spans="1:6" x14ac:dyDescent="0.35">
      <c r="A89" t="s">
        <v>35</v>
      </c>
      <c r="B89" t="s">
        <v>28</v>
      </c>
      <c r="C89" t="s">
        <v>12</v>
      </c>
      <c r="D89">
        <v>2024</v>
      </c>
      <c r="E89">
        <v>11100</v>
      </c>
      <c r="F89">
        <v>160</v>
      </c>
    </row>
    <row r="90" spans="1:6" x14ac:dyDescent="0.35">
      <c r="A90" t="s">
        <v>35</v>
      </c>
      <c r="B90" t="s">
        <v>29</v>
      </c>
      <c r="C90" t="s">
        <v>12</v>
      </c>
      <c r="D90">
        <v>2024</v>
      </c>
      <c r="E90">
        <v>15800</v>
      </c>
      <c r="F90">
        <v>215</v>
      </c>
    </row>
    <row r="91" spans="1:6" x14ac:dyDescent="0.35">
      <c r="A91" t="s">
        <v>35</v>
      </c>
      <c r="B91" t="s">
        <v>30</v>
      </c>
      <c r="C91" t="s">
        <v>12</v>
      </c>
      <c r="D91">
        <v>2024</v>
      </c>
      <c r="E91">
        <v>20100</v>
      </c>
      <c r="F91">
        <v>280</v>
      </c>
    </row>
    <row r="92" spans="1:6" x14ac:dyDescent="0.35">
      <c r="A92" t="s">
        <v>35</v>
      </c>
      <c r="B92" t="s">
        <v>26</v>
      </c>
      <c r="C92" t="s">
        <v>13</v>
      </c>
      <c r="D92">
        <v>2024</v>
      </c>
      <c r="E92">
        <v>12700</v>
      </c>
      <c r="F92">
        <v>190</v>
      </c>
    </row>
    <row r="93" spans="1:6" x14ac:dyDescent="0.35">
      <c r="A93" t="s">
        <v>35</v>
      </c>
      <c r="B93" t="s">
        <v>27</v>
      </c>
      <c r="C93" t="s">
        <v>13</v>
      </c>
      <c r="D93">
        <v>2024</v>
      </c>
      <c r="E93">
        <v>17400</v>
      </c>
      <c r="F93">
        <v>235</v>
      </c>
    </row>
    <row r="94" spans="1:6" x14ac:dyDescent="0.35">
      <c r="A94" t="s">
        <v>35</v>
      </c>
      <c r="B94" t="s">
        <v>28</v>
      </c>
      <c r="C94" t="s">
        <v>13</v>
      </c>
      <c r="D94">
        <v>2024</v>
      </c>
      <c r="E94">
        <v>11400</v>
      </c>
      <c r="F94">
        <v>165</v>
      </c>
    </row>
    <row r="95" spans="1:6" x14ac:dyDescent="0.35">
      <c r="A95" t="s">
        <v>35</v>
      </c>
      <c r="B95" t="s">
        <v>29</v>
      </c>
      <c r="C95" t="s">
        <v>13</v>
      </c>
      <c r="D95">
        <v>2024</v>
      </c>
      <c r="E95">
        <v>16100</v>
      </c>
      <c r="F95">
        <v>220</v>
      </c>
    </row>
    <row r="96" spans="1:6" x14ac:dyDescent="0.35">
      <c r="A96" t="s">
        <v>35</v>
      </c>
      <c r="B96" t="s">
        <v>30</v>
      </c>
      <c r="C96" t="s">
        <v>13</v>
      </c>
      <c r="D96">
        <v>2024</v>
      </c>
      <c r="E96">
        <v>20400</v>
      </c>
      <c r="F96">
        <v>285</v>
      </c>
    </row>
    <row r="97" spans="1:6" x14ac:dyDescent="0.35">
      <c r="A97" t="s">
        <v>35</v>
      </c>
      <c r="B97" t="s">
        <v>26</v>
      </c>
      <c r="C97" t="s">
        <v>14</v>
      </c>
      <c r="D97">
        <v>2024</v>
      </c>
      <c r="E97">
        <v>13000</v>
      </c>
      <c r="F97">
        <v>195</v>
      </c>
    </row>
    <row r="98" spans="1:6" x14ac:dyDescent="0.35">
      <c r="A98" t="s">
        <v>35</v>
      </c>
      <c r="B98" t="s">
        <v>27</v>
      </c>
      <c r="C98" t="s">
        <v>14</v>
      </c>
      <c r="D98">
        <v>2024</v>
      </c>
      <c r="E98">
        <v>17700</v>
      </c>
      <c r="F98">
        <v>240</v>
      </c>
    </row>
    <row r="99" spans="1:6" x14ac:dyDescent="0.35">
      <c r="A99" t="s">
        <v>35</v>
      </c>
      <c r="B99" t="s">
        <v>28</v>
      </c>
      <c r="C99" t="s">
        <v>14</v>
      </c>
      <c r="D99">
        <v>2024</v>
      </c>
      <c r="E99">
        <v>11700</v>
      </c>
      <c r="F99">
        <v>170</v>
      </c>
    </row>
    <row r="100" spans="1:6" x14ac:dyDescent="0.35">
      <c r="A100" t="s">
        <v>35</v>
      </c>
      <c r="B100" t="s">
        <v>29</v>
      </c>
      <c r="C100" t="s">
        <v>14</v>
      </c>
      <c r="D100">
        <v>2024</v>
      </c>
      <c r="E100">
        <v>16400</v>
      </c>
      <c r="F100">
        <v>225</v>
      </c>
    </row>
    <row r="101" spans="1:6" x14ac:dyDescent="0.35">
      <c r="A101" t="s">
        <v>35</v>
      </c>
      <c r="B101" t="s">
        <v>30</v>
      </c>
      <c r="C101" t="s">
        <v>14</v>
      </c>
      <c r="D101">
        <v>2024</v>
      </c>
      <c r="E101">
        <v>20700</v>
      </c>
      <c r="F101">
        <v>290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D847-CB5F-43EA-8217-7E2E429C8140}">
  <dimension ref="A1:E21"/>
  <sheetViews>
    <sheetView workbookViewId="0">
      <selection activeCell="H10" sqref="H10"/>
    </sheetView>
  </sheetViews>
  <sheetFormatPr defaultRowHeight="14.5" x14ac:dyDescent="0.35"/>
  <cols>
    <col min="1" max="1" width="10.54296875" customWidth="1"/>
    <col min="2" max="2" width="14.81640625" customWidth="1"/>
    <col min="3" max="3" width="14.453125" customWidth="1"/>
    <col min="4" max="4" width="9.6328125" customWidth="1"/>
    <col min="5" max="5" width="8.6328125" bestFit="1" customWidth="1"/>
  </cols>
  <sheetData>
    <row r="1" spans="1:5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</row>
    <row r="2" spans="1:5" x14ac:dyDescent="0.35">
      <c r="A2" s="2" t="s">
        <v>41</v>
      </c>
      <c r="B2" s="2" t="s">
        <v>42</v>
      </c>
      <c r="C2" s="2" t="s">
        <v>43</v>
      </c>
      <c r="D2" s="2" t="s">
        <v>44</v>
      </c>
      <c r="E2" s="2">
        <f>1-555-101</f>
        <v>-655</v>
      </c>
    </row>
    <row r="3" spans="1:5" x14ac:dyDescent="0.35">
      <c r="A3" s="2" t="s">
        <v>45</v>
      </c>
      <c r="B3" s="2" t="s">
        <v>46</v>
      </c>
      <c r="C3" s="2" t="s">
        <v>47</v>
      </c>
      <c r="D3" s="2" t="s">
        <v>48</v>
      </c>
      <c r="E3" s="2">
        <f>44-20-7946-958</f>
        <v>-8880</v>
      </c>
    </row>
    <row r="4" spans="1:5" x14ac:dyDescent="0.35">
      <c r="A4" s="2" t="s">
        <v>49</v>
      </c>
      <c r="B4" s="2" t="s">
        <v>50</v>
      </c>
      <c r="C4" s="2" t="s">
        <v>51</v>
      </c>
      <c r="D4" s="2" t="s">
        <v>52</v>
      </c>
      <c r="E4" s="2">
        <f>49-30-1234567</f>
        <v>-1234548</v>
      </c>
    </row>
    <row r="5" spans="1:5" x14ac:dyDescent="0.35">
      <c r="A5" s="2" t="s">
        <v>53</v>
      </c>
      <c r="B5" s="2" t="s">
        <v>54</v>
      </c>
      <c r="C5" s="2" t="s">
        <v>55</v>
      </c>
      <c r="D5" s="2" t="s">
        <v>56</v>
      </c>
      <c r="E5" s="2">
        <f>1-416-555-199</f>
        <v>-1169</v>
      </c>
    </row>
    <row r="6" spans="1:5" x14ac:dyDescent="0.35">
      <c r="A6" s="2" t="s">
        <v>57</v>
      </c>
      <c r="B6" s="2" t="s">
        <v>58</v>
      </c>
      <c r="C6" s="2" t="s">
        <v>59</v>
      </c>
      <c r="D6" s="2" t="s">
        <v>44</v>
      </c>
      <c r="E6" s="2">
        <f>1-555-112</f>
        <v>-666</v>
      </c>
    </row>
    <row r="7" spans="1:5" x14ac:dyDescent="0.35">
      <c r="A7" s="2" t="s">
        <v>60</v>
      </c>
      <c r="B7" s="2" t="s">
        <v>61</v>
      </c>
      <c r="C7" s="2" t="s">
        <v>62</v>
      </c>
      <c r="D7" s="2" t="s">
        <v>48</v>
      </c>
      <c r="E7" s="2">
        <f>44-20-7946-960</f>
        <v>-8882</v>
      </c>
    </row>
    <row r="8" spans="1:5" x14ac:dyDescent="0.35">
      <c r="A8" s="2" t="s">
        <v>63</v>
      </c>
      <c r="B8" s="2" t="s">
        <v>64</v>
      </c>
      <c r="C8" s="2" t="s">
        <v>65</v>
      </c>
      <c r="D8" s="2" t="s">
        <v>56</v>
      </c>
      <c r="E8" s="2">
        <f>1-416-555-200</f>
        <v>-1170</v>
      </c>
    </row>
    <row r="9" spans="1:5" x14ac:dyDescent="0.35">
      <c r="A9" s="2" t="s">
        <v>66</v>
      </c>
      <c r="B9" s="2" t="s">
        <v>67</v>
      </c>
      <c r="C9" s="2" t="s">
        <v>68</v>
      </c>
      <c r="D9" s="2" t="s">
        <v>52</v>
      </c>
      <c r="E9" s="2">
        <f>49-30-7654321</f>
        <v>-7654302</v>
      </c>
    </row>
    <row r="10" spans="1:5" x14ac:dyDescent="0.35">
      <c r="A10" s="2" t="s">
        <v>69</v>
      </c>
      <c r="B10" s="2" t="s">
        <v>70</v>
      </c>
      <c r="C10" s="2" t="s">
        <v>71</v>
      </c>
      <c r="D10" s="2" t="s">
        <v>44</v>
      </c>
      <c r="E10" s="2">
        <f>1-555-133</f>
        <v>-687</v>
      </c>
    </row>
    <row r="11" spans="1:5" x14ac:dyDescent="0.35">
      <c r="A11" s="2" t="s">
        <v>72</v>
      </c>
      <c r="B11" s="2" t="s">
        <v>73</v>
      </c>
      <c r="C11" s="2" t="s">
        <v>74</v>
      </c>
      <c r="D11" s="2" t="s">
        <v>48</v>
      </c>
      <c r="E11" s="2">
        <f>44-20-7946-972</f>
        <v>-8894</v>
      </c>
    </row>
    <row r="12" spans="1:5" x14ac:dyDescent="0.35">
      <c r="A12" s="2" t="s">
        <v>75</v>
      </c>
      <c r="B12" s="2" t="s">
        <v>76</v>
      </c>
      <c r="C12" s="2" t="s">
        <v>77</v>
      </c>
      <c r="D12" s="2" t="s">
        <v>56</v>
      </c>
      <c r="E12" s="2">
        <f>1-416-555-211</f>
        <v>-1181</v>
      </c>
    </row>
    <row r="13" spans="1:5" x14ac:dyDescent="0.35">
      <c r="A13" s="2" t="s">
        <v>78</v>
      </c>
      <c r="B13" s="2" t="s">
        <v>79</v>
      </c>
      <c r="C13" s="2" t="s">
        <v>80</v>
      </c>
      <c r="D13" s="2" t="s">
        <v>52</v>
      </c>
      <c r="E13" s="2">
        <f>49-30-8765432</f>
        <v>-8765413</v>
      </c>
    </row>
    <row r="14" spans="1:5" x14ac:dyDescent="0.35">
      <c r="A14" s="2" t="s">
        <v>81</v>
      </c>
      <c r="B14" s="2" t="s">
        <v>82</v>
      </c>
      <c r="C14" s="2" t="s">
        <v>83</v>
      </c>
      <c r="D14" s="2" t="s">
        <v>44</v>
      </c>
      <c r="E14" s="2">
        <f>1-555-144</f>
        <v>-698</v>
      </c>
    </row>
    <row r="15" spans="1:5" x14ac:dyDescent="0.35">
      <c r="A15" s="2" t="s">
        <v>84</v>
      </c>
      <c r="B15" s="2" t="s">
        <v>85</v>
      </c>
      <c r="C15" s="2" t="s">
        <v>86</v>
      </c>
      <c r="D15" s="2" t="s">
        <v>48</v>
      </c>
      <c r="E15" s="2">
        <f>44-20-7946-984</f>
        <v>-8906</v>
      </c>
    </row>
    <row r="16" spans="1:5" x14ac:dyDescent="0.35">
      <c r="A16" s="2" t="s">
        <v>87</v>
      </c>
      <c r="B16" s="2" t="s">
        <v>88</v>
      </c>
      <c r="C16" s="2" t="s">
        <v>89</v>
      </c>
      <c r="D16" s="2" t="s">
        <v>56</v>
      </c>
      <c r="E16" s="2">
        <f>1-416-555-222</f>
        <v>-1192</v>
      </c>
    </row>
    <row r="17" spans="1:5" x14ac:dyDescent="0.35">
      <c r="A17" s="2" t="s">
        <v>90</v>
      </c>
      <c r="B17" s="2" t="s">
        <v>91</v>
      </c>
      <c r="C17" s="2" t="s">
        <v>92</v>
      </c>
      <c r="D17" s="2" t="s">
        <v>52</v>
      </c>
      <c r="E17" s="2">
        <f>49-30-9876543</f>
        <v>-9876524</v>
      </c>
    </row>
    <row r="18" spans="1:5" x14ac:dyDescent="0.35">
      <c r="A18" s="2" t="s">
        <v>93</v>
      </c>
      <c r="B18" s="2" t="s">
        <v>94</v>
      </c>
      <c r="C18" s="2" t="s">
        <v>95</v>
      </c>
      <c r="D18" s="2" t="s">
        <v>44</v>
      </c>
      <c r="E18" s="2">
        <f>1-555-155</f>
        <v>-709</v>
      </c>
    </row>
    <row r="19" spans="1:5" x14ac:dyDescent="0.35">
      <c r="A19" s="2" t="s">
        <v>96</v>
      </c>
      <c r="B19" s="2" t="s">
        <v>97</v>
      </c>
      <c r="C19" s="2" t="s">
        <v>98</v>
      </c>
      <c r="D19" s="2" t="s">
        <v>48</v>
      </c>
      <c r="E19" s="2">
        <f>44-20-7946-996</f>
        <v>-8918</v>
      </c>
    </row>
    <row r="20" spans="1:5" x14ac:dyDescent="0.35">
      <c r="A20" s="2" t="s">
        <v>99</v>
      </c>
      <c r="B20" s="2" t="s">
        <v>100</v>
      </c>
      <c r="C20" s="2" t="s">
        <v>101</v>
      </c>
      <c r="D20" s="2" t="s">
        <v>56</v>
      </c>
      <c r="E20" s="2">
        <f>1-416-555-233</f>
        <v>-1203</v>
      </c>
    </row>
    <row r="21" spans="1:5" x14ac:dyDescent="0.35">
      <c r="A21" s="2" t="s">
        <v>102</v>
      </c>
      <c r="B21" s="2" t="s">
        <v>103</v>
      </c>
      <c r="C21" s="2" t="s">
        <v>104</v>
      </c>
      <c r="D21" s="2" t="s">
        <v>52</v>
      </c>
      <c r="E21" s="2">
        <f>49-30-987654</f>
        <v>-987635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6E05-FAA5-4878-8257-517429CB3FEB}">
  <dimension ref="A1:E21"/>
  <sheetViews>
    <sheetView workbookViewId="0">
      <selection activeCell="F3" sqref="F3"/>
    </sheetView>
  </sheetViews>
  <sheetFormatPr defaultRowHeight="14.5" x14ac:dyDescent="0.35"/>
  <cols>
    <col min="1" max="1" width="11.36328125" customWidth="1"/>
    <col min="2" max="2" width="14.54296875" customWidth="1"/>
    <col min="3" max="3" width="11.54296875" customWidth="1"/>
    <col min="4" max="4" width="13.36328125" customWidth="1"/>
    <col min="5" max="5" width="10.453125" customWidth="1"/>
  </cols>
  <sheetData>
    <row r="1" spans="1:5" x14ac:dyDescent="0.35">
      <c r="A1" s="3" t="s">
        <v>105</v>
      </c>
      <c r="B1" s="4" t="s">
        <v>106</v>
      </c>
      <c r="C1" s="4" t="s">
        <v>107</v>
      </c>
      <c r="D1" s="4" t="s">
        <v>108</v>
      </c>
      <c r="E1" s="5" t="s">
        <v>109</v>
      </c>
    </row>
    <row r="2" spans="1:5" x14ac:dyDescent="0.35">
      <c r="A2" s="6" t="s">
        <v>110</v>
      </c>
      <c r="B2" s="2" t="s">
        <v>111</v>
      </c>
      <c r="C2" s="2" t="s">
        <v>41</v>
      </c>
      <c r="D2" s="2">
        <v>25</v>
      </c>
      <c r="E2" s="7" t="s">
        <v>112</v>
      </c>
    </row>
    <row r="3" spans="1:5" x14ac:dyDescent="0.35">
      <c r="A3" s="6" t="s">
        <v>113</v>
      </c>
      <c r="B3" s="2" t="s">
        <v>114</v>
      </c>
      <c r="C3" s="2" t="s">
        <v>45</v>
      </c>
      <c r="D3" s="2">
        <v>35</v>
      </c>
      <c r="E3" s="7" t="s">
        <v>112</v>
      </c>
    </row>
    <row r="4" spans="1:5" x14ac:dyDescent="0.35">
      <c r="A4" s="6" t="s">
        <v>115</v>
      </c>
      <c r="B4" s="2" t="s">
        <v>116</v>
      </c>
      <c r="C4" s="2" t="s">
        <v>41</v>
      </c>
      <c r="D4" s="2">
        <v>45</v>
      </c>
      <c r="E4" s="7" t="s">
        <v>117</v>
      </c>
    </row>
    <row r="5" spans="1:5" x14ac:dyDescent="0.35">
      <c r="A5" s="6" t="s">
        <v>118</v>
      </c>
      <c r="B5" s="2" t="s">
        <v>119</v>
      </c>
      <c r="C5" s="2" t="s">
        <v>49</v>
      </c>
      <c r="D5" s="2">
        <v>55</v>
      </c>
      <c r="E5" s="7" t="s">
        <v>117</v>
      </c>
    </row>
    <row r="6" spans="1:5" x14ac:dyDescent="0.35">
      <c r="A6" s="6" t="s">
        <v>120</v>
      </c>
      <c r="B6" s="2" t="s">
        <v>121</v>
      </c>
      <c r="C6" s="2" t="s">
        <v>45</v>
      </c>
      <c r="D6" s="2">
        <v>65</v>
      </c>
      <c r="E6" s="7" t="s">
        <v>122</v>
      </c>
    </row>
    <row r="7" spans="1:5" x14ac:dyDescent="0.35">
      <c r="A7" s="6" t="s">
        <v>123</v>
      </c>
      <c r="B7" s="2" t="s">
        <v>124</v>
      </c>
      <c r="C7" s="2" t="s">
        <v>53</v>
      </c>
      <c r="D7" s="2">
        <v>75</v>
      </c>
      <c r="E7" s="7" t="s">
        <v>122</v>
      </c>
    </row>
    <row r="8" spans="1:5" x14ac:dyDescent="0.35">
      <c r="A8" s="6" t="s">
        <v>125</v>
      </c>
      <c r="B8" s="2" t="s">
        <v>126</v>
      </c>
      <c r="C8" s="2" t="s">
        <v>41</v>
      </c>
      <c r="D8" s="2">
        <v>85</v>
      </c>
      <c r="E8" s="7" t="s">
        <v>112</v>
      </c>
    </row>
    <row r="9" spans="1:5" x14ac:dyDescent="0.35">
      <c r="A9" s="6" t="s">
        <v>127</v>
      </c>
      <c r="B9" s="2" t="s">
        <v>128</v>
      </c>
      <c r="C9" s="2" t="s">
        <v>49</v>
      </c>
      <c r="D9" s="2">
        <v>95</v>
      </c>
      <c r="E9" s="7" t="s">
        <v>117</v>
      </c>
    </row>
    <row r="10" spans="1:5" x14ac:dyDescent="0.35">
      <c r="A10" s="6" t="s">
        <v>129</v>
      </c>
      <c r="B10" s="2" t="s">
        <v>130</v>
      </c>
      <c r="C10" s="2" t="s">
        <v>45</v>
      </c>
      <c r="D10" s="2">
        <v>105</v>
      </c>
      <c r="E10" s="7" t="s">
        <v>122</v>
      </c>
    </row>
    <row r="11" spans="1:5" x14ac:dyDescent="0.35">
      <c r="A11" s="6" t="s">
        <v>131</v>
      </c>
      <c r="B11" s="2" t="s">
        <v>132</v>
      </c>
      <c r="C11" s="2" t="s">
        <v>53</v>
      </c>
      <c r="D11" s="2">
        <v>115</v>
      </c>
      <c r="E11" s="7" t="s">
        <v>112</v>
      </c>
    </row>
    <row r="12" spans="1:5" x14ac:dyDescent="0.35">
      <c r="A12" s="6" t="s">
        <v>133</v>
      </c>
      <c r="B12" s="2" t="s">
        <v>134</v>
      </c>
      <c r="C12" s="2" t="s">
        <v>41</v>
      </c>
      <c r="D12" s="2">
        <v>125</v>
      </c>
      <c r="E12" s="7" t="s">
        <v>117</v>
      </c>
    </row>
    <row r="13" spans="1:5" x14ac:dyDescent="0.35">
      <c r="A13" s="6" t="s">
        <v>135</v>
      </c>
      <c r="B13" s="2" t="s">
        <v>136</v>
      </c>
      <c r="C13" s="2" t="s">
        <v>45</v>
      </c>
      <c r="D13" s="2">
        <v>135</v>
      </c>
      <c r="E13" s="7" t="s">
        <v>122</v>
      </c>
    </row>
    <row r="14" spans="1:5" x14ac:dyDescent="0.35">
      <c r="A14" s="6" t="s">
        <v>137</v>
      </c>
      <c r="B14" s="2" t="s">
        <v>138</v>
      </c>
      <c r="C14" s="2" t="s">
        <v>49</v>
      </c>
      <c r="D14" s="2">
        <v>145</v>
      </c>
      <c r="E14" s="7" t="s">
        <v>112</v>
      </c>
    </row>
    <row r="15" spans="1:5" x14ac:dyDescent="0.35">
      <c r="A15" s="6" t="s">
        <v>139</v>
      </c>
      <c r="B15" s="2" t="s">
        <v>140</v>
      </c>
      <c r="C15" s="2" t="s">
        <v>53</v>
      </c>
      <c r="D15" s="2">
        <v>155</v>
      </c>
      <c r="E15" s="7" t="s">
        <v>117</v>
      </c>
    </row>
    <row r="16" spans="1:5" x14ac:dyDescent="0.35">
      <c r="A16" s="6" t="s">
        <v>141</v>
      </c>
      <c r="B16" s="2" t="s">
        <v>142</v>
      </c>
      <c r="C16" s="2" t="s">
        <v>41</v>
      </c>
      <c r="D16" s="2">
        <v>165</v>
      </c>
      <c r="E16" s="7" t="s">
        <v>122</v>
      </c>
    </row>
    <row r="17" spans="1:5" x14ac:dyDescent="0.35">
      <c r="A17" s="6" t="s">
        <v>143</v>
      </c>
      <c r="B17" s="2" t="s">
        <v>144</v>
      </c>
      <c r="C17" s="2" t="s">
        <v>45</v>
      </c>
      <c r="D17" s="2">
        <v>175</v>
      </c>
      <c r="E17" s="7" t="s">
        <v>112</v>
      </c>
    </row>
    <row r="18" spans="1:5" x14ac:dyDescent="0.35">
      <c r="A18" s="6" t="s">
        <v>145</v>
      </c>
      <c r="B18" s="2" t="s">
        <v>146</v>
      </c>
      <c r="C18" s="2" t="s">
        <v>49</v>
      </c>
      <c r="D18" s="2">
        <v>185</v>
      </c>
      <c r="E18" s="7" t="s">
        <v>117</v>
      </c>
    </row>
    <row r="19" spans="1:5" x14ac:dyDescent="0.35">
      <c r="A19" s="6" t="s">
        <v>147</v>
      </c>
      <c r="B19" s="2" t="s">
        <v>148</v>
      </c>
      <c r="C19" s="2" t="s">
        <v>53</v>
      </c>
      <c r="D19" s="2">
        <v>195</v>
      </c>
      <c r="E19" s="7" t="s">
        <v>122</v>
      </c>
    </row>
    <row r="20" spans="1:5" x14ac:dyDescent="0.35">
      <c r="A20" s="6" t="s">
        <v>149</v>
      </c>
      <c r="B20" s="2" t="s">
        <v>150</v>
      </c>
      <c r="C20" s="2" t="s">
        <v>41</v>
      </c>
      <c r="D20" s="2">
        <v>205</v>
      </c>
      <c r="E20" s="7" t="s">
        <v>112</v>
      </c>
    </row>
    <row r="21" spans="1:5" x14ac:dyDescent="0.35">
      <c r="A21" s="8" t="s">
        <v>151</v>
      </c>
      <c r="B21" s="9" t="s">
        <v>152</v>
      </c>
      <c r="C21" s="9" t="s">
        <v>45</v>
      </c>
      <c r="D21" s="9">
        <v>215</v>
      </c>
      <c r="E21" s="10" t="s">
        <v>117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445D-8911-4734-9880-CF63AA84A365}">
  <dimension ref="A1:F21"/>
  <sheetViews>
    <sheetView workbookViewId="0">
      <selection activeCell="I5" sqref="I5"/>
    </sheetView>
  </sheetViews>
  <sheetFormatPr defaultRowHeight="14.5" x14ac:dyDescent="0.35"/>
  <cols>
    <col min="1" max="1" width="9.453125" customWidth="1"/>
    <col min="2" max="2" width="12.81640625" customWidth="1"/>
    <col min="3" max="3" width="11.90625" customWidth="1"/>
    <col min="4" max="4" width="11.36328125" customWidth="1"/>
    <col min="5" max="5" width="10.1796875" customWidth="1"/>
    <col min="6" max="6" width="17.36328125" customWidth="1"/>
  </cols>
  <sheetData>
    <row r="1" spans="1:6" x14ac:dyDescent="0.35">
      <c r="A1" s="3" t="s">
        <v>153</v>
      </c>
      <c r="B1" s="4" t="s">
        <v>154</v>
      </c>
      <c r="C1" s="4" t="s">
        <v>155</v>
      </c>
      <c r="D1" s="4" t="s">
        <v>105</v>
      </c>
      <c r="E1" s="4" t="s">
        <v>156</v>
      </c>
      <c r="F1" s="5" t="s">
        <v>157</v>
      </c>
    </row>
    <row r="2" spans="1:6" x14ac:dyDescent="0.35">
      <c r="A2" s="6" t="s">
        <v>158</v>
      </c>
      <c r="B2" s="2" t="s">
        <v>159</v>
      </c>
      <c r="C2" s="11">
        <v>45306</v>
      </c>
      <c r="D2" s="2" t="s">
        <v>110</v>
      </c>
      <c r="E2" s="2">
        <v>10</v>
      </c>
      <c r="F2" s="7">
        <v>250</v>
      </c>
    </row>
    <row r="3" spans="1:6" x14ac:dyDescent="0.35">
      <c r="A3" s="6" t="s">
        <v>160</v>
      </c>
      <c r="B3" s="2" t="s">
        <v>161</v>
      </c>
      <c r="C3" s="11">
        <v>45342</v>
      </c>
      <c r="D3" s="2" t="s">
        <v>113</v>
      </c>
      <c r="E3" s="2">
        <v>5</v>
      </c>
      <c r="F3" s="7">
        <v>175</v>
      </c>
    </row>
    <row r="4" spans="1:6" x14ac:dyDescent="0.35">
      <c r="A4" s="6" t="s">
        <v>162</v>
      </c>
      <c r="B4" s="2" t="s">
        <v>163</v>
      </c>
      <c r="C4" s="11">
        <v>45356</v>
      </c>
      <c r="D4" s="2" t="s">
        <v>115</v>
      </c>
      <c r="E4" s="2">
        <v>7</v>
      </c>
      <c r="F4" s="7">
        <v>315</v>
      </c>
    </row>
    <row r="5" spans="1:6" x14ac:dyDescent="0.35">
      <c r="A5" s="6" t="s">
        <v>164</v>
      </c>
      <c r="B5" s="2" t="s">
        <v>159</v>
      </c>
      <c r="C5" s="11">
        <v>45373</v>
      </c>
      <c r="D5" s="2" t="s">
        <v>113</v>
      </c>
      <c r="E5" s="2">
        <v>3</v>
      </c>
      <c r="F5" s="7">
        <v>105</v>
      </c>
    </row>
    <row r="6" spans="1:6" x14ac:dyDescent="0.35">
      <c r="A6" s="6" t="s">
        <v>165</v>
      </c>
      <c r="B6" s="2" t="s">
        <v>166</v>
      </c>
      <c r="C6" s="11">
        <v>45392</v>
      </c>
      <c r="D6" s="2" t="s">
        <v>110</v>
      </c>
      <c r="E6" s="2">
        <v>8</v>
      </c>
      <c r="F6" s="7">
        <v>200</v>
      </c>
    </row>
    <row r="7" spans="1:6" x14ac:dyDescent="0.35">
      <c r="A7" s="6" t="s">
        <v>167</v>
      </c>
      <c r="B7" s="2" t="s">
        <v>168</v>
      </c>
      <c r="C7" s="11">
        <v>45407</v>
      </c>
      <c r="D7" s="2" t="s">
        <v>118</v>
      </c>
      <c r="E7" s="2">
        <v>6</v>
      </c>
      <c r="F7" s="7">
        <v>330</v>
      </c>
    </row>
    <row r="8" spans="1:6" x14ac:dyDescent="0.35">
      <c r="A8" s="6" t="s">
        <v>169</v>
      </c>
      <c r="B8" s="2" t="s">
        <v>161</v>
      </c>
      <c r="C8" s="11">
        <v>45427</v>
      </c>
      <c r="D8" s="2" t="s">
        <v>115</v>
      </c>
      <c r="E8" s="2">
        <v>2</v>
      </c>
      <c r="F8" s="7">
        <v>90</v>
      </c>
    </row>
    <row r="9" spans="1:6" x14ac:dyDescent="0.35">
      <c r="A9" s="6" t="s">
        <v>170</v>
      </c>
      <c r="B9" s="2" t="s">
        <v>163</v>
      </c>
      <c r="C9" s="11">
        <v>45461</v>
      </c>
      <c r="D9" s="2" t="s">
        <v>113</v>
      </c>
      <c r="E9" s="2">
        <v>4</v>
      </c>
      <c r="F9" s="7">
        <v>140</v>
      </c>
    </row>
    <row r="10" spans="1:6" x14ac:dyDescent="0.35">
      <c r="A10" s="6" t="s">
        <v>171</v>
      </c>
      <c r="B10" s="2" t="s">
        <v>172</v>
      </c>
      <c r="C10" s="11">
        <v>45321</v>
      </c>
      <c r="D10" s="2" t="s">
        <v>120</v>
      </c>
      <c r="E10" s="2">
        <v>12</v>
      </c>
      <c r="F10" s="7">
        <v>780</v>
      </c>
    </row>
    <row r="11" spans="1:6" x14ac:dyDescent="0.35">
      <c r="A11" s="6" t="s">
        <v>173</v>
      </c>
      <c r="B11" s="2" t="s">
        <v>174</v>
      </c>
      <c r="C11" s="11">
        <v>45336</v>
      </c>
      <c r="D11" s="2" t="s">
        <v>110</v>
      </c>
      <c r="E11" s="2">
        <v>15</v>
      </c>
      <c r="F11" s="7">
        <v>375</v>
      </c>
    </row>
    <row r="12" spans="1:6" x14ac:dyDescent="0.35">
      <c r="A12" s="6" t="s">
        <v>175</v>
      </c>
      <c r="B12" s="2" t="s">
        <v>176</v>
      </c>
      <c r="C12" s="11">
        <v>45373</v>
      </c>
      <c r="D12" s="2" t="s">
        <v>118</v>
      </c>
      <c r="E12" s="2">
        <v>5</v>
      </c>
      <c r="F12" s="7">
        <v>275</v>
      </c>
    </row>
    <row r="13" spans="1:6" x14ac:dyDescent="0.35">
      <c r="A13" s="6" t="s">
        <v>177</v>
      </c>
      <c r="B13" s="2" t="s">
        <v>178</v>
      </c>
      <c r="C13" s="11">
        <v>45387</v>
      </c>
      <c r="D13" s="2" t="s">
        <v>113</v>
      </c>
      <c r="E13" s="2">
        <v>9</v>
      </c>
      <c r="F13" s="7">
        <v>315</v>
      </c>
    </row>
    <row r="14" spans="1:6" x14ac:dyDescent="0.35">
      <c r="A14" s="6" t="s">
        <v>179</v>
      </c>
      <c r="B14" s="2" t="s">
        <v>180</v>
      </c>
      <c r="C14" s="11">
        <v>45431</v>
      </c>
      <c r="D14" s="2" t="s">
        <v>115</v>
      </c>
      <c r="E14" s="2">
        <v>4</v>
      </c>
      <c r="F14" s="7">
        <v>180</v>
      </c>
    </row>
    <row r="15" spans="1:6" x14ac:dyDescent="0.35">
      <c r="A15" s="6" t="s">
        <v>181</v>
      </c>
      <c r="B15" s="2" t="s">
        <v>182</v>
      </c>
      <c r="C15" s="11">
        <v>45468</v>
      </c>
      <c r="D15" s="2" t="s">
        <v>120</v>
      </c>
      <c r="E15" s="2">
        <v>7</v>
      </c>
      <c r="F15" s="7">
        <v>455</v>
      </c>
    </row>
    <row r="16" spans="1:6" x14ac:dyDescent="0.35">
      <c r="A16" s="6" t="s">
        <v>183</v>
      </c>
      <c r="B16" s="2" t="s">
        <v>184</v>
      </c>
      <c r="C16" s="11">
        <v>45301</v>
      </c>
      <c r="D16" s="2" t="s">
        <v>110</v>
      </c>
      <c r="E16" s="2">
        <v>6</v>
      </c>
      <c r="F16" s="7">
        <v>150</v>
      </c>
    </row>
    <row r="17" spans="1:6" x14ac:dyDescent="0.35">
      <c r="A17" s="6" t="s">
        <v>185</v>
      </c>
      <c r="B17" s="2" t="s">
        <v>186</v>
      </c>
      <c r="C17" s="11">
        <v>45350</v>
      </c>
      <c r="D17" s="2" t="s">
        <v>118</v>
      </c>
      <c r="E17" s="2">
        <v>3</v>
      </c>
      <c r="F17" s="7">
        <v>165</v>
      </c>
    </row>
    <row r="18" spans="1:6" x14ac:dyDescent="0.35">
      <c r="A18" s="6" t="s">
        <v>187</v>
      </c>
      <c r="B18" s="2" t="s">
        <v>188</v>
      </c>
      <c r="C18" s="11">
        <v>45366</v>
      </c>
      <c r="D18" s="2" t="s">
        <v>113</v>
      </c>
      <c r="E18" s="2">
        <v>11</v>
      </c>
      <c r="F18" s="7">
        <v>385</v>
      </c>
    </row>
    <row r="19" spans="1:6" x14ac:dyDescent="0.35">
      <c r="A19" s="6" t="s">
        <v>189</v>
      </c>
      <c r="B19" s="2" t="s">
        <v>190</v>
      </c>
      <c r="C19" s="11">
        <v>45402</v>
      </c>
      <c r="D19" s="2" t="s">
        <v>115</v>
      </c>
      <c r="E19" s="2">
        <v>5</v>
      </c>
      <c r="F19" s="7">
        <v>225</v>
      </c>
    </row>
    <row r="20" spans="1:6" x14ac:dyDescent="0.35">
      <c r="A20" s="6" t="s">
        <v>191</v>
      </c>
      <c r="B20" s="2" t="s">
        <v>192</v>
      </c>
      <c r="C20" s="11">
        <v>45437</v>
      </c>
      <c r="D20" s="2" t="s">
        <v>120</v>
      </c>
      <c r="E20" s="2">
        <v>8</v>
      </c>
      <c r="F20" s="7">
        <v>520</v>
      </c>
    </row>
    <row r="21" spans="1:6" x14ac:dyDescent="0.35">
      <c r="A21" s="8" t="s">
        <v>193</v>
      </c>
      <c r="B21" s="9" t="s">
        <v>194</v>
      </c>
      <c r="C21" s="12">
        <v>45473</v>
      </c>
      <c r="D21" s="9" t="s">
        <v>110</v>
      </c>
      <c r="E21" s="9">
        <v>10</v>
      </c>
      <c r="F21" s="10">
        <v>250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7-3739-4E9B-BA61-E9234A4C0B47}">
  <dimension ref="A1:E21"/>
  <sheetViews>
    <sheetView workbookViewId="0">
      <selection activeCell="I8" sqref="I8"/>
    </sheetView>
  </sheetViews>
  <sheetFormatPr defaultRowHeight="14.5" x14ac:dyDescent="0.35"/>
  <cols>
    <col min="1" max="1" width="10.6328125" bestFit="1" customWidth="1"/>
    <col min="2" max="2" width="14.90625" bestFit="1" customWidth="1"/>
    <col min="3" max="3" width="14.1796875" bestFit="1" customWidth="1"/>
    <col min="4" max="5" width="10.453125" customWidth="1"/>
  </cols>
  <sheetData>
    <row r="1" spans="1:5" x14ac:dyDescent="0.35">
      <c r="A1" s="13" t="s">
        <v>154</v>
      </c>
      <c r="B1" s="14" t="s">
        <v>195</v>
      </c>
      <c r="C1" s="14" t="s">
        <v>38</v>
      </c>
      <c r="D1" s="14" t="s">
        <v>39</v>
      </c>
      <c r="E1" s="15" t="s">
        <v>196</v>
      </c>
    </row>
    <row r="2" spans="1:5" x14ac:dyDescent="0.35">
      <c r="A2" s="6" t="s">
        <v>159</v>
      </c>
      <c r="B2" s="2" t="s">
        <v>197</v>
      </c>
      <c r="C2" s="2" t="s">
        <v>198</v>
      </c>
      <c r="D2" s="2" t="s">
        <v>44</v>
      </c>
      <c r="E2" s="7" t="s">
        <v>199</v>
      </c>
    </row>
    <row r="3" spans="1:5" x14ac:dyDescent="0.35">
      <c r="A3" s="6" t="s">
        <v>161</v>
      </c>
      <c r="B3" s="2" t="s">
        <v>200</v>
      </c>
      <c r="C3" s="2" t="s">
        <v>201</v>
      </c>
      <c r="D3" s="2" t="s">
        <v>48</v>
      </c>
      <c r="E3" s="7" t="s">
        <v>202</v>
      </c>
    </row>
    <row r="4" spans="1:5" x14ac:dyDescent="0.35">
      <c r="A4" s="6" t="s">
        <v>163</v>
      </c>
      <c r="B4" s="2" t="s">
        <v>203</v>
      </c>
      <c r="C4" s="2" t="s">
        <v>204</v>
      </c>
      <c r="D4" s="2" t="s">
        <v>56</v>
      </c>
      <c r="E4" s="7" t="s">
        <v>205</v>
      </c>
    </row>
    <row r="5" spans="1:5" x14ac:dyDescent="0.35">
      <c r="A5" s="6" t="s">
        <v>166</v>
      </c>
      <c r="B5" s="2" t="s">
        <v>206</v>
      </c>
      <c r="C5" s="2" t="s">
        <v>207</v>
      </c>
      <c r="D5" s="2" t="s">
        <v>44</v>
      </c>
      <c r="E5" s="7" t="s">
        <v>199</v>
      </c>
    </row>
    <row r="6" spans="1:5" x14ac:dyDescent="0.35">
      <c r="A6" s="6" t="s">
        <v>168</v>
      </c>
      <c r="B6" s="2" t="s">
        <v>208</v>
      </c>
      <c r="C6" s="2" t="s">
        <v>209</v>
      </c>
      <c r="D6" s="2" t="s">
        <v>210</v>
      </c>
      <c r="E6" s="7" t="s">
        <v>211</v>
      </c>
    </row>
    <row r="7" spans="1:5" x14ac:dyDescent="0.35">
      <c r="A7" s="6" t="s">
        <v>172</v>
      </c>
      <c r="B7" s="2" t="s">
        <v>212</v>
      </c>
      <c r="C7" s="2" t="s">
        <v>213</v>
      </c>
      <c r="D7" s="2" t="s">
        <v>52</v>
      </c>
      <c r="E7" s="7" t="s">
        <v>202</v>
      </c>
    </row>
    <row r="8" spans="1:5" x14ac:dyDescent="0.35">
      <c r="A8" s="6" t="s">
        <v>174</v>
      </c>
      <c r="B8" s="2" t="s">
        <v>214</v>
      </c>
      <c r="C8" s="2" t="s">
        <v>215</v>
      </c>
      <c r="D8" s="2" t="s">
        <v>44</v>
      </c>
      <c r="E8" s="7" t="s">
        <v>199</v>
      </c>
    </row>
    <row r="9" spans="1:5" x14ac:dyDescent="0.35">
      <c r="A9" s="6" t="s">
        <v>176</v>
      </c>
      <c r="B9" s="2" t="s">
        <v>216</v>
      </c>
      <c r="C9" s="2" t="s">
        <v>217</v>
      </c>
      <c r="D9" s="2" t="s">
        <v>56</v>
      </c>
      <c r="E9" s="7" t="s">
        <v>205</v>
      </c>
    </row>
    <row r="10" spans="1:5" x14ac:dyDescent="0.35">
      <c r="A10" s="6" t="s">
        <v>178</v>
      </c>
      <c r="B10" s="2" t="s">
        <v>218</v>
      </c>
      <c r="C10" s="2" t="s">
        <v>219</v>
      </c>
      <c r="D10" s="2" t="s">
        <v>48</v>
      </c>
      <c r="E10" s="7" t="s">
        <v>202</v>
      </c>
    </row>
    <row r="11" spans="1:5" x14ac:dyDescent="0.35">
      <c r="A11" s="6" t="s">
        <v>180</v>
      </c>
      <c r="B11" s="2" t="s">
        <v>220</v>
      </c>
      <c r="C11" s="2" t="s">
        <v>221</v>
      </c>
      <c r="D11" s="2" t="s">
        <v>210</v>
      </c>
      <c r="E11" s="7" t="s">
        <v>211</v>
      </c>
    </row>
    <row r="12" spans="1:5" x14ac:dyDescent="0.35">
      <c r="A12" s="6" t="s">
        <v>182</v>
      </c>
      <c r="B12" s="2" t="s">
        <v>222</v>
      </c>
      <c r="C12" s="2" t="s">
        <v>223</v>
      </c>
      <c r="D12" s="2" t="s">
        <v>44</v>
      </c>
      <c r="E12" s="7" t="s">
        <v>199</v>
      </c>
    </row>
    <row r="13" spans="1:5" x14ac:dyDescent="0.35">
      <c r="A13" s="6" t="s">
        <v>184</v>
      </c>
      <c r="B13" s="2" t="s">
        <v>224</v>
      </c>
      <c r="C13" s="2" t="s">
        <v>225</v>
      </c>
      <c r="D13" s="2" t="s">
        <v>52</v>
      </c>
      <c r="E13" s="7" t="s">
        <v>202</v>
      </c>
    </row>
    <row r="14" spans="1:5" x14ac:dyDescent="0.35">
      <c r="A14" s="6" t="s">
        <v>186</v>
      </c>
      <c r="B14" s="2" t="s">
        <v>226</v>
      </c>
      <c r="C14" s="2" t="s">
        <v>227</v>
      </c>
      <c r="D14" s="2" t="s">
        <v>56</v>
      </c>
      <c r="E14" s="7" t="s">
        <v>205</v>
      </c>
    </row>
    <row r="15" spans="1:5" x14ac:dyDescent="0.35">
      <c r="A15" s="6" t="s">
        <v>188</v>
      </c>
      <c r="B15" s="2" t="s">
        <v>228</v>
      </c>
      <c r="C15" s="2" t="s">
        <v>229</v>
      </c>
      <c r="D15" s="2" t="s">
        <v>44</v>
      </c>
      <c r="E15" s="7" t="s">
        <v>199</v>
      </c>
    </row>
    <row r="16" spans="1:5" x14ac:dyDescent="0.35">
      <c r="A16" s="6" t="s">
        <v>190</v>
      </c>
      <c r="B16" s="2" t="s">
        <v>230</v>
      </c>
      <c r="C16" s="2" t="s">
        <v>231</v>
      </c>
      <c r="D16" s="2" t="s">
        <v>210</v>
      </c>
      <c r="E16" s="7" t="s">
        <v>211</v>
      </c>
    </row>
    <row r="17" spans="1:5" x14ac:dyDescent="0.35">
      <c r="A17" s="6" t="s">
        <v>192</v>
      </c>
      <c r="B17" s="2" t="s">
        <v>232</v>
      </c>
      <c r="C17" s="2" t="s">
        <v>233</v>
      </c>
      <c r="D17" s="2" t="s">
        <v>48</v>
      </c>
      <c r="E17" s="7" t="s">
        <v>202</v>
      </c>
    </row>
    <row r="18" spans="1:5" x14ac:dyDescent="0.35">
      <c r="A18" s="6" t="s">
        <v>194</v>
      </c>
      <c r="B18" s="2" t="s">
        <v>234</v>
      </c>
      <c r="C18" s="2" t="s">
        <v>235</v>
      </c>
      <c r="D18" s="2" t="s">
        <v>56</v>
      </c>
      <c r="E18" s="7" t="s">
        <v>205</v>
      </c>
    </row>
    <row r="19" spans="1:5" x14ac:dyDescent="0.35">
      <c r="A19" s="6" t="s">
        <v>236</v>
      </c>
      <c r="B19" s="2" t="s">
        <v>237</v>
      </c>
      <c r="C19" s="2" t="s">
        <v>238</v>
      </c>
      <c r="D19" s="2" t="s">
        <v>44</v>
      </c>
      <c r="E19" s="7" t="s">
        <v>199</v>
      </c>
    </row>
    <row r="20" spans="1:5" x14ac:dyDescent="0.35">
      <c r="A20" s="6" t="s">
        <v>239</v>
      </c>
      <c r="B20" s="2" t="s">
        <v>240</v>
      </c>
      <c r="C20" s="2" t="s">
        <v>241</v>
      </c>
      <c r="D20" s="2" t="s">
        <v>52</v>
      </c>
      <c r="E20" s="7" t="s">
        <v>202</v>
      </c>
    </row>
    <row r="21" spans="1:5" x14ac:dyDescent="0.35">
      <c r="A21" s="8" t="s">
        <v>242</v>
      </c>
      <c r="B21" s="9" t="s">
        <v>243</v>
      </c>
      <c r="C21" s="9" t="s">
        <v>244</v>
      </c>
      <c r="D21" s="9" t="s">
        <v>210</v>
      </c>
      <c r="E21" s="10" t="s">
        <v>211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H A A B Q S w M E F A A C A A g A c V 5 T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H F e U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X l N Z 9 r R B V p o E A A C I H A A A E w A c A E Z v c m 1 1 b G F z L 1 N l Y 3 R p b 2 4 x L m 0 g o h g A K K A U A A A A A A A A A A A A A A A A A A A A A A A A A A A A 7 V h L b 9 s 4 E L 4 H y H 8 Q 2 D 3 I g F Z Y 2 0 G 7 i 6 K H 1 M 4 h u 8 2 j d R b F b t G D Y j G x U E k 0 J G o R r + D / 3 h E p i k 8 5 q m M U C J B e a g 3 J b 2 a + G c 4 M U + I l T U j u L f j / 4 7 f H R 8 d H 5 S o q c O x d k o K u v H d e i u n x k Q f / F q Q q l h g k Z w 9 L n I a z q i h w T j + T 4 t s t I d / 8 U f 3 l M s r w O 3 Q T 3 a Z 4 j L 5 u v 8 x I T m H L 1 4 A D v E K z V Z T f A / b N Z o 0 R I L G t 4 U 0 R 5 e U d K b I Z S a s s b x Z L n 2 s L 6 h p d F y S u l h Q F H o U V j + I H u g 2 8 G l 0 A + s q S / o O j A o T n O X 1 9 E j Z Q T L q I U l x 6 / i 8 j e + n v P K E l O J f G + t p 2 1 J l 9 G s d g 9 K w q K c m k 2 S D l B v u G Y 4 G H P u F 7 4 B N + 4 W i 5 8 h D j E k n A T 5 g U M W 5 Y 5 g i l R G 2 X W r l v K A 9 q C a 0 Q 0 3 E h 3 N c c V l 3 c j o 6 P k r z f D j U D I A R P y I D J S w Y o G c C 4 f H Y Z c B a V d O 8 E m L 4 k g J I A D Z X P L v 6 f 8 R P i f / I S f y X + D Z X P L v 6 v e O f y K O G p E E c 0 Q s 6 E 4 K b P S H a b 5 N i v 2 b G A d 5 C A l Z G A I a j K + V l V H X c R F + X e O f f 7 4 X J O G H M + t x J M L D W K 7 U X Q H i 1 p z 1 q V 0 2 J j y X l E D U 1 b N V t y g H P m S r M g U 0 V P w t o y F S z I 1 l G + Y Z + q h s U 6 T W i L 7 9 1 u v G t S J s 1 I K F W x H V 2 2 m x Y 1 0 C p h b D f F B T 9 2 A / 6 8 3 w j M 0 q 9 / C 7 w J e H 4 X p S U e q Z S e z 8 O x D h Z O k G K n 6 u D 4 k V j u 8 E o P M F P p D j H T 3 1 c U T P g 5 T p M s A a / 7 W N O t N 8 L h J q 3 D 9 J E H W z 5 W h O I F 3 Q D 0 J c l b 7 i R I a K L 2 s z f 5 Y f a k e 4 w + Q 6 u Z 6 a o J P W l t K g D z C r g 6 u P C Y R T s T U H e F O a 3 e O x e V H b x E 9 2 t 0 i s I Q / Y u Y 1 V H z + / + G M f 0 i C 1 q l w F Q Z T l H / f R 3 3 X 9 h B F H C 6 3 d b c J U X J n T a r j 2 b j R R L H K X b v m y r 7 P k Q C b U B x K A d W h 7 H s h 0 O K w 5 j z L w 6 A u z 0 p P N 2 7 A J Q q p 5 L C n l q u k N e z o 6 O t r 7 K z m L m r y L w C I 5 c R 7 f i S X n V L z r R 3 x s 0 W e b 8 C 7 n q j D R 8 Z + c / d T p o F m Z 2 2 a Y H l s o D f 7 j f c m L Y E j / Q C o 7 w 5 6 p 3 r b j g v Q h 9 7 o k f r G T h 8 a r q K n z L C v D 7 c C H P V G L l j f n E s s S N z i L h Y g Z E P 0 y T j g 3 I 7 b z r O f a y i n C Z 0 Y w / X D P E 0 a 1 i 1 p 2 + d V s 1 J l d F W 7 9 6 c v j n 4 U 8 R B Q b v i L A O L a g 0 3 y c l 4 M 5 p f F w n 4 4 n y b z I D / e 2 L M j A N p E 1 r 3 5 u 2 P w / H W T 4 C w 8 m D T 9 P U K J q O 9 8 k x c j J f 3 x 0 9 6 f + h F V V e i B u Y C F / d 4 v O P l e Q m P S x z / S Z L c F y q N S g e O s s J s i x G T g 3 X N 8 b + S P A 4 / 4 D t 6 V c G E I i k 4 e w C 7 Y 1 H d J Q N c z n 6 3 T b o N o Y R V C 7 E e V q 3 c a q V F L a h W C e V 1 t U E P F W Q u M P D l J q G F i z R d X K R p l O d U v V q 8 D E a s c E 2 G h a s n K P 1 R 7 D 6 H R q z b P y R o C n h t P M + M q + W a F J B 2 P 0 P z v J T r Q F L e I X Y y C e 1 m v z P Y C s B 0 W A B 4 s P T 2 D m 6 0 H 5 Z c + a P T I P b F 9 i H k S 2 i z n e o d 1 G q a s k 0 6 W v H w s 2 6 G h V U W w S c / Q P D U G A P A T v H V r G g L 3 b 6 h H H f 7 h 5 C s g F v N d 0 e K 8 6 7 q 6 t i P H 3 L z 2 h n y 9 j t Q S w E C L Q A U A A I A C A B x X l N Z h q 9 k z a U A A A D 1 A A A A E g A A A A A A A A A A A A A A A A A A A A A A Q 2 9 u Z m l n L 1 B h Y 2 t h Z 2 U u e G 1 s U E s B A i 0 A F A A C A A g A c V 5 T W Q / K 6 a u k A A A A 6 Q A A A B M A A A A A A A A A A A A A A A A A 8 Q A A A F t D b 2 5 0 Z W 5 0 X 1 R 5 c G V z X S 5 4 b W x Q S w E C L Q A U A A I A C A B x X l N Z 9 r R B V p o E A A C I H A A A E w A A A A A A A A A A A A A A A A D i A Q A A R m 9 y b X V s Y X M v U 2 V j d G l v b j E u b V B L B Q Y A A A A A A w A D A M I A A A D J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Y Q A A A A A A A P x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3 J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Y T g 4 Z W Y z L W N i N W E t N D R m Y y 0 4 Z W E z L T k 0 M T k 1 N T V h Z j N h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T A t M T h U M D Y 6 M D Y 6 N T Y u N T U 3 M j Y z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v c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c 0 M T E w Y y 1 k N W J j L T R k Y 2 I t O D V k M C 1 k Z T I 5 M D N j Y j c 3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O F Q w N j o w N D o x O C 4 1 N z I 0 O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b 3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W V m M m M x Y S 0 5 M 2 V h L T Q 5 Y T A t Y j N i M C 0 z Y 2 Q z Y m M x O D Y x M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O F Q w N j o w N T o y M i 4 1 N T U 3 M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Y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Z j N m Y j V k L T I 4 Y m E t N D B m M C 0 5 M m U 1 L W M 5 O G V j Z D Z i O T c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E 4 V D A 2 O j A 2 O j I 2 L j Q 4 N j Q 0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H R v J T I w V 2 V z d C U y M G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D Z m M m Q 3 Z i 1 l Y j U x L T R h M m I t Y m Q y M i 0 w Y m Q w M T Q z O G F l Y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v c n R o X 3 R v X 1 d l c 3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D Y 6 M D k 6 N D g u M T E 2 N T U 2 N F o i I C 8 + P E V u d H J 5 I F R 5 c G U 9 I k Z p b G x D b 2 x 1 b W 5 U e X B l c y I g V m F s d W U 9 I n N B Q V l H Q X d N R C I g L z 4 8 R W 5 0 c n k g V H l w Z T 0 i R m l s b E N v b H V t b k 5 h b W V z I i B W Y W x 1 Z T 0 i c 1 s m c X V v d D t S Z W d p b 2 4 m c X V v d D s s J n F 1 b 3 Q 7 U H J v Z H V j d C Z x d W 9 0 O y w m c X V v d D t N b 2 5 0 a C Z x d W 9 0 O y w m c X V v d D t Z Z W F y J n F 1 b 3 Q 7 L C Z x d W 9 0 O 1 N h b G V z I C g k K S Z x d W 9 0 O y w m c X V v d D t V b m l 0 c y B T b 2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d G g g d G 8 g V 2 V z d C B k Y X R h L 0 F 1 d G 9 S Z W 1 v d m V k Q 2 9 s d W 1 u c z E u e 1 J l Z 2 l v b i w w f S Z x d W 9 0 O y w m c X V v d D t T Z W N 0 a W 9 u M S 9 O b 3 J 0 a C B 0 b y B X Z X N 0 I G R h d G E v Q X V 0 b 1 J l b W 9 2 Z W R D b 2 x 1 b W 5 z M S 5 7 U H J v Z H V j d C w x f S Z x d W 9 0 O y w m c X V v d D t T Z W N 0 a W 9 u M S 9 O b 3 J 0 a C B 0 b y B X Z X N 0 I G R h d G E v Q X V 0 b 1 J l b W 9 2 Z W R D b 2 x 1 b W 5 z M S 5 7 T W 9 u d G g s M n 0 m c X V v d D s s J n F 1 b 3 Q 7 U 2 V j d G l v b j E v T m 9 y d G g g d G 8 g V 2 V z d C B k Y X R h L 0 F 1 d G 9 S Z W 1 v d m V k Q 2 9 s d W 1 u c z E u e 1 l l Y X I s M 3 0 m c X V v d D s s J n F 1 b 3 Q 7 U 2 V j d G l v b j E v T m 9 y d G g g d G 8 g V 2 V z d C B k Y X R h L 0 F 1 d G 9 S Z W 1 v d m V k Q 2 9 s d W 1 u c z E u e 1 N h b G V z I C g k K S w 0 f S Z x d W 9 0 O y w m c X V v d D t T Z W N 0 a W 9 u M S 9 O b 3 J 0 a C B 0 b y B X Z X N 0 I G R h d G E v Q X V 0 b 1 J l b W 9 2 Z W R D b 2 x 1 b W 5 z M S 5 7 V W 5 p d H M g U 2 9 s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b 3 J 0 a C B 0 b y B X Z X N 0 I G R h d G E v Q X V 0 b 1 J l b W 9 2 Z W R D b 2 x 1 b W 5 z M S 5 7 U m V n a W 9 u L D B 9 J n F 1 b 3 Q 7 L C Z x d W 9 0 O 1 N l Y 3 R p b 2 4 x L 0 5 v c n R o I H R v I F d l c 3 Q g Z G F 0 Y S 9 B d X R v U m V t b 3 Z l Z E N v b H V t b n M x L n t Q c m 9 k d W N 0 L D F 9 J n F 1 b 3 Q 7 L C Z x d W 9 0 O 1 N l Y 3 R p b 2 4 x L 0 5 v c n R o I H R v I F d l c 3 Q g Z G F 0 Y S 9 B d X R v U m V t b 3 Z l Z E N v b H V t b n M x L n t N b 2 5 0 a C w y f S Z x d W 9 0 O y w m c X V v d D t T Z W N 0 a W 9 u M S 9 O b 3 J 0 a C B 0 b y B X Z X N 0 I G R h d G E v Q X V 0 b 1 J l b W 9 2 Z W R D b 2 x 1 b W 5 z M S 5 7 W W V h c i w z f S Z x d W 9 0 O y w m c X V v d D t T Z W N 0 a W 9 u M S 9 O b 3 J 0 a C B 0 b y B X Z X N 0 I G R h d G E v Q X V 0 b 1 J l b W 9 2 Z W R D b 2 x 1 b W 5 z M S 5 7 U 2 F s Z X M g K C Q p L D R 9 J n F 1 b 3 Q 7 L C Z x d W 9 0 O 1 N l Y 3 R p b 2 4 x L 0 5 v c n R o I H R v I F d l c 3 Q g Z G F 0 Y S 9 B d X R v U m V t b 3 Z l Z E N v b H V t b n M x L n t V b m l 0 c y B T b 2 x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J 0 a C U y M H R v J T I w V 2 V z d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J m N G M z Y T I t N m V k Y i 0 0 Z m R m L T k 2 Z T A t Y j d i M G J k M G V l N W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T h U M D c 6 M D Y 6 N D Q u N D M w N z I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N m V l N z E 4 L W Q x Y j A t N G U 2 N y 0 5 Y T B i L T U 0 M T E 2 M W E x O W U 4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E 5 V D A 1 O j Q 3 O j I 3 L j c 1 M T A 4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N j M 5 Z G I 1 L T J l Y W E t N G Q 3 O C 0 5 Y z Q 5 L T U 3 O D l m Z D U 2 N D U 0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E 5 V D A 1 O j U w O j Q x L j c 3 M T I 3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z N T M y M m Y t O W M y N S 0 0 O W Q y L T k z Y j c t M j A 1 O D E 0 N 2 F m M j k x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Q t M T A t M T l U M D U 6 N T I 6 M j Y u O D k y N z M 5 N l o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1 c H B s a W V y S U Q m c X V v d D s s J n F 1 b 3 Q 7 U 3 V w c G x p Z X J O Y W 1 l J n F 1 b 3 Q 7 L C Z x d W 9 0 O 0 N v b n R h Y 3 R O Y W 1 l J n F 1 b 3 Q 7 L C Z x d W 9 0 O 0 N v d W 5 0 c n k m c X V v d D s s J n F 1 b 3 Q 7 U G h v b m U m c X V v d D t d I i A v P j x F b n R y e S B U e X B l P S J G a W x s Q 2 9 s d W 1 u V H l w Z X M i I F Z h b H V l P S J z Q m d Z R 0 J n T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H B s a W V y L 0 F 1 d G 9 S Z W 1 v d m V k Q 2 9 s d W 1 u c z E u e 3 V w c G x p Z X J J R C w w f S Z x d W 9 0 O y w m c X V v d D t T Z W N 0 a W 9 u M S 9 T d X B w b G l l c i 9 B d X R v U m V t b 3 Z l Z E N v b H V t b n M x L n t T d X B w b G l l c k 5 h b W U s M X 0 m c X V v d D s s J n F 1 b 3 Q 7 U 2 V j d G l v b j E v U 3 V w c G x p Z X I v Q X V 0 b 1 J l b W 9 2 Z W R D b 2 x 1 b W 5 z M S 5 7 Q 2 9 u d G F j d E 5 h b W U s M n 0 m c X V v d D s s J n F 1 b 3 Q 7 U 2 V j d G l v b j E v U 3 V w c G x p Z X I v Q X V 0 b 1 J l b W 9 2 Z W R D b 2 x 1 b W 5 z M S 5 7 Q 2 9 1 b n R y e S w z f S Z x d W 9 0 O y w m c X V v d D t T Z W N 0 a W 9 u M S 9 T d X B w b G l l c i 9 B d X R v U m V t b 3 Z l Z E N v b H V t b n M x L n t Q a G 9 u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X B w b G l l c i 9 B d X R v U m V t b 3 Z l Z E N v b H V t b n M x L n t 1 c H B s a W V y S U Q s M H 0 m c X V v d D s s J n F 1 b 3 Q 7 U 2 V j d G l v b j E v U 3 V w c G x p Z X I v Q X V 0 b 1 J l b W 9 2 Z W R D b 2 x 1 b W 5 z M S 5 7 U 3 V w c G x p Z X J O Y W 1 l L D F 9 J n F 1 b 3 Q 7 L C Z x d W 9 0 O 1 N l Y 3 R p b 2 4 x L 1 N 1 c H B s a W V y L 0 F 1 d G 9 S Z W 1 v d m V k Q 2 9 s d W 1 u c z E u e 0 N v b n R h Y 3 R O Y W 1 l L D J 9 J n F 1 b 3 Q 7 L C Z x d W 9 0 O 1 N l Y 3 R p b 2 4 x L 1 N 1 c H B s a W V y L 0 F 1 d G 9 S Z W 1 v d m V k Q 2 9 s d W 1 u c z E u e 0 N v d W 5 0 c n k s M 3 0 m c X V v d D s s J n F 1 b 3 Q 7 U 2 V j d G l v b j E v U 3 V w c G x p Z X I v Q X V 0 b 1 J l b W 9 2 Z W R D b 2 x 1 b W 5 z M S 5 7 U G h v b m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S Z W N v d m V y e V R h c m d l d F N o Z W V 0 I i B W Y W x 1 Z T 0 i c 1 N 1 c H B s a W V y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w c G x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N 2 Y x M 2 R i L T I 3 N D c t N D V h N S 0 5 Y T F k L T l l Y m V k Y T J h O T U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E 5 V D A 1 O j U 0 O j U 1 L j U 0 N T c 5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l m M G Q 1 Z S 1 k Y z h l L T R j O T I t Y j I w M S 0 w N z B j N T U 1 N m J k M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E w L T E 5 V D A 2 O j E 3 O j U w L j A 0 N j k 0 O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T 2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G V j N 2 M 4 N S 1 m N j h i L T Q y M 2 I t Y W U x Y y 0 y N m Y z M T U x Z j M 3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O V Q w N j o x O D o 1 N S 4 w N D k 1 O D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I z N j M 0 M C 0 3 Y j h i L T Q 2 Z G Q t Y m F m N i 1 m Y z c 1 Z D Y w Z T Y x Y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O V Q w N j o x O T o 1 O S 4 y M z M 0 N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J n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0 V 4 c G F u Z G V k J T I w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Y T M x M D I 3 L T l m Y T Y t N G R h Y i 0 5 Z W Y 3 L W Y 5 M T U 3 Y m E 3 N D h j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2 O j I x O j M 0 L j U x M D U 1 M T J a I i A v P j x F b n R y e S B U e X B l P S J G a W x s Q 2 9 s d W 1 u V H l w Z X M i I F Z h b H V l P S J z Q m d Z S E J n T U R C Z 1 l H Q m d Z R 0 F 3 W U d C Z 1 l E I i A v P j x F b n R y e S B U e X B l P S J G a W x s Q 2 9 s d W 1 u T m F t Z X M i I F Z h b H V l P S J z W y Z x d W 9 0 O 0 9 y Z G V y S U Q m c X V v d D s s J n F 1 b 3 Q 7 Q 3 V z d G 9 t Z X J J R C Z x d W 9 0 O y w m c X V v d D t P c m R l c k R h d G U m c X V v d D s s J n F 1 b 3 Q 7 U H J v Z H V j d E l E J n F 1 b 3 Q 7 L C Z x d W 9 0 O 1 F 1 Y W 5 0 a X R 5 J n F 1 b 3 Q 7 L C Z x d W 9 0 O 0 9 y Z G V y Q W 1 v d W 5 0 I C g k K S Z x d W 9 0 O y w m c X V v d D t D d X N 0 b 2 1 l c i 5 D b 2 1 w Y W 5 5 T m F t Z S Z x d W 9 0 O y w m c X V v d D t D d X N 0 b 2 1 l c i 5 D b 2 5 0 Y W N 0 T m F t Z S Z x d W 9 0 O y w m c X V v d D t D d X N 0 b 2 1 l c i 5 D b 3 V u d H J 5 J n F 1 b 3 Q 7 L C Z x d W 9 0 O 0 N 1 c 3 R v b W V y L l J l Z 2 l v b k l E J n F 1 b 3 Q 7 L C Z x d W 9 0 O 1 B y b 2 R 1 Y 3 R O Y W 1 l J n F 1 b 3 Q 7 L C Z x d W 9 0 O 1 N 1 c H B s a W V y S U Q m c X V v d D s s J n F 1 b 3 Q 7 V W 5 p d F B y a W N l I C g k K S Z x d W 9 0 O y w m c X V v d D t D Y X R l Z 2 9 y e S Z x d W 9 0 O y w m c X V v d D t T d X B w b G l l c k 5 h b W U m c X V v d D s s J n F 1 b 3 Q 7 Q 2 9 u d G F j d E 5 h b W U m c X V v d D s s J n F 1 b 3 Q 7 Q 2 9 1 b n R y e S Z x d W 9 0 O y w m c X V v d D t Q a G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Q v Q X V 0 b 1 J l b W 9 2 Z W R D b 2 x 1 b W 5 z M S 5 7 T 3 J k Z X J J R C w w f S Z x d W 9 0 O y w m c X V v d D t T Z W N 0 a W 9 u M S 9 N Z X J n Z T Q v Q X V 0 b 1 J l b W 9 2 Z W R D b 2 x 1 b W 5 z M S 5 7 Q 3 V z d G 9 t Z X J J R C w x f S Z x d W 9 0 O y w m c X V v d D t T Z W N 0 a W 9 u M S 9 N Z X J n Z T Q v Q X V 0 b 1 J l b W 9 2 Z W R D b 2 x 1 b W 5 z M S 5 7 T 3 J k Z X J E Y X R l L D J 9 J n F 1 b 3 Q 7 L C Z x d W 9 0 O 1 N l Y 3 R p b 2 4 x L 0 1 l c m d l N C 9 B d X R v U m V t b 3 Z l Z E N v b H V t b n M x L n t Q c m 9 k d W N 0 S U Q s M 3 0 m c X V v d D s s J n F 1 b 3 Q 7 U 2 V j d G l v b j E v T W V y Z 2 U 0 L 0 F 1 d G 9 S Z W 1 v d m V k Q 2 9 s d W 1 u c z E u e 1 F 1 Y W 5 0 a X R 5 L D R 9 J n F 1 b 3 Q 7 L C Z x d W 9 0 O 1 N l Y 3 R p b 2 4 x L 0 1 l c m d l N C 9 B d X R v U m V t b 3 Z l Z E N v b H V t b n M x L n t P c m R l c k F t b 3 V u d C A o J C k s N X 0 m c X V v d D s s J n F 1 b 3 Q 7 U 2 V j d G l v b j E v T W V y Z 2 U 0 L 0 F 1 d G 9 S Z W 1 v d m V k Q 2 9 s d W 1 u c z E u e 0 N 1 c 3 R v b W V y L k N v b X B h b n l O Y W 1 l L D Z 9 J n F 1 b 3 Q 7 L C Z x d W 9 0 O 1 N l Y 3 R p b 2 4 x L 0 1 l c m d l N C 9 B d X R v U m V t b 3 Z l Z E N v b H V t b n M x L n t D d X N 0 b 2 1 l c i 5 D b 2 5 0 Y W N 0 T m F t Z S w 3 f S Z x d W 9 0 O y w m c X V v d D t T Z W N 0 a W 9 u M S 9 N Z X J n Z T Q v Q X V 0 b 1 J l b W 9 2 Z W R D b 2 x 1 b W 5 z M S 5 7 Q 3 V z d G 9 t Z X I u Q 2 9 1 b n R y e S w 4 f S Z x d W 9 0 O y w m c X V v d D t T Z W N 0 a W 9 u M S 9 N Z X J n Z T Q v Q X V 0 b 1 J l b W 9 2 Z W R D b 2 x 1 b W 5 z M S 5 7 Q 3 V z d G 9 t Z X I u U m V n a W 9 u S U Q s O X 0 m c X V v d D s s J n F 1 b 3 Q 7 U 2 V j d G l v b j E v T W V y Z 2 U 0 L 0 F 1 d G 9 S Z W 1 v d m V k Q 2 9 s d W 1 u c z E u e 1 B y b 2 R 1 Y 3 R O Y W 1 l L D E w f S Z x d W 9 0 O y w m c X V v d D t T Z W N 0 a W 9 u M S 9 N Z X J n Z T Q v Q X V 0 b 1 J l b W 9 2 Z W R D b 2 x 1 b W 5 z M S 5 7 U 3 V w c G x p Z X J J R C w x M X 0 m c X V v d D s s J n F 1 b 3 Q 7 U 2 V j d G l v b j E v T W V y Z 2 U 0 L 0 F 1 d G 9 S Z W 1 v d m V k Q 2 9 s d W 1 u c z E u e 1 V u a X R Q c m l j Z S A o J C k s M T J 9 J n F 1 b 3 Q 7 L C Z x d W 9 0 O 1 N l Y 3 R p b 2 4 x L 0 1 l c m d l N C 9 B d X R v U m V t b 3 Z l Z E N v b H V t b n M x L n t D Y X R l Z 2 9 y e S w x M 3 0 m c X V v d D s s J n F 1 b 3 Q 7 U 2 V j d G l v b j E v T W V y Z 2 U 0 L 0 F 1 d G 9 S Z W 1 v d m V k Q 2 9 s d W 1 u c z E u e 1 N 1 c H B s a W V y T m F t Z S w x N H 0 m c X V v d D s s J n F 1 b 3 Q 7 U 2 V j d G l v b j E v T W V y Z 2 U 0 L 0 F 1 d G 9 S Z W 1 v d m V k Q 2 9 s d W 1 u c z E u e 0 N v b n R h Y 3 R O Y W 1 l L D E 1 f S Z x d W 9 0 O y w m c X V v d D t T Z W N 0 a W 9 u M S 9 N Z X J n Z T Q v Q X V 0 b 1 J l b W 9 2 Z W R D b 2 x 1 b W 5 z M S 5 7 Q 2 9 1 b n R y e S w x N n 0 m c X V v d D s s J n F 1 b 3 Q 7 U 2 V j d G l v b j E v T W V y Z 2 U 0 L 0 F 1 d G 9 S Z W 1 v d m V k Q 2 9 s d W 1 u c z E u e 1 B o b 2 5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W V y Z 2 U 0 L 0 F 1 d G 9 S Z W 1 v d m V k Q 2 9 s d W 1 u c z E u e 0 9 y Z G V y S U Q s M H 0 m c X V v d D s s J n F 1 b 3 Q 7 U 2 V j d G l v b j E v T W V y Z 2 U 0 L 0 F 1 d G 9 S Z W 1 v d m V k Q 2 9 s d W 1 u c z E u e 0 N 1 c 3 R v b W V y S U Q s M X 0 m c X V v d D s s J n F 1 b 3 Q 7 U 2 V j d G l v b j E v T W V y Z 2 U 0 L 0 F 1 d G 9 S Z W 1 v d m V k Q 2 9 s d W 1 u c z E u e 0 9 y Z G V y R G F 0 Z S w y f S Z x d W 9 0 O y w m c X V v d D t T Z W N 0 a W 9 u M S 9 N Z X J n Z T Q v Q X V 0 b 1 J l b W 9 2 Z W R D b 2 x 1 b W 5 z M S 5 7 U H J v Z H V j d E l E L D N 9 J n F 1 b 3 Q 7 L C Z x d W 9 0 O 1 N l Y 3 R p b 2 4 x L 0 1 l c m d l N C 9 B d X R v U m V t b 3 Z l Z E N v b H V t b n M x L n t R d W F u d G l 0 e S w 0 f S Z x d W 9 0 O y w m c X V v d D t T Z W N 0 a W 9 u M S 9 N Z X J n Z T Q v Q X V 0 b 1 J l b W 9 2 Z W R D b 2 x 1 b W 5 z M S 5 7 T 3 J k Z X J B b W 9 1 b n Q g K C Q p L D V 9 J n F 1 b 3 Q 7 L C Z x d W 9 0 O 1 N l Y 3 R p b 2 4 x L 0 1 l c m d l N C 9 B d X R v U m V t b 3 Z l Z E N v b H V t b n M x L n t D d X N 0 b 2 1 l c i 5 D b 2 1 w Y W 5 5 T m F t Z S w 2 f S Z x d W 9 0 O y w m c X V v d D t T Z W N 0 a W 9 u M S 9 N Z X J n Z T Q v Q X V 0 b 1 J l b W 9 2 Z W R D b 2 x 1 b W 5 z M S 5 7 Q 3 V z d G 9 t Z X I u Q 2 9 u d G F j d E 5 h b W U s N 3 0 m c X V v d D s s J n F 1 b 3 Q 7 U 2 V j d G l v b j E v T W V y Z 2 U 0 L 0 F 1 d G 9 S Z W 1 v d m V k Q 2 9 s d W 1 u c z E u e 0 N 1 c 3 R v b W V y L k N v d W 5 0 c n k s O H 0 m c X V v d D s s J n F 1 b 3 Q 7 U 2 V j d G l v b j E v T W V y Z 2 U 0 L 0 F 1 d G 9 S Z W 1 v d m V k Q 2 9 s d W 1 u c z E u e 0 N 1 c 3 R v b W V y L l J l Z 2 l v b k l E L D l 9 J n F 1 b 3 Q 7 L C Z x d W 9 0 O 1 N l Y 3 R p b 2 4 x L 0 1 l c m d l N C 9 B d X R v U m V t b 3 Z l Z E N v b H V t b n M x L n t Q c m 9 k d W N 0 T m F t Z S w x M H 0 m c X V v d D s s J n F 1 b 3 Q 7 U 2 V j d G l v b j E v T W V y Z 2 U 0 L 0 F 1 d G 9 S Z W 1 v d m V k Q 2 9 s d W 1 u c z E u e 1 N 1 c H B s a W V y S U Q s M T F 9 J n F 1 b 3 Q 7 L C Z x d W 9 0 O 1 N l Y 3 R p b 2 4 x L 0 1 l c m d l N C 9 B d X R v U m V t b 3 Z l Z E N v b H V t b n M x L n t V b m l 0 U H J p Y 2 U g K C Q p L D E y f S Z x d W 9 0 O y w m c X V v d D t T Z W N 0 a W 9 u M S 9 N Z X J n Z T Q v Q X V 0 b 1 J l b W 9 2 Z W R D b 2 x 1 b W 5 z M S 5 7 Q 2 F 0 Z W d v c n k s M T N 9 J n F 1 b 3 Q 7 L C Z x d W 9 0 O 1 N l Y 3 R p b 2 4 x L 0 1 l c m d l N C 9 B d X R v U m V t b 3 Z l Z E N v b H V t b n M x L n t T d X B w b G l l c k 5 h b W U s M T R 9 J n F 1 b 3 Q 7 L C Z x d W 9 0 O 1 N l Y 3 R p b 2 4 x L 0 1 l c m d l N C 9 B d X R v U m V t b 3 Z l Z E N v b H V t b n M x L n t D b 2 5 0 Y W N 0 T m F t Z S w x N X 0 m c X V v d D s s J n F 1 b 3 Q 7 U 2 V j d G l v b j E v T W V y Z 2 U 0 L 0 F 1 d G 9 S Z W 1 v d m V k Q 2 9 s d W 1 u c z E u e 0 N v d W 5 0 c n k s M T Z 9 J n F 1 b 3 Q 7 L C Z x d W 9 0 O 1 N l Y 3 R p b 2 4 x L 0 1 l c m d l N C 9 B d X R v U m V t b 3 Z l Z E N v b H V t b n M x L n t Q a G 9 u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v R X h w Y W 5 k Z W Q l M j B T d X B w b G l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H Z e k / 5 h 9 R I r i 3 w G l E z L t A A A A A A I A A A A A A B B m A A A A A Q A A I A A A A O l V n C d 1 v q R Q 7 f O R 5 w U e g R e 8 i z y F 9 r y E e j H A v x 3 X 9 + p e A A A A A A 6 A A A A A A g A A I A A A A N O 3 a X L l o J 3 t T 6 i m K I a u 6 F 5 v C 4 0 3 N I 9 h f m a 7 l V H P D o 0 l U A A A A N O v 8 g p m 2 q 4 m d E a 4 H p h / 7 p J a a C W W x 8 U g 4 y A f a / N r n G p c 6 / O m b 1 h 4 R 1 Y T d Z 4 J 5 9 h H S L w 4 x 0 n f G W m A V a 3 / Q 5 f 6 A Q O U q R b w A o 3 q P 1 1 Z L Y U f t Q B 6 Q A A A A M / I m 3 / R N 5 w r P 9 4 4 5 9 0 w P 0 y y b U C X H U X 8 s i M V j o v q 5 Y O 5 W W E B O k B h i D U Q i N 8 F 0 S j I 7 s O j 9 V u N 6 f v O m E h + / K T c F S 8 = < / D a t a M a s h u p > 
</file>

<file path=customXml/itemProps1.xml><?xml version="1.0" encoding="utf-8"?>
<ds:datastoreItem xmlns:ds="http://schemas.openxmlformats.org/officeDocument/2006/customXml" ds:itemID="{26C1AB51-4A54-45A5-8429-47336FE6B0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North</vt:lpstr>
      <vt:lpstr>South</vt:lpstr>
      <vt:lpstr>East</vt:lpstr>
      <vt:lpstr>West</vt:lpstr>
      <vt:lpstr>North to West data append</vt:lpstr>
      <vt:lpstr>Supplier</vt:lpstr>
      <vt:lpstr>Products</vt:lpstr>
      <vt:lpstr>Oders</vt:lpstr>
      <vt:lpstr>Customers</vt:lpstr>
      <vt:lpstr>Merge 1 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Patel</dc:creator>
  <cp:lastModifiedBy>Neh patel</cp:lastModifiedBy>
  <dcterms:created xsi:type="dcterms:W3CDTF">2024-10-18T05:51:01Z</dcterms:created>
  <dcterms:modified xsi:type="dcterms:W3CDTF">2025-04-01T05:24:36Z</dcterms:modified>
</cp:coreProperties>
</file>