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125" windowHeight="1203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H28" i="2"/>
  <c r="I28" i="2"/>
  <c r="J28" i="2"/>
  <c r="F28" i="2"/>
  <c r="G25" i="2"/>
  <c r="H25" i="2"/>
  <c r="I25" i="2"/>
  <c r="J25" i="2"/>
  <c r="F25" i="2"/>
  <c r="G23" i="2"/>
  <c r="H23" i="2"/>
  <c r="I23" i="2"/>
  <c r="J23" i="2"/>
  <c r="F23" i="2"/>
  <c r="G19" i="2"/>
  <c r="H19" i="2"/>
  <c r="I19" i="2"/>
  <c r="J19" i="2"/>
  <c r="F19" i="2"/>
  <c r="G16" i="2"/>
  <c r="H16" i="2"/>
  <c r="I16" i="2"/>
  <c r="J16" i="2"/>
  <c r="F16" i="2"/>
  <c r="F15" i="2"/>
  <c r="G14" i="2"/>
  <c r="H14" i="2"/>
  <c r="I14" i="2"/>
  <c r="J14" i="2"/>
  <c r="F14" i="2"/>
  <c r="G13" i="2"/>
  <c r="G15" i="2" s="1"/>
  <c r="G9" i="2"/>
  <c r="H9" i="2"/>
  <c r="I9" i="2"/>
  <c r="J9" i="2"/>
  <c r="F9" i="2"/>
  <c r="H10" i="2"/>
  <c r="I10" i="2" s="1"/>
  <c r="J10" i="2" s="1"/>
  <c r="G10" i="2"/>
  <c r="G8" i="2"/>
  <c r="H8" i="2"/>
  <c r="I8" i="2"/>
  <c r="J8" i="2"/>
  <c r="F8" i="2"/>
  <c r="G7" i="2"/>
  <c r="H7" i="2"/>
  <c r="I7" i="2"/>
  <c r="J7" i="2"/>
  <c r="F7" i="2"/>
  <c r="H2" i="2"/>
  <c r="I2" i="2"/>
  <c r="J2" i="2" s="1"/>
  <c r="G2" i="2"/>
  <c r="H13" i="2" l="1"/>
  <c r="H15" i="2" l="1"/>
  <c r="I13" i="2"/>
  <c r="J13" i="2" l="1"/>
  <c r="J15" i="2" s="1"/>
  <c r="I15" i="2"/>
</calcChain>
</file>

<file path=xl/sharedStrings.xml><?xml version="1.0" encoding="utf-8"?>
<sst xmlns="http://schemas.openxmlformats.org/spreadsheetml/2006/main" count="32" uniqueCount="27">
  <si>
    <t xml:space="preserve">%  aumento sobre el año anterior
</t>
  </si>
  <si>
    <t>COSTE de Mercancias Vendidas</t>
  </si>
  <si>
    <t>Materiales</t>
  </si>
  <si>
    <t>Salarios</t>
  </si>
  <si>
    <t>Complementos</t>
  </si>
  <si>
    <t>Otros</t>
  </si>
  <si>
    <t>de los ingresos</t>
  </si>
  <si>
    <t>de los Salarios</t>
  </si>
  <si>
    <t>Aumento sobre el ano anterior</t>
  </si>
  <si>
    <t>GASTOS GENERALES</t>
  </si>
  <si>
    <r>
      <rPr>
        <u/>
        <sz val="20"/>
        <color theme="1"/>
        <rFont val="Calibri"/>
        <family val="2"/>
        <scheme val="minor"/>
      </rPr>
      <t>INGRESOS</t>
    </r>
    <r>
      <rPr>
        <sz val="20"/>
        <color theme="1"/>
        <rFont val="Calibri"/>
        <family val="2"/>
        <scheme val="minor"/>
      </rPr>
      <t xml:space="preserve">          </t>
    </r>
  </si>
  <si>
    <t>Oficina</t>
  </si>
  <si>
    <t>Gastos de Ventas</t>
  </si>
  <si>
    <t>Publicidad y propaganda</t>
  </si>
  <si>
    <t>Depreciación</t>
  </si>
  <si>
    <t>Varios</t>
  </si>
  <si>
    <t>de Oficina+Ventas</t>
  </si>
  <si>
    <t>incremento anual cte. De 10</t>
  </si>
  <si>
    <t>TOTAL GASTOS OPERACIONALES</t>
  </si>
  <si>
    <t>Gastos generales+coste de mercancía vendida</t>
  </si>
  <si>
    <t>GASTOS FINANCIEROS</t>
  </si>
  <si>
    <t>BENEFICIO BRUTO</t>
  </si>
  <si>
    <t>IMPUESTOS</t>
  </si>
  <si>
    <t>BENEFICIO NETO</t>
  </si>
  <si>
    <t>Ingresos - Tot. Gastos Operac. Gastos Financ.</t>
  </si>
  <si>
    <t>del Beneficio Bruto</t>
  </si>
  <si>
    <t>Beneficio Bruto -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</si>
</sst>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XDR&quot;* #,##0.00_-;\-&quot;XDR&quot;* #,##0.00_-;_-&quot;XDR&quot;* &quot;-&quot;??_-;_-@_-"/>
    <numFmt numFmtId="43" formatCode="_-* #,##0.00_-;\-* #,##0.00_-;_-* &quot;-&quot;??_-;_-@_-"/>
    <numFmt numFmtId="165" formatCode="0.0%"/>
    <numFmt numFmtId="167" formatCode="_-[$$-2C0A]\ * #,##0.00_-;\-[$$-2C0A]\ * #,##0.00_-;_-[$$-2C0A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0" fillId="0" borderId="1" xfId="0" applyFill="1" applyBorder="1"/>
    <xf numFmtId="165" fontId="0" fillId="0" borderId="1" xfId="0" applyNumberFormat="1" applyFill="1" applyBorder="1"/>
    <xf numFmtId="43" fontId="0" fillId="0" borderId="1" xfId="1" applyFont="1" applyFill="1" applyBorder="1"/>
    <xf numFmtId="0" fontId="7" fillId="0" borderId="1" xfId="0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 applyAlignment="1">
      <alignment horizontal="right"/>
    </xf>
    <xf numFmtId="0" fontId="0" fillId="0" borderId="1" xfId="0" applyFill="1" applyBorder="1" applyAlignment="1">
      <alignment horizontal="center" wrapText="1"/>
    </xf>
    <xf numFmtId="0" fontId="6" fillId="0" borderId="1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43" fontId="0" fillId="0" borderId="1" xfId="1" applyFont="1" applyFill="1" applyBorder="1" applyAlignment="1">
      <alignment horizontal="right" vertical="top"/>
    </xf>
    <xf numFmtId="43" fontId="0" fillId="0" borderId="1" xfId="1" applyFont="1" applyFill="1" applyBorder="1" applyAlignment="1">
      <alignment horizontal="right" vertical="top" wrapText="1"/>
    </xf>
    <xf numFmtId="167" fontId="0" fillId="0" borderId="1" xfId="1" applyNumberFormat="1" applyFont="1" applyFill="1" applyBorder="1"/>
    <xf numFmtId="167" fontId="0" fillId="0" borderId="1" xfId="2" applyNumberFormat="1" applyFont="1" applyFill="1" applyBorder="1" applyAlignment="1">
      <alignment horizontal="right"/>
    </xf>
    <xf numFmtId="167" fontId="0" fillId="0" borderId="1" xfId="2" applyNumberFormat="1" applyFont="1" applyFill="1" applyBorder="1"/>
    <xf numFmtId="167" fontId="0" fillId="2" borderId="1" xfId="1" applyNumberFormat="1" applyFont="1" applyFill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43" fontId="0" fillId="0" borderId="1" xfId="0" applyNumberForma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F28" sqref="F28:J29"/>
    </sheetView>
  </sheetViews>
  <sheetFormatPr baseColWidth="10" defaultRowHeight="15" x14ac:dyDescent="0.25"/>
  <cols>
    <col min="1" max="1" width="8.7109375" customWidth="1"/>
    <col min="4" max="4" width="13.5703125" customWidth="1"/>
    <col min="5" max="5" width="30.5703125" customWidth="1"/>
    <col min="6" max="10" width="13.140625" bestFit="1" customWidth="1"/>
  </cols>
  <sheetData>
    <row r="1" spans="1:11" ht="30" customHeight="1" x14ac:dyDescent="0.25">
      <c r="F1" s="5">
        <v>1980</v>
      </c>
      <c r="G1" s="5">
        <v>1981</v>
      </c>
      <c r="H1" s="5">
        <v>1982</v>
      </c>
      <c r="I1" s="5">
        <v>1983</v>
      </c>
      <c r="J1" s="5">
        <v>1984</v>
      </c>
    </row>
    <row r="2" spans="1:11" x14ac:dyDescent="0.25">
      <c r="A2" s="15" t="s">
        <v>10</v>
      </c>
      <c r="B2" s="15"/>
      <c r="C2" s="15"/>
      <c r="D2" s="15"/>
      <c r="E2" s="15"/>
      <c r="F2" s="17">
        <v>10000</v>
      </c>
      <c r="G2" s="18">
        <f>F2*G4+F2</f>
        <v>12000</v>
      </c>
      <c r="H2" s="18">
        <f t="shared" ref="H2:J2" si="0">G2*H4+G2</f>
        <v>15600</v>
      </c>
      <c r="I2" s="18">
        <f t="shared" si="0"/>
        <v>18720</v>
      </c>
      <c r="J2" s="18">
        <f t="shared" si="0"/>
        <v>20592</v>
      </c>
    </row>
    <row r="3" spans="1:11" x14ac:dyDescent="0.25">
      <c r="A3" s="15"/>
      <c r="B3" s="15"/>
      <c r="C3" s="15"/>
      <c r="D3" s="15"/>
      <c r="E3" s="15"/>
      <c r="F3" s="17"/>
      <c r="G3" s="18"/>
      <c r="H3" s="18"/>
      <c r="I3" s="18"/>
      <c r="J3" s="18"/>
    </row>
    <row r="4" spans="1:11" ht="15" customHeight="1" x14ac:dyDescent="0.25">
      <c r="A4" s="2"/>
      <c r="B4" s="14" t="s">
        <v>0</v>
      </c>
      <c r="C4" s="14"/>
      <c r="D4" s="14"/>
      <c r="E4" s="14"/>
      <c r="F4" s="2"/>
      <c r="G4" s="3">
        <v>0.2</v>
      </c>
      <c r="H4" s="3">
        <v>0.3</v>
      </c>
      <c r="I4" s="3">
        <v>0.2</v>
      </c>
      <c r="J4" s="3">
        <v>0.1</v>
      </c>
    </row>
    <row r="5" spans="1:11" ht="18.75" customHeight="1" x14ac:dyDescent="0.25">
      <c r="A5" s="16" t="s">
        <v>1</v>
      </c>
      <c r="B5" s="16"/>
      <c r="C5" s="16"/>
      <c r="D5" s="16"/>
      <c r="E5" s="16"/>
      <c r="F5" s="6"/>
      <c r="G5" s="6"/>
      <c r="H5" s="6"/>
      <c r="I5" s="6"/>
      <c r="J5" s="6"/>
    </row>
    <row r="6" spans="1:11" x14ac:dyDescent="0.25">
      <c r="A6" s="16"/>
      <c r="B6" s="16"/>
      <c r="C6" s="16"/>
      <c r="D6" s="16"/>
      <c r="E6" s="16"/>
      <c r="F6" s="6"/>
      <c r="G6" s="6"/>
      <c r="H6" s="6"/>
      <c r="I6" s="6"/>
      <c r="J6" s="6"/>
    </row>
    <row r="7" spans="1:11" x14ac:dyDescent="0.25">
      <c r="A7" s="2"/>
      <c r="B7" s="2" t="s">
        <v>2</v>
      </c>
      <c r="C7" s="2"/>
      <c r="D7" s="3">
        <v>0.17</v>
      </c>
      <c r="E7" s="2" t="s">
        <v>6</v>
      </c>
      <c r="F7" s="19">
        <f>F2*$D$7</f>
        <v>1700.0000000000002</v>
      </c>
      <c r="G7" s="19">
        <f t="shared" ref="G7:J7" si="1">G2*$D$7</f>
        <v>2040.0000000000002</v>
      </c>
      <c r="H7" s="19">
        <f t="shared" si="1"/>
        <v>2652</v>
      </c>
      <c r="I7" s="19">
        <f t="shared" si="1"/>
        <v>3182.4</v>
      </c>
      <c r="J7" s="19">
        <f t="shared" si="1"/>
        <v>3500.6400000000003</v>
      </c>
    </row>
    <row r="8" spans="1:11" x14ac:dyDescent="0.25">
      <c r="A8" s="2"/>
      <c r="B8" s="2" t="s">
        <v>3</v>
      </c>
      <c r="C8" s="2"/>
      <c r="D8" s="3">
        <v>0.14000000000000001</v>
      </c>
      <c r="E8" s="2" t="s">
        <v>6</v>
      </c>
      <c r="F8" s="19">
        <f>F2*$D$8</f>
        <v>1400.0000000000002</v>
      </c>
      <c r="G8" s="19">
        <f t="shared" ref="G8:J8" si="2">G2*$D$8</f>
        <v>1680.0000000000002</v>
      </c>
      <c r="H8" s="19">
        <f t="shared" si="2"/>
        <v>2184</v>
      </c>
      <c r="I8" s="19">
        <f t="shared" si="2"/>
        <v>2620.8000000000002</v>
      </c>
      <c r="J8" s="19">
        <f t="shared" si="2"/>
        <v>2882.88</v>
      </c>
      <c r="K8" s="1"/>
    </row>
    <row r="9" spans="1:11" x14ac:dyDescent="0.25">
      <c r="A9" s="2"/>
      <c r="B9" s="2" t="s">
        <v>4</v>
      </c>
      <c r="C9" s="2"/>
      <c r="D9" s="3">
        <v>0.15</v>
      </c>
      <c r="E9" s="2" t="s">
        <v>7</v>
      </c>
      <c r="F9" s="19">
        <f>F8*$D$9</f>
        <v>210.00000000000003</v>
      </c>
      <c r="G9" s="19">
        <f t="shared" ref="G9:J9" si="3">G8*$D$9</f>
        <v>252.00000000000003</v>
      </c>
      <c r="H9" s="19">
        <f t="shared" si="3"/>
        <v>327.59999999999997</v>
      </c>
      <c r="I9" s="19">
        <f t="shared" si="3"/>
        <v>393.12</v>
      </c>
      <c r="J9" s="19">
        <f t="shared" si="3"/>
        <v>432.43200000000002</v>
      </c>
    </row>
    <row r="10" spans="1:11" x14ac:dyDescent="0.25">
      <c r="A10" s="2"/>
      <c r="B10" s="2" t="s">
        <v>5</v>
      </c>
      <c r="C10" s="2"/>
      <c r="D10" s="3">
        <v>0.08</v>
      </c>
      <c r="E10" s="2" t="s">
        <v>8</v>
      </c>
      <c r="F10" s="22">
        <v>100</v>
      </c>
      <c r="G10" s="19">
        <f>F10*$D$10+F10</f>
        <v>108</v>
      </c>
      <c r="H10" s="19">
        <f t="shared" ref="H10:J10" si="4">G10*$D$10+G10</f>
        <v>116.64</v>
      </c>
      <c r="I10" s="19">
        <f t="shared" si="4"/>
        <v>125.9712</v>
      </c>
      <c r="J10" s="19">
        <f t="shared" si="4"/>
        <v>136.04889599999998</v>
      </c>
    </row>
    <row r="11" spans="1:11" x14ac:dyDescent="0.25">
      <c r="A11" s="12" t="s">
        <v>9</v>
      </c>
      <c r="B11" s="12"/>
      <c r="C11" s="12"/>
      <c r="D11" s="12"/>
      <c r="E11" s="12"/>
      <c r="F11" s="7"/>
      <c r="G11" s="6"/>
      <c r="H11" s="6"/>
      <c r="I11" s="6"/>
      <c r="J11" s="6"/>
    </row>
    <row r="12" spans="1:11" x14ac:dyDescent="0.25">
      <c r="A12" s="12"/>
      <c r="B12" s="12"/>
      <c r="C12" s="12"/>
      <c r="D12" s="12"/>
      <c r="E12" s="12"/>
      <c r="F12" s="7"/>
      <c r="G12" s="6"/>
      <c r="H12" s="6"/>
      <c r="I12" s="6"/>
      <c r="J12" s="6"/>
    </row>
    <row r="13" spans="1:11" x14ac:dyDescent="0.25">
      <c r="A13" s="2"/>
      <c r="B13" s="2" t="s">
        <v>11</v>
      </c>
      <c r="C13" s="2"/>
      <c r="D13" s="3">
        <v>0.1</v>
      </c>
      <c r="E13" s="2" t="s">
        <v>8</v>
      </c>
      <c r="F13" s="22">
        <v>1000</v>
      </c>
      <c r="G13" s="21">
        <f>F13*$D$13+F13</f>
        <v>1100</v>
      </c>
      <c r="H13" s="21">
        <f t="shared" ref="H13:J13" si="5">G13*$D$13+G13</f>
        <v>1210</v>
      </c>
      <c r="I13" s="21">
        <f t="shared" si="5"/>
        <v>1331</v>
      </c>
      <c r="J13" s="21">
        <f t="shared" si="5"/>
        <v>1464.1</v>
      </c>
    </row>
    <row r="14" spans="1:11" x14ac:dyDescent="0.25">
      <c r="A14" s="2"/>
      <c r="B14" s="2" t="s">
        <v>12</v>
      </c>
      <c r="C14" s="2"/>
      <c r="D14" s="3">
        <v>0.08</v>
      </c>
      <c r="E14" s="2" t="s">
        <v>6</v>
      </c>
      <c r="F14" s="20">
        <f>F2*$D$14</f>
        <v>800</v>
      </c>
      <c r="G14" s="20">
        <f t="shared" ref="G14:J14" si="6">G2*$D$14</f>
        <v>960</v>
      </c>
      <c r="H14" s="20">
        <f t="shared" si="6"/>
        <v>1248</v>
      </c>
      <c r="I14" s="20">
        <f t="shared" si="6"/>
        <v>1497.6000000000001</v>
      </c>
      <c r="J14" s="20">
        <f t="shared" si="6"/>
        <v>1647.3600000000001</v>
      </c>
    </row>
    <row r="15" spans="1:11" x14ac:dyDescent="0.25">
      <c r="A15" s="2"/>
      <c r="B15" s="2" t="s">
        <v>4</v>
      </c>
      <c r="C15" s="2"/>
      <c r="D15" s="3">
        <v>0.17</v>
      </c>
      <c r="E15" s="2" t="s">
        <v>16</v>
      </c>
      <c r="F15" s="20">
        <f>(F13+F14)*$D$15</f>
        <v>306</v>
      </c>
      <c r="G15" s="20">
        <f t="shared" ref="G15:J15" si="7">(G13+G14)*$D$15</f>
        <v>350.20000000000005</v>
      </c>
      <c r="H15" s="20">
        <f t="shared" si="7"/>
        <v>417.86</v>
      </c>
      <c r="I15" s="20">
        <f t="shared" si="7"/>
        <v>480.86200000000008</v>
      </c>
      <c r="J15" s="20">
        <f t="shared" si="7"/>
        <v>528.94820000000004</v>
      </c>
    </row>
    <row r="16" spans="1:11" x14ac:dyDescent="0.25">
      <c r="A16" s="2"/>
      <c r="B16" s="2" t="s">
        <v>13</v>
      </c>
      <c r="C16" s="2"/>
      <c r="D16" s="3">
        <v>0.25</v>
      </c>
      <c r="E16" s="2" t="s">
        <v>6</v>
      </c>
      <c r="F16" s="20">
        <f>F2*$D$16</f>
        <v>2500</v>
      </c>
      <c r="G16" s="20">
        <f t="shared" ref="G16:J16" si="8">G2*$D$16</f>
        <v>3000</v>
      </c>
      <c r="H16" s="20">
        <f t="shared" si="8"/>
        <v>3900</v>
      </c>
      <c r="I16" s="20">
        <f t="shared" si="8"/>
        <v>4680</v>
      </c>
      <c r="J16" s="20">
        <f t="shared" si="8"/>
        <v>5148</v>
      </c>
    </row>
    <row r="17" spans="1:10" x14ac:dyDescent="0.25">
      <c r="A17" s="2"/>
      <c r="B17" s="2" t="s">
        <v>14</v>
      </c>
      <c r="C17" s="2"/>
      <c r="D17" s="2"/>
      <c r="E17" s="2"/>
      <c r="F17" s="20"/>
      <c r="G17" s="22">
        <v>20</v>
      </c>
      <c r="H17" s="22">
        <v>20</v>
      </c>
      <c r="I17" s="22">
        <v>20</v>
      </c>
      <c r="J17" s="22">
        <v>20</v>
      </c>
    </row>
    <row r="18" spans="1:10" x14ac:dyDescent="0.25">
      <c r="A18" s="2"/>
      <c r="B18" s="2" t="s">
        <v>15</v>
      </c>
      <c r="C18" s="2"/>
      <c r="D18" s="2"/>
      <c r="E18" s="2" t="s">
        <v>17</v>
      </c>
      <c r="F18" s="23">
        <v>0</v>
      </c>
      <c r="G18" s="4">
        <v>10</v>
      </c>
      <c r="H18" s="4">
        <v>20</v>
      </c>
      <c r="I18" s="4">
        <v>30</v>
      </c>
      <c r="J18" s="4">
        <v>40</v>
      </c>
    </row>
    <row r="19" spans="1:10" ht="15" customHeight="1" x14ac:dyDescent="0.25">
      <c r="A19" s="13" t="s">
        <v>18</v>
      </c>
      <c r="B19" s="13"/>
      <c r="C19" s="13"/>
      <c r="D19" s="13"/>
      <c r="E19" s="11" t="s">
        <v>19</v>
      </c>
      <c r="F19" s="7">
        <f>SUM(F7:F10,F13:F17)</f>
        <v>8016</v>
      </c>
      <c r="G19" s="7">
        <f t="shared" ref="G19:J19" si="9">SUM(G7:G10,G13:G17)</f>
        <v>9510.2000000000007</v>
      </c>
      <c r="H19" s="7">
        <f t="shared" si="9"/>
        <v>12076.1</v>
      </c>
      <c r="I19" s="7">
        <f t="shared" si="9"/>
        <v>14331.753199999999</v>
      </c>
      <c r="J19" s="7">
        <f t="shared" si="9"/>
        <v>15760.409096000001</v>
      </c>
    </row>
    <row r="20" spans="1:10" ht="15" customHeight="1" x14ac:dyDescent="0.25">
      <c r="A20" s="13"/>
      <c r="B20" s="13"/>
      <c r="C20" s="13"/>
      <c r="D20" s="13"/>
      <c r="E20" s="11"/>
      <c r="F20" s="7"/>
      <c r="G20" s="7"/>
      <c r="H20" s="7"/>
      <c r="I20" s="7"/>
      <c r="J20" s="7"/>
    </row>
    <row r="21" spans="1:10" x14ac:dyDescent="0.25">
      <c r="A21" s="13" t="s">
        <v>20</v>
      </c>
      <c r="B21" s="13"/>
      <c r="C21" s="13"/>
      <c r="D21" s="13"/>
      <c r="E21" s="11"/>
      <c r="F21" s="7">
        <v>10</v>
      </c>
      <c r="G21" s="6">
        <v>10</v>
      </c>
      <c r="H21" s="6">
        <v>10</v>
      </c>
      <c r="I21" s="6">
        <v>10</v>
      </c>
      <c r="J21" s="6">
        <v>10</v>
      </c>
    </row>
    <row r="22" spans="1:10" x14ac:dyDescent="0.25">
      <c r="A22" s="13"/>
      <c r="B22" s="13"/>
      <c r="C22" s="13"/>
      <c r="D22" s="13"/>
      <c r="E22" s="11"/>
      <c r="F22" s="7"/>
      <c r="G22" s="6"/>
      <c r="H22" s="6"/>
      <c r="I22" s="6"/>
      <c r="J22" s="6"/>
    </row>
    <row r="23" spans="1:10" ht="15" customHeight="1" x14ac:dyDescent="0.25">
      <c r="A23" s="9" t="s">
        <v>21</v>
      </c>
      <c r="B23" s="9"/>
      <c r="C23" s="9"/>
      <c r="D23" s="10"/>
      <c r="E23" s="11" t="s">
        <v>24</v>
      </c>
      <c r="F23" s="24">
        <f>F2-F19</f>
        <v>1984</v>
      </c>
      <c r="G23" s="24">
        <f t="shared" ref="G23:J23" si="10">G2-G19</f>
        <v>2489.7999999999993</v>
      </c>
      <c r="H23" s="24">
        <f t="shared" si="10"/>
        <v>3523.8999999999996</v>
      </c>
      <c r="I23" s="24">
        <f t="shared" si="10"/>
        <v>4388.2468000000008</v>
      </c>
      <c r="J23" s="24">
        <f t="shared" si="10"/>
        <v>4831.5909039999988</v>
      </c>
    </row>
    <row r="24" spans="1:10" ht="15" customHeight="1" x14ac:dyDescent="0.25">
      <c r="A24" s="9"/>
      <c r="B24" s="9"/>
      <c r="C24" s="9"/>
      <c r="D24" s="10"/>
      <c r="E24" s="11"/>
      <c r="F24" s="8"/>
      <c r="G24" s="8"/>
      <c r="H24" s="8"/>
      <c r="I24" s="8"/>
      <c r="J24" s="8"/>
    </row>
    <row r="25" spans="1:10" x14ac:dyDescent="0.25">
      <c r="A25" s="9" t="s">
        <v>22</v>
      </c>
      <c r="B25" s="9"/>
      <c r="C25" s="9"/>
      <c r="D25" s="10">
        <v>0.52</v>
      </c>
      <c r="E25" s="11" t="s">
        <v>25</v>
      </c>
      <c r="F25" s="24">
        <f>F23*$D$25</f>
        <v>1031.68</v>
      </c>
      <c r="G25" s="24">
        <f t="shared" ref="G25:J25" si="11">G23*$D$25</f>
        <v>1294.6959999999997</v>
      </c>
      <c r="H25" s="24">
        <f t="shared" si="11"/>
        <v>1832.4279999999999</v>
      </c>
      <c r="I25" s="24">
        <f t="shared" si="11"/>
        <v>2281.8883360000004</v>
      </c>
      <c r="J25" s="24">
        <f t="shared" si="11"/>
        <v>2512.4272700799993</v>
      </c>
    </row>
    <row r="26" spans="1:10" x14ac:dyDescent="0.25">
      <c r="A26" s="9"/>
      <c r="B26" s="9"/>
      <c r="C26" s="9"/>
      <c r="D26" s="10"/>
      <c r="E26" s="11"/>
      <c r="F26" s="8"/>
      <c r="G26" s="8"/>
      <c r="H26" s="8"/>
      <c r="I26" s="8"/>
      <c r="J26" s="8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9" t="s">
        <v>23</v>
      </c>
      <c r="B28" s="9"/>
      <c r="C28" s="9"/>
      <c r="D28" s="10"/>
      <c r="E28" s="11" t="s">
        <v>26</v>
      </c>
      <c r="F28" s="24">
        <f>F23-F25</f>
        <v>952.31999999999994</v>
      </c>
      <c r="G28" s="24">
        <f t="shared" ref="G28:J28" si="12">G23-G25</f>
        <v>1195.1039999999996</v>
      </c>
      <c r="H28" s="24">
        <f t="shared" si="12"/>
        <v>1691.4719999999998</v>
      </c>
      <c r="I28" s="24">
        <f t="shared" si="12"/>
        <v>2106.3584640000004</v>
      </c>
      <c r="J28" s="24">
        <f t="shared" si="12"/>
        <v>2319.1636339199995</v>
      </c>
    </row>
    <row r="29" spans="1:10" x14ac:dyDescent="0.25">
      <c r="A29" s="9"/>
      <c r="B29" s="9"/>
      <c r="C29" s="9"/>
      <c r="D29" s="10"/>
      <c r="E29" s="11"/>
      <c r="F29" s="8"/>
      <c r="G29" s="8"/>
      <c r="H29" s="8"/>
      <c r="I29" s="8"/>
      <c r="J29" s="8"/>
    </row>
  </sheetData>
  <mergeCells count="57">
    <mergeCell ref="H2:H3"/>
    <mergeCell ref="I2:I3"/>
    <mergeCell ref="J2:J3"/>
    <mergeCell ref="B4:E4"/>
    <mergeCell ref="A2:E3"/>
    <mergeCell ref="A5:E6"/>
    <mergeCell ref="F2:F3"/>
    <mergeCell ref="G2:G3"/>
    <mergeCell ref="E21:E22"/>
    <mergeCell ref="E23:E24"/>
    <mergeCell ref="E25:E26"/>
    <mergeCell ref="E28:E29"/>
    <mergeCell ref="A11:E12"/>
    <mergeCell ref="A19:D20"/>
    <mergeCell ref="E19:E20"/>
    <mergeCell ref="A21:D22"/>
    <mergeCell ref="A23:C24"/>
    <mergeCell ref="A25:C26"/>
    <mergeCell ref="A28:C29"/>
    <mergeCell ref="D25:D26"/>
    <mergeCell ref="D23:D24"/>
    <mergeCell ref="D28:D29"/>
    <mergeCell ref="F11:F12"/>
    <mergeCell ref="F21:F22"/>
    <mergeCell ref="F23:F24"/>
    <mergeCell ref="F25:F26"/>
    <mergeCell ref="F28:F29"/>
    <mergeCell ref="F19:F20"/>
    <mergeCell ref="F5:F6"/>
    <mergeCell ref="G5:G6"/>
    <mergeCell ref="H5:H6"/>
    <mergeCell ref="I5:I6"/>
    <mergeCell ref="J5:J6"/>
    <mergeCell ref="G11:G12"/>
    <mergeCell ref="H11:H12"/>
    <mergeCell ref="I11:I12"/>
    <mergeCell ref="J11:J12"/>
    <mergeCell ref="G21:G22"/>
    <mergeCell ref="H21:H22"/>
    <mergeCell ref="G19:G20"/>
    <mergeCell ref="H19:H20"/>
    <mergeCell ref="I19:I20"/>
    <mergeCell ref="J19:J20"/>
    <mergeCell ref="G28:G29"/>
    <mergeCell ref="H28:H29"/>
    <mergeCell ref="I28:I29"/>
    <mergeCell ref="J28:J29"/>
    <mergeCell ref="I21:I22"/>
    <mergeCell ref="J21:J22"/>
    <mergeCell ref="G25:G26"/>
    <mergeCell ref="H25:H26"/>
    <mergeCell ref="I25:I26"/>
    <mergeCell ref="J25:J26"/>
    <mergeCell ref="G23:G24"/>
    <mergeCell ref="H23:H24"/>
    <mergeCell ref="I23:I24"/>
    <mergeCell ref="J23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2025-03-11T10:16:47Z</dcterms:created>
  <dcterms:modified xsi:type="dcterms:W3CDTF">2025-03-13T18:49:57Z</dcterms:modified>
</cp:coreProperties>
</file>