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26381371-5D1D-464D-AEC3-EEC2F06057CA}" xr6:coauthVersionLast="47" xr6:coauthVersionMax="47" xr10:uidLastSave="{00000000-0000-0000-0000-000000000000}"/>
  <bookViews>
    <workbookView xWindow="-110" yWindow="-110" windowWidth="19420" windowHeight="10300" xr2:uid="{2E18389B-7723-42B5-A875-C3D355E2AAB0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F14" i="1"/>
  <c r="F12" i="1"/>
  <c r="B10" i="1"/>
  <c r="E9" i="1"/>
  <c r="D9" i="1"/>
  <c r="C9" i="1"/>
  <c r="B9" i="1"/>
  <c r="E8" i="1"/>
  <c r="E15" i="1" s="1"/>
  <c r="D8" i="1"/>
  <c r="D15" i="1" s="1"/>
  <c r="C8" i="1"/>
  <c r="C13" i="1" s="1"/>
  <c r="B8" i="1"/>
  <c r="B13" i="1" s="1"/>
  <c r="F6" i="1"/>
  <c r="F5" i="1"/>
  <c r="F4" i="1"/>
  <c r="F9" i="1" s="1"/>
  <c r="B16" i="1" l="1"/>
  <c r="B18" i="1"/>
  <c r="D13" i="1"/>
  <c r="D16" i="1" s="1"/>
  <c r="C10" i="1"/>
  <c r="E13" i="1"/>
  <c r="E16" i="1" s="1"/>
  <c r="C15" i="1"/>
  <c r="C16" i="1" s="1"/>
  <c r="F8" i="1"/>
  <c r="F10" i="1" s="1"/>
  <c r="D10" i="1"/>
  <c r="D18" i="1" s="1"/>
  <c r="D19" i="1" s="1"/>
  <c r="E10" i="1"/>
  <c r="E18" i="1" s="1"/>
  <c r="E19" i="1" s="1"/>
  <c r="C18" i="1" l="1"/>
  <c r="C19" i="1" s="1"/>
  <c r="B19" i="1"/>
  <c r="F19" i="1" s="1"/>
  <c r="F18" i="1"/>
  <c r="F15" i="1"/>
  <c r="F13" i="1"/>
  <c r="F16" i="1" l="1"/>
</calcChain>
</file>

<file path=xl/sharedStrings.xml><?xml version="1.0" encoding="utf-8"?>
<sst xmlns="http://schemas.openxmlformats.org/spreadsheetml/2006/main" count="26" uniqueCount="21">
  <si>
    <t>TOTAL TRIMESTRAL</t>
  </si>
  <si>
    <t>TOTAL ANUAL</t>
  </si>
  <si>
    <t>UNIDADES VENDIDAS</t>
  </si>
  <si>
    <t>MODELO 1</t>
  </si>
  <si>
    <t>MODELO 2</t>
  </si>
  <si>
    <t>MODELO 3</t>
  </si>
  <si>
    <t>INGRESO POR VENTAS</t>
  </si>
  <si>
    <t>COSTE DE LAS VENTAS</t>
  </si>
  <si>
    <t>MARGEN BRUTO</t>
  </si>
  <si>
    <t>PERSONAL VENTAS</t>
  </si>
  <si>
    <t>COMISION VENTA</t>
  </si>
  <si>
    <t>PUBLICIDAD</t>
  </si>
  <si>
    <t>COSTES FIJOS</t>
  </si>
  <si>
    <t>COSTE TOTAL</t>
  </si>
  <si>
    <t>BENEFICIO</t>
  </si>
  <si>
    <t>MARGEN BENEFICIADO</t>
  </si>
  <si>
    <t>COMISION VENTAS</t>
  </si>
  <si>
    <t>PRECIO</t>
  </si>
  <si>
    <t>COSTES</t>
  </si>
  <si>
    <t>PORCENTAJE COSTES FIJOS</t>
  </si>
  <si>
    <t xml:space="preserve">MODELO3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</si>
</sst>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4" fontId="3" fillId="0" borderId="0" xfId="0" applyNumberFormat="1" applyFont="1" applyAlignment="1">
      <alignment horizontal="center"/>
    </xf>
    <xf numFmtId="0" fontId="1" fillId="0" borderId="10" xfId="0" applyFont="1" applyBorder="1"/>
    <xf numFmtId="164" fontId="3" fillId="0" borderId="1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1" xfId="0" applyFont="1" applyBorder="1"/>
    <xf numFmtId="0" fontId="3" fillId="0" borderId="11" xfId="0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10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UNIDADES VENDIDAS</a:t>
            </a:r>
          </a:p>
          <a:p>
            <a:pPr>
              <a:defRPr/>
            </a:pP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invertIfNegative val="0"/>
          <c:cat>
            <c:strRef>
              <c:f>[1]Hoja1!$A$4:$A$6</c:f>
              <c:strCache>
                <c:ptCount val="3"/>
                <c:pt idx="0">
                  <c:v>MODELO 1</c:v>
                </c:pt>
                <c:pt idx="1">
                  <c:v>MODELO 2</c:v>
                </c:pt>
                <c:pt idx="2">
                  <c:v>MODELO 3</c:v>
                </c:pt>
              </c:strCache>
            </c:strRef>
          </c:cat>
          <c:val>
            <c:numRef>
              <c:f>[1]Hoja1!$F$4:$F$6</c:f>
              <c:numCache>
                <c:formatCode>General</c:formatCode>
                <c:ptCount val="3"/>
                <c:pt idx="0">
                  <c:v>162</c:v>
                </c:pt>
                <c:pt idx="1">
                  <c:v>126</c:v>
                </c:pt>
                <c:pt idx="2">
                  <c:v>72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4389-4679-A763-FA825D8B2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42856607"/>
        <c:axId val="1042869919"/>
        <c:axId val="0"/>
      </c:bar3DChart>
      <c:catAx>
        <c:axId val="1042856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2869919"/>
        <c:crosses val="autoZero"/>
        <c:auto val="0"/>
        <c:lblAlgn val="ctr"/>
        <c:lblOffset val="100"/>
        <c:tickLblSkip val="1"/>
        <c:noMultiLvlLbl val="0"/>
      </c:catAx>
      <c:valAx>
        <c:axId val="104286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2856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UNIDADES VENDIDAS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[1]Hoja1!$F$3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[1]Hoja1!$A$4:$A$6</c:f>
              <c:strCache>
                <c:ptCount val="3"/>
                <c:pt idx="0">
                  <c:v>MODELO 1</c:v>
                </c:pt>
                <c:pt idx="1">
                  <c:v>MODELO 2</c:v>
                </c:pt>
                <c:pt idx="2">
                  <c:v>MODELO 3</c:v>
                </c:pt>
              </c:strCache>
            </c:strRef>
          </c:cat>
          <c:val>
            <c:numRef>
              <c:f>[1]Hoja1!$F$4:$F$6</c:f>
              <c:numCache>
                <c:formatCode>General</c:formatCode>
                <c:ptCount val="3"/>
                <c:pt idx="0">
                  <c:v>162</c:v>
                </c:pt>
                <c:pt idx="1">
                  <c:v>126</c:v>
                </c:pt>
                <c:pt idx="2">
                  <c:v>72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5176-4499-98A2-521919D1EC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07395967"/>
        <c:axId val="1107380575"/>
        <c:axId val="0"/>
      </c:bar3DChart>
      <c:catAx>
        <c:axId val="110739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7380575"/>
        <c:crosses val="autoZero"/>
        <c:auto val="1"/>
        <c:lblAlgn val="ctr"/>
        <c:lblOffset val="100"/>
        <c:noMultiLvlLbl val="0"/>
      </c:catAx>
      <c:valAx>
        <c:axId val="110738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739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161925</xdr:rowOff>
    </xdr:from>
    <xdr:to>
      <xdr:col>11</xdr:col>
      <xdr:colOff>514350</xdr:colOff>
      <xdr:row>12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6A7C5C-C20F-4D5C-9D0F-70BCDDB05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737624</xdr:colOff>
      <xdr:row>12</xdr:row>
      <xdr:rowOff>102625</xdr:rowOff>
    </xdr:from>
    <xdr:to>
      <xdr:col>11</xdr:col>
      <xdr:colOff>236896</xdr:colOff>
      <xdr:row>23</xdr:row>
      <xdr:rowOff>130278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08C609D-AABF-4727-B5ED-1E52E8D5C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10MARZO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4">
          <cell r="A4" t="str">
            <v>MODELO 1</v>
          </cell>
          <cell r="F4">
            <v>162</v>
          </cell>
        </row>
        <row r="5">
          <cell r="A5" t="str">
            <v>MODELO 2</v>
          </cell>
          <cell r="F5">
            <v>126</v>
          </cell>
        </row>
        <row r="6">
          <cell r="A6" t="str">
            <v>MODELO 3</v>
          </cell>
          <cell r="F6">
            <v>72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3C35-877B-4BD7-A6C8-20A83F12232E}">
  <dimension ref="A1:F24"/>
  <sheetViews>
    <sheetView tabSelected="1" zoomScale="62" workbookViewId="0">
      <selection activeCell="O20" sqref="O20"/>
    </sheetView>
  </sheetViews>
  <sheetFormatPr baseColWidth="10" defaultRowHeight="14.5" x14ac:dyDescent="0.35"/>
  <cols>
    <col min="1" max="1" width="21" customWidth="1"/>
    <col min="2" max="2" width="14.90625" customWidth="1"/>
    <col min="3" max="3" width="15.26953125" customWidth="1"/>
    <col min="4" max="4" width="16.1796875" customWidth="1"/>
    <col min="5" max="5" width="14.90625" customWidth="1"/>
    <col min="6" max="6" width="18.1796875" customWidth="1"/>
  </cols>
  <sheetData>
    <row r="1" spans="1:6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 t="s">
        <v>1</v>
      </c>
    </row>
    <row r="3" spans="1:6" x14ac:dyDescent="0.35">
      <c r="A3" s="2" t="s">
        <v>2</v>
      </c>
      <c r="B3" s="3"/>
      <c r="C3" s="3"/>
      <c r="D3" s="4"/>
      <c r="E3" s="5"/>
      <c r="F3" s="5"/>
    </row>
    <row r="4" spans="1:6" x14ac:dyDescent="0.35">
      <c r="A4" s="2" t="s">
        <v>3</v>
      </c>
      <c r="B4" s="6">
        <v>49</v>
      </c>
      <c r="C4" s="6">
        <v>32</v>
      </c>
      <c r="D4" s="7">
        <v>44</v>
      </c>
      <c r="E4" s="7">
        <v>37</v>
      </c>
      <c r="F4" s="7">
        <f>SUM(B4:E4)</f>
        <v>162</v>
      </c>
    </row>
    <row r="5" spans="1:6" x14ac:dyDescent="0.35">
      <c r="A5" s="8" t="s">
        <v>4</v>
      </c>
      <c r="B5" s="9">
        <v>38</v>
      </c>
      <c r="C5" s="9">
        <v>25</v>
      </c>
      <c r="D5" s="10">
        <v>35</v>
      </c>
      <c r="E5" s="10">
        <v>28</v>
      </c>
      <c r="F5" s="10">
        <f>SUM(B5:E5)</f>
        <v>126</v>
      </c>
    </row>
    <row r="6" spans="1:6" x14ac:dyDescent="0.35">
      <c r="A6" s="11" t="s">
        <v>5</v>
      </c>
      <c r="B6" s="12">
        <v>21</v>
      </c>
      <c r="C6" s="12">
        <v>15</v>
      </c>
      <c r="D6" s="13">
        <v>20</v>
      </c>
      <c r="E6" s="13">
        <v>16</v>
      </c>
      <c r="F6" s="13">
        <f>SUM(B6:E6)</f>
        <v>72</v>
      </c>
    </row>
    <row r="7" spans="1:6" x14ac:dyDescent="0.35">
      <c r="B7" s="14"/>
      <c r="C7" s="14"/>
      <c r="D7" s="14"/>
      <c r="E7" s="14"/>
      <c r="F7" s="14"/>
    </row>
    <row r="8" spans="1:6" x14ac:dyDescent="0.35">
      <c r="A8" s="15" t="s">
        <v>6</v>
      </c>
      <c r="B8" s="16">
        <f>B4*C22+B5*C23+B6*C24</f>
        <v>1445820</v>
      </c>
      <c r="C8" s="16">
        <f>C4*C22+C5*C23+C6*C24</f>
        <v>969780</v>
      </c>
      <c r="D8" s="16">
        <f>D4*C22+D5*C23+D6*C24</f>
        <v>1331510</v>
      </c>
      <c r="E8" s="16">
        <f>E4*C22+E5*C23+E6*C24</f>
        <v>1084090</v>
      </c>
      <c r="F8" s="16">
        <f>F4*C22+F5*C23+F6*C24</f>
        <v>4831200</v>
      </c>
    </row>
    <row r="9" spans="1:6" ht="15" thickBot="1" x14ac:dyDescent="0.4">
      <c r="A9" s="17" t="s">
        <v>7</v>
      </c>
      <c r="B9" s="18">
        <f>B4*E22+B5*E23+B6*E24</f>
        <v>1074570.2</v>
      </c>
      <c r="C9" s="18">
        <f>C4*$E$22+C5*$E$23+C6*$E$24</f>
        <v>721597.6</v>
      </c>
      <c r="D9" s="18">
        <f t="shared" ref="D9:F9" si="0">D4*$E$22+D5*$E$23+D6*$E$24</f>
        <v>990318.2</v>
      </c>
      <c r="E9" s="18">
        <f t="shared" si="0"/>
        <v>805849.60000000009</v>
      </c>
      <c r="F9" s="18">
        <f t="shared" si="0"/>
        <v>3592335.6</v>
      </c>
    </row>
    <row r="10" spans="1:6" ht="15" thickBot="1" x14ac:dyDescent="0.4">
      <c r="A10" s="17" t="s">
        <v>8</v>
      </c>
      <c r="B10" s="18">
        <f>B8-B9</f>
        <v>371249.80000000005</v>
      </c>
      <c r="C10" s="18">
        <f t="shared" ref="C10:F10" si="1">C8-C9</f>
        <v>248182.40000000002</v>
      </c>
      <c r="D10" s="18">
        <f t="shared" si="1"/>
        <v>341191.80000000005</v>
      </c>
      <c r="E10" s="18">
        <f t="shared" si="1"/>
        <v>278240.39999999991</v>
      </c>
      <c r="F10" s="18">
        <f t="shared" si="1"/>
        <v>1238864.3999999999</v>
      </c>
    </row>
    <row r="11" spans="1:6" x14ac:dyDescent="0.35">
      <c r="A11" s="15"/>
      <c r="B11" s="19"/>
      <c r="C11" s="19"/>
      <c r="D11" s="19"/>
      <c r="E11" s="19"/>
      <c r="F11" s="19"/>
    </row>
    <row r="12" spans="1:6" x14ac:dyDescent="0.35">
      <c r="A12" s="15" t="s">
        <v>9</v>
      </c>
      <c r="B12" s="16">
        <v>10000</v>
      </c>
      <c r="C12" s="16">
        <v>10001</v>
      </c>
      <c r="D12" s="16">
        <v>10002</v>
      </c>
      <c r="E12" s="16">
        <v>10003</v>
      </c>
      <c r="F12" s="16">
        <f>SUM(B12:E12)</f>
        <v>40006</v>
      </c>
    </row>
    <row r="13" spans="1:6" x14ac:dyDescent="0.35">
      <c r="A13" s="15" t="s">
        <v>10</v>
      </c>
      <c r="B13" s="16">
        <f>B8*$A$22</f>
        <v>3614.55</v>
      </c>
      <c r="C13" s="16">
        <f t="shared" ref="C13:E13" si="2">C8*$A$22</f>
        <v>2424.4500000000003</v>
      </c>
      <c r="D13" s="16">
        <f t="shared" si="2"/>
        <v>3328.7750000000001</v>
      </c>
      <c r="E13" s="16">
        <f t="shared" si="2"/>
        <v>2710.2249999999999</v>
      </c>
      <c r="F13" s="16">
        <f t="shared" ref="F13:F14" si="3">SUM(B13:E13)</f>
        <v>12078</v>
      </c>
    </row>
    <row r="14" spans="1:6" x14ac:dyDescent="0.35">
      <c r="A14" s="15" t="s">
        <v>11</v>
      </c>
      <c r="B14" s="16">
        <v>22000</v>
      </c>
      <c r="C14" s="16">
        <v>22001</v>
      </c>
      <c r="D14" s="16">
        <v>22002</v>
      </c>
      <c r="E14" s="16">
        <v>22003</v>
      </c>
      <c r="F14" s="16">
        <f t="shared" si="3"/>
        <v>88006</v>
      </c>
    </row>
    <row r="15" spans="1:6" ht="15" thickBot="1" x14ac:dyDescent="0.4">
      <c r="A15" s="17" t="s">
        <v>12</v>
      </c>
      <c r="B15" s="18">
        <f>B8*$A$24</f>
        <v>260247.59999999998</v>
      </c>
      <c r="C15" s="18">
        <f t="shared" ref="C15:E15" si="4">C8*$A$24</f>
        <v>174560.4</v>
      </c>
      <c r="D15" s="18">
        <f t="shared" si="4"/>
        <v>239671.8</v>
      </c>
      <c r="E15" s="18">
        <f t="shared" si="4"/>
        <v>195136.19999999998</v>
      </c>
      <c r="F15" s="18">
        <f>SUM(B15:E15)</f>
        <v>869616</v>
      </c>
    </row>
    <row r="16" spans="1:6" ht="15" thickBot="1" x14ac:dyDescent="0.4">
      <c r="A16" s="17" t="s">
        <v>13</v>
      </c>
      <c r="B16" s="18">
        <f>SUM(B12:B15)</f>
        <v>295862.14999999997</v>
      </c>
      <c r="C16" s="18">
        <f t="shared" ref="C16:E16" si="5">SUM(C12:C15)</f>
        <v>208986.84999999998</v>
      </c>
      <c r="D16" s="18">
        <f t="shared" si="5"/>
        <v>275004.57500000001</v>
      </c>
      <c r="E16" s="18">
        <f t="shared" si="5"/>
        <v>229852.42499999999</v>
      </c>
      <c r="F16" s="18">
        <f>SUM(F12:F15)</f>
        <v>1009706</v>
      </c>
    </row>
    <row r="17" spans="1:6" ht="15" thickBot="1" x14ac:dyDescent="0.4">
      <c r="A17" s="20"/>
      <c r="B17" s="21"/>
      <c r="C17" s="21"/>
      <c r="D17" s="21"/>
      <c r="E17" s="21"/>
      <c r="F17" s="21"/>
    </row>
    <row r="18" spans="1:6" ht="15" thickBot="1" x14ac:dyDescent="0.4">
      <c r="A18" s="20" t="s">
        <v>14</v>
      </c>
      <c r="B18" s="22">
        <f>B10-B16</f>
        <v>75387.650000000081</v>
      </c>
      <c r="C18" s="22">
        <f>C10-C16</f>
        <v>39195.550000000047</v>
      </c>
      <c r="D18" s="22">
        <f>D10-D16</f>
        <v>66187.225000000035</v>
      </c>
      <c r="E18" s="22">
        <f>E10-E16</f>
        <v>48387.974999999919</v>
      </c>
      <c r="F18" s="22">
        <f>SUM(B18:E18)</f>
        <v>229158.40000000008</v>
      </c>
    </row>
    <row r="19" spans="1:6" ht="15" thickBot="1" x14ac:dyDescent="0.4">
      <c r="A19" s="20" t="s">
        <v>15</v>
      </c>
      <c r="B19" s="22">
        <f>B18/B8</f>
        <v>5.2141794967561717E-2</v>
      </c>
      <c r="C19" s="22">
        <f>C18/C8</f>
        <v>4.0416950236136076E-2</v>
      </c>
      <c r="D19" s="22">
        <f>D18/D8</f>
        <v>4.9708394980135365E-2</v>
      </c>
      <c r="E19" s="22">
        <f>E18/E8</f>
        <v>4.4634647492366793E-2</v>
      </c>
      <c r="F19" s="22">
        <f>SUM(B19:E19)</f>
        <v>0.18690178767619994</v>
      </c>
    </row>
    <row r="20" spans="1:6" ht="15" thickBot="1" x14ac:dyDescent="0.4">
      <c r="B20" s="14"/>
      <c r="C20" s="14"/>
      <c r="D20" s="14"/>
      <c r="E20" s="14"/>
      <c r="F20" s="14"/>
    </row>
    <row r="21" spans="1:6" x14ac:dyDescent="0.35">
      <c r="A21" s="23" t="s">
        <v>16</v>
      </c>
      <c r="B21" s="24" t="s">
        <v>17</v>
      </c>
      <c r="C21" s="25"/>
      <c r="D21" s="24" t="s">
        <v>18</v>
      </c>
      <c r="E21" s="25"/>
      <c r="F21" s="14"/>
    </row>
    <row r="22" spans="1:6" ht="15" thickBot="1" x14ac:dyDescent="0.4">
      <c r="A22" s="26">
        <v>2.5000000000000001E-3</v>
      </c>
      <c r="B22" s="27" t="s">
        <v>3</v>
      </c>
      <c r="C22" s="28">
        <v>10490</v>
      </c>
      <c r="D22" s="27" t="s">
        <v>3</v>
      </c>
      <c r="E22" s="28">
        <v>7552.8</v>
      </c>
      <c r="F22" s="14"/>
    </row>
    <row r="23" spans="1:6" ht="15" thickBot="1" x14ac:dyDescent="0.4">
      <c r="A23" s="29" t="s">
        <v>19</v>
      </c>
      <c r="B23" s="30" t="s">
        <v>4</v>
      </c>
      <c r="C23" s="31">
        <v>14690</v>
      </c>
      <c r="D23" s="30" t="s">
        <v>4</v>
      </c>
      <c r="E23" s="31">
        <v>10870.6</v>
      </c>
      <c r="F23" s="14"/>
    </row>
    <row r="24" spans="1:6" ht="15" thickBot="1" x14ac:dyDescent="0.4">
      <c r="A24" s="32">
        <v>0.18</v>
      </c>
      <c r="B24" s="27" t="s">
        <v>20</v>
      </c>
      <c r="C24" s="28">
        <v>17790</v>
      </c>
      <c r="D24" s="27" t="s">
        <v>5</v>
      </c>
      <c r="E24" s="28">
        <v>13876.2</v>
      </c>
      <c r="F24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NEREIDA YASHELI AVILES MARTINEZ</dc:creator>
  <cp:lastModifiedBy>NEREIDA YASHELI AVILES MARTINEZ</cp:lastModifiedBy>
  <dcterms:created xsi:type="dcterms:W3CDTF">2025-04-28T01:06:40Z</dcterms:created>
  <dcterms:modified xsi:type="dcterms:W3CDTF">2025-04-28T01:08:33Z</dcterms:modified>
</cp:coreProperties>
</file>