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B2E6DEF-EEA5-4F9B-BE71-EF8528F6A027}" xr6:coauthVersionLast="47" xr6:coauthVersionMax="47" xr10:uidLastSave="{00000000-0000-0000-0000-000000000000}"/>
  <bookViews>
    <workbookView xWindow="-110" yWindow="-110" windowWidth="19420" windowHeight="10300" activeTab="2" xr2:uid="{D2DE125F-41FB-439F-BD6F-C21A12DEE2A9}"/>
  </bookViews>
  <sheets>
    <sheet name="EJERCICIO 1" sheetId="1" r:id="rId1"/>
    <sheet name="EJERCICIO 2" sheetId="2" r:id="rId2"/>
    <sheet name="EJERCIC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3" l="1"/>
  <c r="D24" i="3"/>
  <c r="D22" i="3"/>
  <c r="B26" i="3"/>
  <c r="B24" i="3"/>
  <c r="B22" i="3"/>
  <c r="C17" i="3"/>
  <c r="D17" i="3"/>
  <c r="B17" i="3"/>
  <c r="C16" i="3"/>
  <c r="D16" i="3"/>
  <c r="B16" i="3"/>
  <c r="C15" i="3"/>
  <c r="D15" i="3"/>
  <c r="B15" i="3"/>
  <c r="C14" i="3"/>
  <c r="D14" i="3"/>
  <c r="B14" i="3"/>
  <c r="F6" i="3"/>
  <c r="F7" i="3"/>
  <c r="F8" i="3"/>
  <c r="F9" i="3"/>
  <c r="F10" i="3"/>
  <c r="F11" i="3"/>
  <c r="F5" i="3"/>
  <c r="E6" i="3"/>
  <c r="E7" i="3"/>
  <c r="E8" i="3"/>
  <c r="E9" i="3"/>
  <c r="E10" i="3"/>
  <c r="E11" i="3"/>
  <c r="E5" i="3"/>
  <c r="B14" i="2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C14" i="2" s="1"/>
  <c r="D10" i="1"/>
  <c r="B12" i="1" s="1"/>
  <c r="D9" i="1"/>
  <c r="B13" i="1" s="1"/>
  <c r="D8" i="1"/>
  <c r="D7" i="1"/>
  <c r="D6" i="1"/>
  <c r="E7" i="2" l="1"/>
  <c r="F7" i="2" s="1"/>
  <c r="E9" i="2"/>
  <c r="F9" i="2" s="1"/>
  <c r="E11" i="2"/>
  <c r="F11" i="2" s="1"/>
  <c r="E4" i="2"/>
  <c r="F4" i="2" s="1"/>
  <c r="E8" i="2"/>
  <c r="F8" i="2"/>
  <c r="E12" i="2"/>
  <c r="F12" i="2"/>
  <c r="E5" i="2"/>
  <c r="F5" i="2" s="1"/>
  <c r="E13" i="2"/>
  <c r="F13" i="2" s="1"/>
  <c r="E6" i="2"/>
  <c r="F6" i="2"/>
  <c r="E10" i="2"/>
  <c r="F10" i="2"/>
  <c r="D3" i="2"/>
  <c r="G9" i="2" l="1"/>
  <c r="H9" i="2"/>
  <c r="H4" i="2"/>
  <c r="G4" i="2"/>
  <c r="G11" i="2"/>
  <c r="H11" i="2"/>
  <c r="H13" i="2"/>
  <c r="G13" i="2"/>
  <c r="G5" i="2"/>
  <c r="H5" i="2"/>
  <c r="G7" i="2"/>
  <c r="H7" i="2"/>
  <c r="H10" i="2"/>
  <c r="G10" i="2"/>
  <c r="H12" i="2"/>
  <c r="G12" i="2"/>
  <c r="H8" i="2"/>
  <c r="G8" i="2"/>
  <c r="H6" i="2"/>
  <c r="G6" i="2"/>
  <c r="E3" i="2"/>
  <c r="E14" i="2" s="1"/>
  <c r="D14" i="2"/>
  <c r="F3" i="2" l="1"/>
  <c r="G3" i="2" l="1"/>
  <c r="F14" i="2"/>
  <c r="B16" i="2"/>
  <c r="H3" i="2"/>
  <c r="G14" i="2" l="1"/>
  <c r="B17" i="2"/>
  <c r="B18" i="2"/>
  <c r="H14" i="2"/>
</calcChain>
</file>

<file path=xl/sharedStrings.xml><?xml version="1.0" encoding="utf-8"?>
<sst xmlns="http://schemas.openxmlformats.org/spreadsheetml/2006/main" count="61" uniqueCount="61">
  <si>
    <t>NOTAS DE INFORMATICA</t>
  </si>
  <si>
    <t>ALUMNOS</t>
  </si>
  <si>
    <t>TRABAJOS PRACTICOS</t>
  </si>
  <si>
    <t>PROMEDIO</t>
  </si>
  <si>
    <t>MAYOR PROMEDIO:</t>
  </si>
  <si>
    <t>MENOR PROMEDIO:</t>
  </si>
  <si>
    <t>EVALUACIÓN</t>
  </si>
  <si>
    <t>ABALSAMO, Elena</t>
  </si>
  <si>
    <t>ALETTO, Emiliano</t>
  </si>
  <si>
    <t>MARTINEZ, Fernando</t>
  </si>
  <si>
    <t>VARANGOT, Juan</t>
  </si>
  <si>
    <t>VIDELA, Fernanda</t>
  </si>
  <si>
    <t>MARCA</t>
  </si>
  <si>
    <t xml:space="preserve">PRECIO </t>
  </si>
  <si>
    <t>IVA 21%</t>
  </si>
  <si>
    <t>PRECIO CONTADO</t>
  </si>
  <si>
    <t>INTERES 10%</t>
  </si>
  <si>
    <t>PRECIO CON INTERES</t>
  </si>
  <si>
    <t>VALOR EN 36 CUOTAS</t>
  </si>
  <si>
    <t>CHEVROLET CORSA CITY</t>
  </si>
  <si>
    <t>CITROEN C4</t>
  </si>
  <si>
    <t>FIAT PALIO WEEKEND</t>
  </si>
  <si>
    <t>FIAT SIRENA</t>
  </si>
  <si>
    <t>FORD EXPLORER XLT 4X4</t>
  </si>
  <si>
    <t>FORD RANGER XLT 4X4</t>
  </si>
  <si>
    <t>PEUGEOT 306</t>
  </si>
  <si>
    <t>RENAULT LAGUNA</t>
  </si>
  <si>
    <t>SUZUKI FUN</t>
  </si>
  <si>
    <t>VOLKSWAGEN GOL</t>
  </si>
  <si>
    <t>VOLKSWAGEN SURAN</t>
  </si>
  <si>
    <t>TOTALES</t>
  </si>
  <si>
    <t>MAYOR PRECIO CON INTERES</t>
  </si>
  <si>
    <t>PROMEDIO VALOR EN 24 CUOTAS</t>
  </si>
  <si>
    <t>PROMEDIO VALOR EN 36 CUOTAS</t>
  </si>
  <si>
    <t>AUTOMÓVILES</t>
  </si>
  <si>
    <t>VALOR EN 24 CUOTAS</t>
  </si>
  <si>
    <t>PLANILLA DE NOTA DE ALUMNOS</t>
  </si>
  <si>
    <t>Turismo en Vacaciones 2009</t>
  </si>
  <si>
    <t>Ciudades</t>
  </si>
  <si>
    <t>Mes de Enero</t>
  </si>
  <si>
    <t>Mar del Plata</t>
  </si>
  <si>
    <t>Pinamar</t>
  </si>
  <si>
    <t>Miramar</t>
  </si>
  <si>
    <t>Punta del Este</t>
  </si>
  <si>
    <t>Colonia</t>
  </si>
  <si>
    <t>Camboriu</t>
  </si>
  <si>
    <t>Buzios</t>
  </si>
  <si>
    <t>Total Mensual</t>
  </si>
  <si>
    <t>Promedio</t>
  </si>
  <si>
    <t>Minimo</t>
  </si>
  <si>
    <t>Mes de Febrero</t>
  </si>
  <si>
    <t>Mes de Marzo</t>
  </si>
  <si>
    <t>Total por Ciudad</t>
  </si>
  <si>
    <t>Promedio Argentina</t>
  </si>
  <si>
    <t>Promedio Uruguay</t>
  </si>
  <si>
    <t>Promedio Brasil</t>
  </si>
  <si>
    <t>Promedio por Ciudad</t>
  </si>
  <si>
    <t>Maximo</t>
  </si>
  <si>
    <t>Total de turistas en Argentina</t>
  </si>
  <si>
    <t>Total de turistas en Uruguay</t>
  </si>
  <si>
    <t>Total de turistas en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</si>
</sst>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0"/>
    <numFmt numFmtId="165" formatCode="&quot;$&quot;#,##0.00"/>
    <numFmt numFmtId="166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i/>
      <sz val="16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/>
    <xf numFmtId="0" fontId="5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64" fontId="0" fillId="6" borderId="2" xfId="0" applyNumberFormat="1" applyFill="1" applyBorder="1"/>
    <xf numFmtId="165" fontId="0" fillId="6" borderId="2" xfId="0" applyNumberFormat="1" applyFill="1" applyBorder="1"/>
    <xf numFmtId="164" fontId="0" fillId="0" borderId="2" xfId="0" applyNumberFormat="1" applyFill="1" applyBorder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166" fontId="8" fillId="7" borderId="0" xfId="0" applyNumberFormat="1" applyFont="1" applyFill="1" applyAlignment="1">
      <alignment horizontal="center" vertical="center" wrapText="1"/>
    </xf>
    <xf numFmtId="0" fontId="10" fillId="8" borderId="8" xfId="0" applyFont="1" applyFill="1" applyBorder="1" applyAlignment="1">
      <alignment horizontal="left" wrapText="1"/>
    </xf>
    <xf numFmtId="0" fontId="10" fillId="8" borderId="9" xfId="0" applyFont="1" applyFill="1" applyBorder="1" applyAlignment="1">
      <alignment horizontal="left" wrapText="1"/>
    </xf>
    <xf numFmtId="0" fontId="10" fillId="8" borderId="3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DBD-5C21-4DFE-BA6D-2563268F7983}">
  <dimension ref="A1:H13"/>
  <sheetViews>
    <sheetView workbookViewId="0">
      <selection activeCell="F7" sqref="F7"/>
    </sheetView>
  </sheetViews>
  <sheetFormatPr baseColWidth="10" defaultRowHeight="14.5" x14ac:dyDescent="0.35"/>
  <cols>
    <col min="1" max="1" width="20.90625" customWidth="1"/>
    <col min="3" max="3" width="13.08984375" customWidth="1"/>
  </cols>
  <sheetData>
    <row r="1" spans="1:8" x14ac:dyDescent="0.35">
      <c r="A1" s="24" t="s">
        <v>36</v>
      </c>
      <c r="B1" s="24"/>
      <c r="C1" s="24"/>
      <c r="D1" s="24"/>
      <c r="G1" s="7">
        <v>45720</v>
      </c>
      <c r="H1" s="8"/>
    </row>
    <row r="2" spans="1:8" x14ac:dyDescent="0.35">
      <c r="A2" s="24"/>
      <c r="B2" s="24"/>
      <c r="C2" s="24"/>
      <c r="D2" s="24"/>
      <c r="G2" s="8"/>
      <c r="H2" s="8"/>
    </row>
    <row r="4" spans="1:8" x14ac:dyDescent="0.35">
      <c r="A4" s="9" t="s">
        <v>0</v>
      </c>
      <c r="B4" s="9"/>
      <c r="C4" s="9"/>
      <c r="D4" s="9"/>
    </row>
    <row r="5" spans="1:8" ht="29" x14ac:dyDescent="0.35">
      <c r="A5" s="10" t="s">
        <v>1</v>
      </c>
      <c r="B5" s="11" t="s">
        <v>2</v>
      </c>
      <c r="C5" s="12" t="s">
        <v>6</v>
      </c>
      <c r="D5" s="13" t="s">
        <v>3</v>
      </c>
    </row>
    <row r="6" spans="1:8" x14ac:dyDescent="0.35">
      <c r="A6" s="1" t="s">
        <v>7</v>
      </c>
      <c r="B6" s="2">
        <v>7</v>
      </c>
      <c r="C6" s="3">
        <v>7</v>
      </c>
      <c r="D6" s="2">
        <f>AVERAGE(B6:C6)</f>
        <v>7</v>
      </c>
    </row>
    <row r="7" spans="1:8" x14ac:dyDescent="0.35">
      <c r="A7" s="1" t="s">
        <v>8</v>
      </c>
      <c r="B7" s="2">
        <v>8</v>
      </c>
      <c r="C7" s="3">
        <v>7</v>
      </c>
      <c r="D7" s="2">
        <f t="shared" ref="D7:D10" si="0">AVERAGE(B7:C7)</f>
        <v>7.5</v>
      </c>
    </row>
    <row r="8" spans="1:8" x14ac:dyDescent="0.35">
      <c r="A8" s="4" t="s">
        <v>9</v>
      </c>
      <c r="B8" s="5">
        <v>8</v>
      </c>
      <c r="C8" s="6">
        <v>4</v>
      </c>
      <c r="D8" s="2">
        <f t="shared" si="0"/>
        <v>6</v>
      </c>
    </row>
    <row r="9" spans="1:8" x14ac:dyDescent="0.35">
      <c r="A9" s="4" t="s">
        <v>10</v>
      </c>
      <c r="B9" s="5">
        <v>6</v>
      </c>
      <c r="C9" s="6">
        <v>4</v>
      </c>
      <c r="D9" s="2">
        <f t="shared" si="0"/>
        <v>5</v>
      </c>
    </row>
    <row r="10" spans="1:8" x14ac:dyDescent="0.35">
      <c r="A10" s="4" t="s">
        <v>11</v>
      </c>
      <c r="B10" s="5">
        <v>9</v>
      </c>
      <c r="C10" s="2">
        <v>8</v>
      </c>
      <c r="D10" s="2">
        <f t="shared" si="0"/>
        <v>8.5</v>
      </c>
    </row>
    <row r="12" spans="1:8" x14ac:dyDescent="0.35">
      <c r="A12" s="2" t="s">
        <v>4</v>
      </c>
      <c r="B12" s="14">
        <f>D10</f>
        <v>8.5</v>
      </c>
    </row>
    <row r="13" spans="1:8" x14ac:dyDescent="0.35">
      <c r="A13" s="2" t="s">
        <v>5</v>
      </c>
      <c r="B13" s="14">
        <f>D9</f>
        <v>5</v>
      </c>
    </row>
  </sheetData>
  <mergeCells count="3">
    <mergeCell ref="A4:D4"/>
    <mergeCell ref="G1:H2"/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8DBB-16DF-4933-88B4-16510DDA5637}">
  <dimension ref="A1:H18"/>
  <sheetViews>
    <sheetView workbookViewId="0">
      <selection activeCell="C17" sqref="C17"/>
    </sheetView>
  </sheetViews>
  <sheetFormatPr baseColWidth="10" defaultRowHeight="14.5" x14ac:dyDescent="0.35"/>
  <cols>
    <col min="1" max="1" width="24.6328125" customWidth="1"/>
    <col min="2" max="2" width="15.54296875" customWidth="1"/>
    <col min="3" max="3" width="12.90625" customWidth="1"/>
    <col min="4" max="4" width="13.1796875" customWidth="1"/>
    <col min="5" max="5" width="13.36328125" customWidth="1"/>
    <col min="6" max="6" width="13.81640625" customWidth="1"/>
  </cols>
  <sheetData>
    <row r="1" spans="1:8" ht="32" customHeight="1" x14ac:dyDescent="0.5">
      <c r="A1" s="16" t="s">
        <v>34</v>
      </c>
      <c r="B1" s="15"/>
      <c r="C1" s="15"/>
      <c r="D1" s="15"/>
      <c r="E1" s="15"/>
      <c r="F1" s="15"/>
      <c r="G1" s="15"/>
      <c r="H1" s="15"/>
    </row>
    <row r="2" spans="1:8" ht="43.5" x14ac:dyDescent="0.35">
      <c r="A2" s="17" t="s">
        <v>12</v>
      </c>
      <c r="B2" s="17" t="s">
        <v>13</v>
      </c>
      <c r="C2" s="17" t="s">
        <v>14</v>
      </c>
      <c r="D2" s="18" t="s">
        <v>15</v>
      </c>
      <c r="E2" s="18" t="s">
        <v>16</v>
      </c>
      <c r="F2" s="18" t="s">
        <v>17</v>
      </c>
      <c r="G2" s="18" t="s">
        <v>35</v>
      </c>
      <c r="H2" s="18" t="s">
        <v>18</v>
      </c>
    </row>
    <row r="3" spans="1:8" x14ac:dyDescent="0.35">
      <c r="A3" s="2" t="s">
        <v>19</v>
      </c>
      <c r="B3" s="21">
        <v>39450</v>
      </c>
      <c r="C3" s="20">
        <f>B3*0.21</f>
        <v>8284.5</v>
      </c>
      <c r="D3" s="19">
        <f>B3+C3</f>
        <v>47734.5</v>
      </c>
      <c r="E3" s="20">
        <f>D3*0.1</f>
        <v>4773.45</v>
      </c>
      <c r="F3" s="19">
        <f>D3+E3</f>
        <v>52507.95</v>
      </c>
      <c r="G3" s="20">
        <f>F3/24</f>
        <v>2187.8312499999997</v>
      </c>
      <c r="H3" s="20">
        <f>F3/36</f>
        <v>1458.5541666666666</v>
      </c>
    </row>
    <row r="4" spans="1:8" x14ac:dyDescent="0.35">
      <c r="A4" s="2" t="s">
        <v>20</v>
      </c>
      <c r="B4" s="21">
        <v>63000</v>
      </c>
      <c r="C4" s="20">
        <f t="shared" ref="C4:C13" si="0">B4*0.21</f>
        <v>13230</v>
      </c>
      <c r="D4" s="19">
        <f t="shared" ref="D4:D13" si="1">B4+C4</f>
        <v>76230</v>
      </c>
      <c r="E4" s="20">
        <f t="shared" ref="E4:E13" si="2">D4*0.1</f>
        <v>7623</v>
      </c>
      <c r="F4" s="19">
        <f t="shared" ref="F4:F13" si="3">D4+E4</f>
        <v>83853</v>
      </c>
      <c r="G4" s="20">
        <f t="shared" ref="G4:G13" si="4">F4/24</f>
        <v>3493.875</v>
      </c>
      <c r="H4" s="20">
        <f t="shared" ref="H4:H13" si="5">F4/36</f>
        <v>2329.25</v>
      </c>
    </row>
    <row r="5" spans="1:8" x14ac:dyDescent="0.35">
      <c r="A5" s="2" t="s">
        <v>21</v>
      </c>
      <c r="B5" s="21">
        <v>54400</v>
      </c>
      <c r="C5" s="20">
        <f t="shared" si="0"/>
        <v>11424</v>
      </c>
      <c r="D5" s="19">
        <f t="shared" si="1"/>
        <v>65824</v>
      </c>
      <c r="E5" s="20">
        <f t="shared" si="2"/>
        <v>6582.4000000000005</v>
      </c>
      <c r="F5" s="19">
        <f t="shared" si="3"/>
        <v>72406.399999999994</v>
      </c>
      <c r="G5" s="20">
        <f t="shared" si="4"/>
        <v>3016.9333333333329</v>
      </c>
      <c r="H5" s="20">
        <f t="shared" si="5"/>
        <v>2011.2888888888888</v>
      </c>
    </row>
    <row r="6" spans="1:8" x14ac:dyDescent="0.35">
      <c r="A6" s="2" t="s">
        <v>22</v>
      </c>
      <c r="B6" s="21">
        <v>37200</v>
      </c>
      <c r="C6" s="20">
        <f t="shared" si="0"/>
        <v>7812</v>
      </c>
      <c r="D6" s="19">
        <f t="shared" si="1"/>
        <v>45012</v>
      </c>
      <c r="E6" s="20">
        <f t="shared" si="2"/>
        <v>4501.2</v>
      </c>
      <c r="F6" s="19">
        <f t="shared" si="3"/>
        <v>49513.2</v>
      </c>
      <c r="G6" s="20">
        <f t="shared" si="4"/>
        <v>2063.0499999999997</v>
      </c>
      <c r="H6" s="20">
        <f t="shared" si="5"/>
        <v>1375.3666666666666</v>
      </c>
    </row>
    <row r="7" spans="1:8" x14ac:dyDescent="0.35">
      <c r="A7" s="2" t="s">
        <v>23</v>
      </c>
      <c r="B7" s="21">
        <v>42900</v>
      </c>
      <c r="C7" s="20">
        <f t="shared" si="0"/>
        <v>9009</v>
      </c>
      <c r="D7" s="19">
        <f t="shared" si="1"/>
        <v>51909</v>
      </c>
      <c r="E7" s="20">
        <f t="shared" si="2"/>
        <v>5190.9000000000005</v>
      </c>
      <c r="F7" s="19">
        <f t="shared" si="3"/>
        <v>57099.9</v>
      </c>
      <c r="G7" s="20">
        <f t="shared" si="4"/>
        <v>2379.1624999999999</v>
      </c>
      <c r="H7" s="20">
        <f t="shared" si="5"/>
        <v>1586.1083333333333</v>
      </c>
    </row>
    <row r="8" spans="1:8" x14ac:dyDescent="0.35">
      <c r="A8" s="2" t="s">
        <v>24</v>
      </c>
      <c r="B8" s="21">
        <v>66600</v>
      </c>
      <c r="C8" s="20">
        <f t="shared" si="0"/>
        <v>13986</v>
      </c>
      <c r="D8" s="19">
        <f t="shared" si="1"/>
        <v>80586</v>
      </c>
      <c r="E8" s="20">
        <f t="shared" si="2"/>
        <v>8058.6</v>
      </c>
      <c r="F8" s="19">
        <f t="shared" si="3"/>
        <v>88644.6</v>
      </c>
      <c r="G8" s="20">
        <f t="shared" si="4"/>
        <v>3693.5250000000001</v>
      </c>
      <c r="H8" s="20">
        <f t="shared" si="5"/>
        <v>2462.3500000000004</v>
      </c>
    </row>
    <row r="9" spans="1:8" x14ac:dyDescent="0.35">
      <c r="A9" s="2" t="s">
        <v>25</v>
      </c>
      <c r="B9" s="21">
        <v>25000</v>
      </c>
      <c r="C9" s="20">
        <f t="shared" si="0"/>
        <v>5250</v>
      </c>
      <c r="D9" s="19">
        <f t="shared" si="1"/>
        <v>30250</v>
      </c>
      <c r="E9" s="20">
        <f t="shared" si="2"/>
        <v>3025</v>
      </c>
      <c r="F9" s="19">
        <f t="shared" si="3"/>
        <v>33275</v>
      </c>
      <c r="G9" s="20">
        <f t="shared" si="4"/>
        <v>1386.4583333333333</v>
      </c>
      <c r="H9" s="20">
        <f t="shared" si="5"/>
        <v>924.30555555555554</v>
      </c>
    </row>
    <row r="10" spans="1:8" x14ac:dyDescent="0.35">
      <c r="A10" s="2" t="s">
        <v>26</v>
      </c>
      <c r="B10" s="21">
        <v>29500</v>
      </c>
      <c r="C10" s="20">
        <f t="shared" si="0"/>
        <v>6195</v>
      </c>
      <c r="D10" s="19">
        <f t="shared" si="1"/>
        <v>35695</v>
      </c>
      <c r="E10" s="20">
        <f t="shared" si="2"/>
        <v>3569.5</v>
      </c>
      <c r="F10" s="19">
        <f t="shared" si="3"/>
        <v>39264.5</v>
      </c>
      <c r="G10" s="20">
        <f t="shared" si="4"/>
        <v>1636.0208333333333</v>
      </c>
      <c r="H10" s="20">
        <f t="shared" si="5"/>
        <v>1090.6805555555557</v>
      </c>
    </row>
    <row r="11" spans="1:8" x14ac:dyDescent="0.35">
      <c r="A11" s="2" t="s">
        <v>27</v>
      </c>
      <c r="B11" s="21">
        <v>32590</v>
      </c>
      <c r="C11" s="20">
        <f t="shared" si="0"/>
        <v>6843.9</v>
      </c>
      <c r="D11" s="19">
        <f t="shared" si="1"/>
        <v>39433.9</v>
      </c>
      <c r="E11" s="20">
        <f t="shared" si="2"/>
        <v>3943.3900000000003</v>
      </c>
      <c r="F11" s="19">
        <f t="shared" si="3"/>
        <v>43377.29</v>
      </c>
      <c r="G11" s="20">
        <f t="shared" si="4"/>
        <v>1807.3870833333333</v>
      </c>
      <c r="H11" s="20">
        <f t="shared" si="5"/>
        <v>1204.9247222222223</v>
      </c>
    </row>
    <row r="12" spans="1:8" x14ac:dyDescent="0.35">
      <c r="A12" s="2" t="s">
        <v>28</v>
      </c>
      <c r="B12" s="21">
        <v>39800</v>
      </c>
      <c r="C12" s="20">
        <f t="shared" si="0"/>
        <v>8358</v>
      </c>
      <c r="D12" s="19">
        <f t="shared" si="1"/>
        <v>48158</v>
      </c>
      <c r="E12" s="20">
        <f t="shared" si="2"/>
        <v>4815.8</v>
      </c>
      <c r="F12" s="19">
        <f t="shared" si="3"/>
        <v>52973.8</v>
      </c>
      <c r="G12" s="20">
        <f t="shared" si="4"/>
        <v>2207.2416666666668</v>
      </c>
      <c r="H12" s="20">
        <f t="shared" si="5"/>
        <v>1471.4944444444445</v>
      </c>
    </row>
    <row r="13" spans="1:8" x14ac:dyDescent="0.35">
      <c r="A13" s="2" t="s">
        <v>29</v>
      </c>
      <c r="B13" s="21">
        <v>13320</v>
      </c>
      <c r="C13" s="20">
        <f t="shared" si="0"/>
        <v>2797.2</v>
      </c>
      <c r="D13" s="19">
        <f t="shared" si="1"/>
        <v>16117.2</v>
      </c>
      <c r="E13" s="20">
        <f t="shared" si="2"/>
        <v>1611.7200000000003</v>
      </c>
      <c r="F13" s="19">
        <f t="shared" si="3"/>
        <v>17728.920000000002</v>
      </c>
      <c r="G13" s="20">
        <f t="shared" si="4"/>
        <v>738.70500000000004</v>
      </c>
      <c r="H13" s="20">
        <f t="shared" si="5"/>
        <v>492.47</v>
      </c>
    </row>
    <row r="14" spans="1:8" ht="15.5" x14ac:dyDescent="0.35">
      <c r="A14" s="23" t="s">
        <v>30</v>
      </c>
      <c r="B14" s="19">
        <f t="shared" ref="B14:H14" si="6">SUM(B3:B13)</f>
        <v>443760</v>
      </c>
      <c r="C14" s="20">
        <f t="shared" si="6"/>
        <v>93189.599999999991</v>
      </c>
      <c r="D14" s="19">
        <f t="shared" si="6"/>
        <v>536949.6</v>
      </c>
      <c r="E14" s="20">
        <f t="shared" si="6"/>
        <v>53694.960000000006</v>
      </c>
      <c r="F14" s="19">
        <f t="shared" si="6"/>
        <v>590644.56000000006</v>
      </c>
      <c r="G14" s="20">
        <f t="shared" si="6"/>
        <v>24610.190000000002</v>
      </c>
      <c r="H14" s="20">
        <f t="shared" si="6"/>
        <v>16406.793333333335</v>
      </c>
    </row>
    <row r="16" spans="1:8" ht="29" x14ac:dyDescent="0.35">
      <c r="A16" s="22" t="s">
        <v>31</v>
      </c>
      <c r="B16" s="19">
        <f>MAX(F3:F13)</f>
        <v>88644.6</v>
      </c>
    </row>
    <row r="17" spans="1:2" ht="29" x14ac:dyDescent="0.35">
      <c r="A17" s="22" t="s">
        <v>32</v>
      </c>
      <c r="B17" s="20">
        <f>AVERAGE(G3:G13)</f>
        <v>2237.2900000000004</v>
      </c>
    </row>
    <row r="18" spans="1:2" ht="29" x14ac:dyDescent="0.35">
      <c r="A18" s="22" t="s">
        <v>33</v>
      </c>
      <c r="B18" s="20">
        <f>AVERAGE(H3:H13)</f>
        <v>1491.5266666666669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DDA4-6DFB-4898-B3BF-D2FF79457B1D}">
  <dimension ref="A1:H27"/>
  <sheetViews>
    <sheetView tabSelected="1" topLeftCell="A4" zoomScale="78" workbookViewId="0">
      <selection activeCell="G23" sqref="G23"/>
    </sheetView>
  </sheetViews>
  <sheetFormatPr baseColWidth="10" defaultRowHeight="14.5" x14ac:dyDescent="0.35"/>
  <cols>
    <col min="1" max="1" width="14.7265625" customWidth="1"/>
    <col min="2" max="2" width="15.54296875" customWidth="1"/>
    <col min="3" max="3" width="17.6328125" customWidth="1"/>
    <col min="4" max="4" width="13.54296875" customWidth="1"/>
    <col min="5" max="5" width="16.1796875" customWidth="1"/>
    <col min="6" max="6" width="18.6328125" customWidth="1"/>
    <col min="8" max="8" width="18.6328125" customWidth="1"/>
  </cols>
  <sheetData>
    <row r="1" spans="1:8" x14ac:dyDescent="0.35">
      <c r="G1" s="27">
        <v>45720</v>
      </c>
      <c r="H1" s="27"/>
    </row>
    <row r="2" spans="1:8" x14ac:dyDescent="0.35">
      <c r="G2" s="27"/>
      <c r="H2" s="27"/>
    </row>
    <row r="3" spans="1:8" ht="26.5" customHeight="1" x14ac:dyDescent="0.35">
      <c r="A3" s="28" t="s">
        <v>37</v>
      </c>
      <c r="B3" s="29"/>
      <c r="C3" s="29"/>
      <c r="D3" s="29"/>
      <c r="E3" s="29"/>
      <c r="F3" s="30"/>
      <c r="G3" s="27"/>
      <c r="H3" s="27"/>
    </row>
    <row r="4" spans="1:8" x14ac:dyDescent="0.35">
      <c r="A4" s="31" t="s">
        <v>38</v>
      </c>
      <c r="B4" s="31" t="s">
        <v>39</v>
      </c>
      <c r="C4" s="31" t="s">
        <v>50</v>
      </c>
      <c r="D4" s="31" t="s">
        <v>51</v>
      </c>
      <c r="E4" s="31" t="s">
        <v>52</v>
      </c>
      <c r="F4" s="31" t="s">
        <v>56</v>
      </c>
    </row>
    <row r="5" spans="1:8" ht="14.5" customHeight="1" x14ac:dyDescent="0.35">
      <c r="A5" s="32" t="s">
        <v>40</v>
      </c>
      <c r="B5" s="33">
        <v>1370500</v>
      </c>
      <c r="C5" s="33">
        <v>1100600</v>
      </c>
      <c r="D5" s="33">
        <v>800670</v>
      </c>
      <c r="E5" s="33">
        <f>SUM(B5:D5)</f>
        <v>3271770</v>
      </c>
      <c r="F5" s="33">
        <f>AVERAGE(B5:D5)</f>
        <v>1090590</v>
      </c>
    </row>
    <row r="6" spans="1:8" x14ac:dyDescent="0.35">
      <c r="A6" s="32" t="s">
        <v>41</v>
      </c>
      <c r="B6" s="33">
        <v>650460</v>
      </c>
      <c r="C6" s="33">
        <v>550340</v>
      </c>
      <c r="D6" s="33">
        <v>300420</v>
      </c>
      <c r="E6" s="33">
        <f t="shared" ref="E6:E11" si="0">SUM(B6:D6)</f>
        <v>1501220</v>
      </c>
      <c r="F6" s="33">
        <f t="shared" ref="F6:F11" si="1">AVERAGE(B6:D6)</f>
        <v>500406.66666666669</v>
      </c>
    </row>
    <row r="7" spans="1:8" x14ac:dyDescent="0.35">
      <c r="A7" s="32" t="s">
        <v>42</v>
      </c>
      <c r="B7" s="33">
        <v>200320</v>
      </c>
      <c r="C7" s="33">
        <v>290760</v>
      </c>
      <c r="D7" s="33">
        <v>50600</v>
      </c>
      <c r="E7" s="33">
        <f t="shared" si="0"/>
        <v>541680</v>
      </c>
      <c r="F7" s="33">
        <f t="shared" si="1"/>
        <v>180560</v>
      </c>
    </row>
    <row r="8" spans="1:8" x14ac:dyDescent="0.35">
      <c r="A8" s="32" t="s">
        <v>43</v>
      </c>
      <c r="B8" s="33">
        <v>1100530</v>
      </c>
      <c r="C8" s="33">
        <v>1000800</v>
      </c>
      <c r="D8" s="33">
        <v>500880</v>
      </c>
      <c r="E8" s="33">
        <f t="shared" si="0"/>
        <v>2602210</v>
      </c>
      <c r="F8" s="33">
        <f t="shared" si="1"/>
        <v>867403.33333333337</v>
      </c>
    </row>
    <row r="9" spans="1:8" x14ac:dyDescent="0.35">
      <c r="A9" s="32" t="s">
        <v>44</v>
      </c>
      <c r="B9" s="33">
        <v>650880</v>
      </c>
      <c r="C9" s="33">
        <v>490850</v>
      </c>
      <c r="D9" s="33">
        <v>100950</v>
      </c>
      <c r="E9" s="33">
        <f t="shared" si="0"/>
        <v>1242680</v>
      </c>
      <c r="F9" s="33">
        <f t="shared" si="1"/>
        <v>414226.66666666669</v>
      </c>
    </row>
    <row r="10" spans="1:8" x14ac:dyDescent="0.35">
      <c r="A10" s="32" t="s">
        <v>45</v>
      </c>
      <c r="B10" s="33">
        <v>1210300</v>
      </c>
      <c r="C10" s="33">
        <v>1150150</v>
      </c>
      <c r="D10" s="33">
        <v>1090850</v>
      </c>
      <c r="E10" s="33">
        <f t="shared" si="0"/>
        <v>3451300</v>
      </c>
      <c r="F10" s="33">
        <f t="shared" si="1"/>
        <v>1150433.3333333333</v>
      </c>
    </row>
    <row r="11" spans="1:8" x14ac:dyDescent="0.35">
      <c r="A11" s="32" t="s">
        <v>46</v>
      </c>
      <c r="B11" s="33">
        <v>1120890</v>
      </c>
      <c r="C11" s="33">
        <v>900740</v>
      </c>
      <c r="D11" s="33">
        <v>600980</v>
      </c>
      <c r="E11" s="33">
        <f t="shared" si="0"/>
        <v>2622610</v>
      </c>
      <c r="F11" s="33">
        <f t="shared" si="1"/>
        <v>874203.33333333337</v>
      </c>
    </row>
    <row r="14" spans="1:8" ht="14.5" customHeight="1" x14ac:dyDescent="0.35">
      <c r="A14" s="2" t="s">
        <v>47</v>
      </c>
      <c r="B14" s="34">
        <f>SUM(B5:B13)</f>
        <v>6303880</v>
      </c>
      <c r="C14" s="34">
        <f>SUM(C5:C13)</f>
        <v>5484240</v>
      </c>
      <c r="D14" s="34">
        <f>SUM(D5:D13)</f>
        <v>3445350</v>
      </c>
    </row>
    <row r="15" spans="1:8" x14ac:dyDescent="0.35">
      <c r="A15" s="2" t="s">
        <v>48</v>
      </c>
      <c r="B15" s="34">
        <f>AVERAGE(B5:B11)</f>
        <v>900554.28571428568</v>
      </c>
      <c r="C15" s="34">
        <f>AVERAGE(C5:C11)</f>
        <v>783462.85714285716</v>
      </c>
      <c r="D15" s="34">
        <f>AVERAGE(D5:D11)</f>
        <v>492192.85714285716</v>
      </c>
    </row>
    <row r="16" spans="1:8" ht="14.5" customHeight="1" x14ac:dyDescent="0.35">
      <c r="A16" s="2" t="s">
        <v>57</v>
      </c>
      <c r="B16" s="34">
        <f>MAX(B5:B11)</f>
        <v>1370500</v>
      </c>
      <c r="C16" s="34">
        <f>MAX(C5:C11)</f>
        <v>1150150</v>
      </c>
      <c r="D16" s="34">
        <f>MAX(D5:D11)</f>
        <v>1090850</v>
      </c>
    </row>
    <row r="17" spans="1:4" x14ac:dyDescent="0.35">
      <c r="A17" s="2" t="s">
        <v>49</v>
      </c>
      <c r="B17" s="34">
        <f>MIN(B5:B11)</f>
        <v>200320</v>
      </c>
      <c r="C17" s="34">
        <f>MIN(C5:C11)</f>
        <v>290760</v>
      </c>
      <c r="D17" s="34">
        <f>MIN(D5:D11)</f>
        <v>50600</v>
      </c>
    </row>
    <row r="18" spans="1:4" ht="14.5" customHeight="1" x14ac:dyDescent="0.35"/>
    <row r="22" spans="1:4" x14ac:dyDescent="0.35">
      <c r="A22" s="25" t="s">
        <v>58</v>
      </c>
      <c r="B22" s="35">
        <f>E5+E6+E7</f>
        <v>5314670</v>
      </c>
      <c r="C22" s="26" t="s">
        <v>53</v>
      </c>
      <c r="D22" s="35">
        <f>SUM(F5:F7)</f>
        <v>1771556.6666666667</v>
      </c>
    </row>
    <row r="23" spans="1:4" x14ac:dyDescent="0.35">
      <c r="A23" s="25"/>
      <c r="B23" s="35"/>
      <c r="C23" s="26"/>
      <c r="D23" s="35"/>
    </row>
    <row r="24" spans="1:4" x14ac:dyDescent="0.35">
      <c r="A24" s="25" t="s">
        <v>59</v>
      </c>
      <c r="B24" s="35">
        <f>E8+E9</f>
        <v>3844890</v>
      </c>
      <c r="C24" s="26" t="s">
        <v>54</v>
      </c>
      <c r="D24" s="35">
        <f>SUM(F8:F9)</f>
        <v>1281630</v>
      </c>
    </row>
    <row r="25" spans="1:4" x14ac:dyDescent="0.35">
      <c r="A25" s="25"/>
      <c r="B25" s="35"/>
      <c r="C25" s="26"/>
      <c r="D25" s="35"/>
    </row>
    <row r="26" spans="1:4" x14ac:dyDescent="0.35">
      <c r="A26" s="26" t="s">
        <v>60</v>
      </c>
      <c r="B26" s="35">
        <f>E10+E11</f>
        <v>6073910</v>
      </c>
      <c r="C26" s="26" t="s">
        <v>55</v>
      </c>
      <c r="D26" s="35">
        <f>SUM(F10:F11)</f>
        <v>2024636.6666666665</v>
      </c>
    </row>
    <row r="27" spans="1:4" x14ac:dyDescent="0.35">
      <c r="A27" s="26"/>
      <c r="B27" s="35"/>
      <c r="C27" s="26"/>
      <c r="D27" s="35"/>
    </row>
  </sheetData>
  <mergeCells count="14">
    <mergeCell ref="D26:D27"/>
    <mergeCell ref="A3:F3"/>
    <mergeCell ref="A26:A27"/>
    <mergeCell ref="C22:C23"/>
    <mergeCell ref="C24:C25"/>
    <mergeCell ref="C26:C27"/>
    <mergeCell ref="B22:B23"/>
    <mergeCell ref="B24:B25"/>
    <mergeCell ref="B26:B27"/>
    <mergeCell ref="G1:H3"/>
    <mergeCell ref="A22:A23"/>
    <mergeCell ref="A24:A25"/>
    <mergeCell ref="D22:D23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NEREIDA YASHELI AVILES MARTINEZ</dc:creator>
  <cp:lastModifiedBy>NEREIDA YASHELI AVILES MARTINEZ</cp:lastModifiedBy>
  <dcterms:created xsi:type="dcterms:W3CDTF">2025-03-05T03:23:03Z</dcterms:created>
  <dcterms:modified xsi:type="dcterms:W3CDTF">2025-03-05T03:53:26Z</dcterms:modified>
</cp:coreProperties>
</file>