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360" yWindow="0" windowWidth="23060" windowHeight="15940" tabRatio="65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H30" i="1"/>
  <c r="E26" i="1"/>
  <c r="F26" i="1"/>
  <c r="G26" i="1"/>
  <c r="H26" i="1"/>
  <c r="I26" i="1"/>
  <c r="J26" i="1"/>
  <c r="K26" i="1"/>
  <c r="E27" i="1"/>
  <c r="F27" i="1"/>
  <c r="G27" i="1"/>
  <c r="H27" i="1"/>
  <c r="I27" i="1"/>
  <c r="J27" i="1"/>
  <c r="K27" i="1"/>
  <c r="E28" i="1"/>
  <c r="F28" i="1"/>
  <c r="G28" i="1"/>
  <c r="H28" i="1"/>
  <c r="I28" i="1"/>
  <c r="J28" i="1"/>
  <c r="K28" i="1"/>
  <c r="E29" i="1"/>
  <c r="F29" i="1"/>
  <c r="G29" i="1"/>
  <c r="H29" i="1"/>
  <c r="I29" i="1"/>
  <c r="J29" i="1"/>
  <c r="K29" i="1"/>
  <c r="K30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30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I30" i="1"/>
  <c r="D26" i="1"/>
  <c r="D27" i="1"/>
  <c r="E14" i="1"/>
  <c r="F14" i="1"/>
  <c r="G14" i="1"/>
  <c r="H14" i="1"/>
  <c r="E15" i="1"/>
  <c r="F15" i="1"/>
  <c r="G15" i="1"/>
  <c r="H15" i="1"/>
  <c r="E16" i="1"/>
  <c r="F16" i="1"/>
  <c r="G16" i="1"/>
  <c r="H16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F30" i="1"/>
  <c r="D30" i="1"/>
  <c r="E5" i="1"/>
  <c r="E6" i="1"/>
  <c r="E7" i="1"/>
  <c r="E8" i="1"/>
  <c r="E30" i="1"/>
  <c r="D3" i="1"/>
  <c r="E4" i="1"/>
  <c r="D29" i="1"/>
  <c r="B30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8" i="1"/>
  <c r="E8" i="10"/>
  <c r="D8" i="10"/>
  <c r="E11" i="9"/>
  <c r="F11" i="9"/>
  <c r="D11" i="9"/>
  <c r="E11" i="8"/>
  <c r="F11" i="8"/>
  <c r="D11" i="8"/>
  <c r="E11" i="7"/>
  <c r="F11" i="7"/>
  <c r="D11" i="7"/>
  <c r="E11" i="6"/>
  <c r="F11" i="6"/>
  <c r="D11" i="6"/>
  <c r="E11" i="5"/>
  <c r="F11" i="5"/>
  <c r="D11" i="5"/>
  <c r="F11" i="4"/>
  <c r="E11" i="4"/>
  <c r="D11" i="4"/>
  <c r="E11" i="3"/>
  <c r="F11" i="3"/>
  <c r="D11" i="3"/>
  <c r="E6" i="2"/>
  <c r="F6" i="2"/>
  <c r="D6" i="2"/>
  <c r="D9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<sst xmlns="http://schemas.openxmlformats.org/spreadsheetml/2006/main" count="252" uniqueCount="112">
  <si>
    <t>Work Items</t>
  </si>
  <si>
    <t>Login</t>
  </si>
  <si>
    <t>Registration</t>
  </si>
  <si>
    <t>Home screen</t>
  </si>
  <si>
    <t>Integrate database</t>
  </si>
  <si>
    <t>Profile Page</t>
  </si>
  <si>
    <t>Ability to add info</t>
  </si>
  <si>
    <t>Ability to edit info</t>
  </si>
  <si>
    <t>Logout functionality</t>
  </si>
  <si>
    <t>Search Page available on Profile</t>
  </si>
  <si>
    <t>Implement Recycler views</t>
  </si>
  <si>
    <t>Hook up app to Rotten Tomatoes</t>
  </si>
  <si>
    <t>Search latest DVDs</t>
  </si>
  <si>
    <t>Search Highest Rated movies</t>
  </si>
  <si>
    <t>Rating Screen</t>
  </si>
  <si>
    <t>Ability to rate and review</t>
  </si>
  <si>
    <t>Store ratings on database</t>
  </si>
  <si>
    <t>View rated movies</t>
  </si>
  <si>
    <t>Integrate ratings into movie search</t>
  </si>
  <si>
    <t>Ability to get recommendations based on major</t>
  </si>
  <si>
    <t>Ability to get recommendations based on overall ratings</t>
  </si>
  <si>
    <t>Ability to get recommendations based on genre</t>
  </si>
  <si>
    <t>Store profile info in database</t>
  </si>
  <si>
    <t>Initial Estimate</t>
  </si>
  <si>
    <t>Adjust Factor</t>
  </si>
  <si>
    <t>Adjust Estimate</t>
  </si>
  <si>
    <t>UI design</t>
  </si>
  <si>
    <t>Tasks</t>
  </si>
  <si>
    <t>Setup project Github Page</t>
  </si>
  <si>
    <t>Install Android Studio</t>
  </si>
  <si>
    <t>Write gradle files</t>
  </si>
  <si>
    <t>Resonsible</t>
  </si>
  <si>
    <t>Completed</t>
  </si>
  <si>
    <t>Total</t>
  </si>
  <si>
    <t>Status</t>
  </si>
  <si>
    <t>Neil</t>
  </si>
  <si>
    <t>All</t>
  </si>
  <si>
    <t>Design Welcome screen</t>
  </si>
  <si>
    <t>Login Functionality</t>
  </si>
  <si>
    <t>Registration Functionality</t>
  </si>
  <si>
    <t>Models for MVC</t>
  </si>
  <si>
    <t>Forester</t>
  </si>
  <si>
    <t>Tommy</t>
  </si>
  <si>
    <t>Scott</t>
  </si>
  <si>
    <t>Set up singleton userManager</t>
  </si>
  <si>
    <t>Setup database; integrate user info</t>
  </si>
  <si>
    <t>10 Use cases</t>
  </si>
  <si>
    <t>Context Diagram</t>
  </si>
  <si>
    <t>UML Domain Model</t>
  </si>
  <si>
    <t>Brainstorrm candidate classes</t>
  </si>
  <si>
    <t>User Registration database integration</t>
  </si>
  <si>
    <t>Add cancel button for registration</t>
  </si>
  <si>
    <t>Edit Profile</t>
  </si>
  <si>
    <t>Touch up on registration UI</t>
  </si>
  <si>
    <t>Store user info in database</t>
  </si>
  <si>
    <t>Neil, Tommy</t>
  </si>
  <si>
    <t>Learn REST</t>
  </si>
  <si>
    <t>Learn Volley for Android</t>
  </si>
  <si>
    <t>Async tasks that makes calls to RT for searching movies</t>
  </si>
  <si>
    <t>Design Search page</t>
  </si>
  <si>
    <t>Integrate images into movie list</t>
  </si>
  <si>
    <t>Improve UI for search page</t>
  </si>
  <si>
    <t>Set up movie manager singleton class</t>
  </si>
  <si>
    <t>Package Diagram</t>
  </si>
  <si>
    <t>Methods to rate movie</t>
  </si>
  <si>
    <t>UI for rating a movie</t>
  </si>
  <si>
    <t>Display ratings for each movie</t>
  </si>
  <si>
    <t>Store ratings in database</t>
  </si>
  <si>
    <t>Adapt movie manager singleton to fit rating purpose</t>
  </si>
  <si>
    <t>Adapt movie object to fit ratings and other movie properties</t>
  </si>
  <si>
    <t>Neil, Scott</t>
  </si>
  <si>
    <t>UML Class Diagram</t>
  </si>
  <si>
    <t>Set up recommendation button in homepage</t>
  </si>
  <si>
    <t>Method to obtain movie ratings based on major</t>
  </si>
  <si>
    <t>Method to obtain movie ratings based on genre</t>
  </si>
  <si>
    <t>Recycler views for movie recommendations</t>
  </si>
  <si>
    <t>UI for getting recommendations</t>
  </si>
  <si>
    <t>Method to pull information from database</t>
  </si>
  <si>
    <t>UML Sequence diagram</t>
  </si>
  <si>
    <t>Set up admin object</t>
  </si>
  <si>
    <t>Adapt login for admin</t>
  </si>
  <si>
    <t>Create admin profile</t>
  </si>
  <si>
    <t>Method to obtain users</t>
  </si>
  <si>
    <t>Method to lock/ban users</t>
  </si>
  <si>
    <t>Recycler views for user list</t>
  </si>
  <si>
    <t>Admin UI</t>
  </si>
  <si>
    <t xml:space="preserve">Completed </t>
  </si>
  <si>
    <t>Neil, Forester</t>
  </si>
  <si>
    <t>Rejig database schema</t>
  </si>
  <si>
    <t>Testing ratings in database</t>
  </si>
  <si>
    <t>Testing profile info in database</t>
  </si>
  <si>
    <t>Testing registration info in database</t>
  </si>
  <si>
    <t>Testing admin activity in database</t>
  </si>
  <si>
    <t>M9 - Persistence</t>
  </si>
  <si>
    <t>M10 - Testng and Coding Standards</t>
  </si>
  <si>
    <t>Test PMD, Checkstyle and Lint on listview</t>
  </si>
  <si>
    <t>Test PMD, Checkstyle and Lint on activities</t>
  </si>
  <si>
    <t>Test PMD, Checkstyle and Lint on models</t>
  </si>
  <si>
    <t>Test PMD, Checkstyle and Lint on database</t>
  </si>
  <si>
    <t>Task</t>
  </si>
  <si>
    <t>M8 - Admin Features</t>
  </si>
  <si>
    <t>M7  - Movie Recommendations</t>
  </si>
  <si>
    <t>M6 - Movie Ratings</t>
  </si>
  <si>
    <t>M5 - Movie Search</t>
  </si>
  <si>
    <t>M4 - Registration</t>
  </si>
  <si>
    <t>M3 - Login/Logout</t>
  </si>
  <si>
    <t>Set up version control</t>
  </si>
  <si>
    <t>Testing</t>
  </si>
  <si>
    <t>Setup version control</t>
  </si>
  <si>
    <t>Admin Features</t>
  </si>
  <si>
    <t>Ability to ban/lock users</t>
  </si>
  <si>
    <t>Product Backog Team 50 CS 2340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</si>
</sst>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A35" sqref="A35"/>
    </sheetView>
  </sheetViews>
  <sheetFormatPr baseColWidth="10" defaultRowHeight="15" x14ac:dyDescent="0"/>
  <cols>
    <col min="1" max="1" width="47.5" customWidth="1"/>
    <col min="2" max="2" width="14.6640625" customWidth="1"/>
    <col min="3" max="3" width="12.5" customWidth="1"/>
    <col min="4" max="4" width="14.83203125" customWidth="1"/>
  </cols>
  <sheetData>
    <row r="1" spans="1:13">
      <c r="A1" t="s">
        <v>111</v>
      </c>
    </row>
    <row r="2" spans="1:13">
      <c r="A2" t="s">
        <v>0</v>
      </c>
      <c r="B2" t="s">
        <v>23</v>
      </c>
      <c r="C2" t="s">
        <v>24</v>
      </c>
      <c r="D2" t="s">
        <v>25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</row>
    <row r="3" spans="1:13">
      <c r="A3" t="s">
        <v>108</v>
      </c>
      <c r="B3">
        <v>4</v>
      </c>
      <c r="C3">
        <v>0.3</v>
      </c>
      <c r="D3">
        <f>4*1.3</f>
        <v>5.2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 s="1" t="s">
        <v>3</v>
      </c>
      <c r="B4">
        <v>3</v>
      </c>
      <c r="C4">
        <v>0.4</v>
      </c>
      <c r="D4">
        <f>B4*(1+C4)</f>
        <v>4.1999999999999993</v>
      </c>
      <c r="E4">
        <f>D4</f>
        <v>4.1999999999999993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 s="1" t="s">
        <v>1</v>
      </c>
      <c r="B5">
        <v>10</v>
      </c>
      <c r="C5">
        <v>0.4</v>
      </c>
      <c r="D5">
        <f>B5*(1+C5)</f>
        <v>14</v>
      </c>
      <c r="E5">
        <f t="shared" ref="E5:K29" si="0">D5</f>
        <v>14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s="1" t="s">
        <v>2</v>
      </c>
      <c r="B6">
        <v>10</v>
      </c>
      <c r="C6">
        <v>0.4</v>
      </c>
      <c r="D6">
        <f>B6*(1+C6)</f>
        <v>14</v>
      </c>
      <c r="E6">
        <f t="shared" si="0"/>
        <v>14</v>
      </c>
      <c r="F6">
        <v>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 s="1" t="s">
        <v>4</v>
      </c>
      <c r="B7">
        <v>6</v>
      </c>
      <c r="C7">
        <v>0.4</v>
      </c>
      <c r="D7">
        <f>B7*(1+C7)</f>
        <v>8.3999999999999986</v>
      </c>
      <c r="E7">
        <f t="shared" si="0"/>
        <v>8.3999999999999986</v>
      </c>
      <c r="F7">
        <v>6</v>
      </c>
      <c r="G7">
        <v>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>
      <c r="A8" s="1" t="s">
        <v>26</v>
      </c>
      <c r="B8">
        <v>12</v>
      </c>
      <c r="C8">
        <v>0.4</v>
      </c>
      <c r="D8">
        <f>B8*(1+C8)</f>
        <v>16.799999999999997</v>
      </c>
      <c r="E8">
        <f t="shared" si="0"/>
        <v>16.799999999999997</v>
      </c>
      <c r="F8">
        <v>10</v>
      </c>
      <c r="G8">
        <v>7</v>
      </c>
      <c r="H8">
        <v>0</v>
      </c>
      <c r="I8">
        <v>12</v>
      </c>
      <c r="J8">
        <v>0</v>
      </c>
      <c r="K8">
        <v>8</v>
      </c>
      <c r="L8">
        <v>0</v>
      </c>
      <c r="M8">
        <v>0</v>
      </c>
    </row>
    <row r="9" spans="1:13">
      <c r="A9" t="s">
        <v>5</v>
      </c>
      <c r="B9">
        <v>8</v>
      </c>
      <c r="C9">
        <v>0.3</v>
      </c>
      <c r="D9">
        <f>B9*(1+C9)</f>
        <v>10.4</v>
      </c>
      <c r="E9">
        <f t="shared" si="0"/>
        <v>10.4</v>
      </c>
      <c r="F9">
        <f>E9</f>
        <v>10.4</v>
      </c>
      <c r="G9">
        <f>F9</f>
        <v>10.4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6</v>
      </c>
      <c r="B10">
        <v>2</v>
      </c>
      <c r="C10">
        <v>0.3</v>
      </c>
      <c r="D10">
        <f t="shared" ref="D10:D29" si="1">B10*(1+C10)</f>
        <v>2.6</v>
      </c>
      <c r="E10">
        <f t="shared" si="0"/>
        <v>2.6</v>
      </c>
      <c r="F10">
        <f t="shared" si="0"/>
        <v>2.6</v>
      </c>
      <c r="G10">
        <f t="shared" si="0"/>
        <v>2.6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7</v>
      </c>
      <c r="B11">
        <v>2</v>
      </c>
      <c r="C11">
        <v>0.3</v>
      </c>
      <c r="D11">
        <f t="shared" si="1"/>
        <v>2.6</v>
      </c>
      <c r="E11">
        <f t="shared" si="0"/>
        <v>2.6</v>
      </c>
      <c r="F11">
        <f t="shared" si="0"/>
        <v>2.6</v>
      </c>
      <c r="G11">
        <f t="shared" si="0"/>
        <v>2.6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8</v>
      </c>
      <c r="B12">
        <v>2</v>
      </c>
      <c r="C12">
        <v>0.3</v>
      </c>
      <c r="D12">
        <f t="shared" si="1"/>
        <v>2.6</v>
      </c>
      <c r="E12">
        <f t="shared" si="0"/>
        <v>2.6</v>
      </c>
      <c r="F12">
        <f t="shared" si="0"/>
        <v>2.6</v>
      </c>
      <c r="G12">
        <f t="shared" si="0"/>
        <v>2.6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22</v>
      </c>
      <c r="B13">
        <v>4</v>
      </c>
      <c r="C13">
        <v>0.3</v>
      </c>
      <c r="D13">
        <f t="shared" si="1"/>
        <v>5.2</v>
      </c>
      <c r="E13">
        <f t="shared" si="0"/>
        <v>5.2</v>
      </c>
      <c r="F13">
        <f t="shared" si="0"/>
        <v>5.2</v>
      </c>
      <c r="G13">
        <f t="shared" si="0"/>
        <v>5.2</v>
      </c>
      <c r="H13">
        <v>4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 t="s">
        <v>9</v>
      </c>
      <c r="B14">
        <v>3</v>
      </c>
      <c r="C14">
        <v>0.3</v>
      </c>
      <c r="D14">
        <f t="shared" si="1"/>
        <v>3.9000000000000004</v>
      </c>
      <c r="E14">
        <f t="shared" si="0"/>
        <v>3.9000000000000004</v>
      </c>
      <c r="F14">
        <f t="shared" si="0"/>
        <v>3.9000000000000004</v>
      </c>
      <c r="G14">
        <f t="shared" si="0"/>
        <v>3.9000000000000004</v>
      </c>
      <c r="H14">
        <f>G14</f>
        <v>3.9000000000000004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 t="s">
        <v>10</v>
      </c>
      <c r="B15">
        <v>12</v>
      </c>
      <c r="C15">
        <v>0.3</v>
      </c>
      <c r="D15">
        <f t="shared" si="1"/>
        <v>15.600000000000001</v>
      </c>
      <c r="E15">
        <f t="shared" si="0"/>
        <v>15.600000000000001</v>
      </c>
      <c r="F15">
        <f t="shared" si="0"/>
        <v>15.600000000000001</v>
      </c>
      <c r="G15">
        <f t="shared" si="0"/>
        <v>15.600000000000001</v>
      </c>
      <c r="H15">
        <f t="shared" si="0"/>
        <v>15.600000000000001</v>
      </c>
      <c r="I15">
        <v>2</v>
      </c>
      <c r="J15">
        <v>0</v>
      </c>
      <c r="K15">
        <v>0</v>
      </c>
      <c r="L15">
        <v>0</v>
      </c>
      <c r="M15">
        <v>0</v>
      </c>
    </row>
    <row r="16" spans="1:13">
      <c r="A16" t="s">
        <v>11</v>
      </c>
      <c r="B16">
        <v>8</v>
      </c>
      <c r="C16">
        <v>0.3</v>
      </c>
      <c r="D16">
        <f t="shared" si="1"/>
        <v>10.4</v>
      </c>
      <c r="E16">
        <f t="shared" si="0"/>
        <v>10.4</v>
      </c>
      <c r="F16">
        <f t="shared" si="0"/>
        <v>10.4</v>
      </c>
      <c r="G16">
        <f t="shared" si="0"/>
        <v>10.4</v>
      </c>
      <c r="H16">
        <f t="shared" si="0"/>
        <v>10.4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t="s">
        <v>12</v>
      </c>
      <c r="B17">
        <v>2</v>
      </c>
      <c r="C17">
        <v>0.3</v>
      </c>
      <c r="D17">
        <f t="shared" si="1"/>
        <v>2.6</v>
      </c>
      <c r="E17">
        <f t="shared" si="0"/>
        <v>2.6</v>
      </c>
      <c r="F17">
        <f t="shared" si="0"/>
        <v>2.6</v>
      </c>
      <c r="G17">
        <f t="shared" si="0"/>
        <v>2.6</v>
      </c>
      <c r="H17">
        <f t="shared" si="0"/>
        <v>2.6</v>
      </c>
      <c r="I17">
        <f>H17</f>
        <v>2.6</v>
      </c>
      <c r="J17">
        <v>0</v>
      </c>
      <c r="K17">
        <v>0</v>
      </c>
      <c r="L17">
        <v>0</v>
      </c>
      <c r="M17">
        <v>0</v>
      </c>
    </row>
    <row r="18" spans="1:13">
      <c r="A18" t="s">
        <v>13</v>
      </c>
      <c r="B18">
        <v>2</v>
      </c>
      <c r="C18">
        <v>0.3</v>
      </c>
      <c r="D18">
        <f t="shared" si="1"/>
        <v>2.6</v>
      </c>
      <c r="E18">
        <f t="shared" si="0"/>
        <v>2.6</v>
      </c>
      <c r="F18">
        <f t="shared" si="0"/>
        <v>2.6</v>
      </c>
      <c r="G18">
        <f t="shared" si="0"/>
        <v>2.6</v>
      </c>
      <c r="H18">
        <f t="shared" si="0"/>
        <v>2.6</v>
      </c>
      <c r="I18">
        <f t="shared" si="0"/>
        <v>2.6</v>
      </c>
      <c r="J18">
        <v>0</v>
      </c>
      <c r="K18">
        <v>0</v>
      </c>
      <c r="L18">
        <v>0</v>
      </c>
      <c r="M18">
        <v>0</v>
      </c>
    </row>
    <row r="19" spans="1:13">
      <c r="A19" t="s">
        <v>14</v>
      </c>
      <c r="B19">
        <v>4</v>
      </c>
      <c r="C19">
        <v>0.3</v>
      </c>
      <c r="D19">
        <f t="shared" si="1"/>
        <v>5.2</v>
      </c>
      <c r="E19">
        <f t="shared" si="0"/>
        <v>5.2</v>
      </c>
      <c r="F19">
        <f t="shared" si="0"/>
        <v>5.2</v>
      </c>
      <c r="G19">
        <f t="shared" si="0"/>
        <v>5.2</v>
      </c>
      <c r="H19">
        <f t="shared" si="0"/>
        <v>5.2</v>
      </c>
      <c r="I19">
        <f t="shared" si="0"/>
        <v>5.2</v>
      </c>
      <c r="J19">
        <v>0</v>
      </c>
      <c r="K19">
        <v>0</v>
      </c>
      <c r="L19">
        <v>0</v>
      </c>
      <c r="M19">
        <v>0</v>
      </c>
    </row>
    <row r="20" spans="1:13">
      <c r="A20" t="s">
        <v>15</v>
      </c>
      <c r="B20">
        <v>4</v>
      </c>
      <c r="C20">
        <v>0.3</v>
      </c>
      <c r="D20">
        <f t="shared" si="1"/>
        <v>5.2</v>
      </c>
      <c r="E20">
        <f t="shared" si="0"/>
        <v>5.2</v>
      </c>
      <c r="F20">
        <f t="shared" si="0"/>
        <v>5.2</v>
      </c>
      <c r="G20">
        <f t="shared" si="0"/>
        <v>5.2</v>
      </c>
      <c r="H20">
        <f t="shared" si="0"/>
        <v>5.2</v>
      </c>
      <c r="I20">
        <f t="shared" si="0"/>
        <v>5.2</v>
      </c>
      <c r="J20">
        <v>0</v>
      </c>
      <c r="K20">
        <v>0</v>
      </c>
      <c r="L20">
        <v>0</v>
      </c>
      <c r="M20">
        <v>0</v>
      </c>
    </row>
    <row r="21" spans="1:13">
      <c r="A21" t="s">
        <v>16</v>
      </c>
      <c r="B21">
        <v>4</v>
      </c>
      <c r="C21">
        <v>0.3</v>
      </c>
      <c r="D21">
        <f t="shared" si="1"/>
        <v>5.2</v>
      </c>
      <c r="E21">
        <f t="shared" si="0"/>
        <v>5.2</v>
      </c>
      <c r="F21">
        <f t="shared" si="0"/>
        <v>5.2</v>
      </c>
      <c r="G21">
        <f t="shared" si="0"/>
        <v>5.2</v>
      </c>
      <c r="H21">
        <f t="shared" si="0"/>
        <v>5.2</v>
      </c>
      <c r="I21">
        <f t="shared" si="0"/>
        <v>5.2</v>
      </c>
      <c r="J21">
        <v>3</v>
      </c>
      <c r="K21">
        <v>0</v>
      </c>
      <c r="L21">
        <v>0</v>
      </c>
      <c r="M21">
        <v>0</v>
      </c>
    </row>
    <row r="22" spans="1:13">
      <c r="A22" t="s">
        <v>18</v>
      </c>
      <c r="B22">
        <v>4</v>
      </c>
      <c r="C22">
        <v>0.3</v>
      </c>
      <c r="D22">
        <f t="shared" si="1"/>
        <v>5.2</v>
      </c>
      <c r="E22">
        <f t="shared" si="0"/>
        <v>5.2</v>
      </c>
      <c r="F22">
        <f t="shared" si="0"/>
        <v>5.2</v>
      </c>
      <c r="G22">
        <f t="shared" si="0"/>
        <v>5.2</v>
      </c>
      <c r="H22">
        <f t="shared" si="0"/>
        <v>5.2</v>
      </c>
      <c r="I22">
        <f t="shared" si="0"/>
        <v>5.2</v>
      </c>
      <c r="J22">
        <v>4</v>
      </c>
      <c r="K22">
        <v>0</v>
      </c>
      <c r="L22">
        <v>0</v>
      </c>
      <c r="M22">
        <v>0</v>
      </c>
    </row>
    <row r="23" spans="1:13">
      <c r="A23" t="s">
        <v>17</v>
      </c>
      <c r="B23">
        <v>5</v>
      </c>
      <c r="C23">
        <v>0.3</v>
      </c>
      <c r="D23">
        <f t="shared" si="1"/>
        <v>6.5</v>
      </c>
      <c r="E23">
        <f t="shared" si="0"/>
        <v>6.5</v>
      </c>
      <c r="F23">
        <f t="shared" si="0"/>
        <v>6.5</v>
      </c>
      <c r="G23">
        <f t="shared" si="0"/>
        <v>6.5</v>
      </c>
      <c r="H23">
        <f t="shared" si="0"/>
        <v>6.5</v>
      </c>
      <c r="I23">
        <f t="shared" si="0"/>
        <v>6.5</v>
      </c>
      <c r="J23">
        <f>I23</f>
        <v>6.5</v>
      </c>
      <c r="K23">
        <v>0</v>
      </c>
      <c r="L23">
        <v>0</v>
      </c>
      <c r="M23">
        <v>0</v>
      </c>
    </row>
    <row r="24" spans="1:13">
      <c r="A24" t="s">
        <v>19</v>
      </c>
      <c r="B24">
        <v>3</v>
      </c>
      <c r="C24">
        <v>0.3</v>
      </c>
      <c r="D24">
        <f t="shared" si="1"/>
        <v>3.9000000000000004</v>
      </c>
      <c r="E24">
        <f t="shared" si="0"/>
        <v>3.9000000000000004</v>
      </c>
      <c r="F24">
        <f t="shared" si="0"/>
        <v>3.9000000000000004</v>
      </c>
      <c r="G24">
        <f t="shared" si="0"/>
        <v>3.9000000000000004</v>
      </c>
      <c r="H24">
        <f t="shared" si="0"/>
        <v>3.9000000000000004</v>
      </c>
      <c r="I24">
        <f t="shared" si="0"/>
        <v>3.9000000000000004</v>
      </c>
      <c r="J24">
        <f t="shared" si="0"/>
        <v>3.9000000000000004</v>
      </c>
      <c r="K24">
        <v>0</v>
      </c>
      <c r="L24">
        <v>0</v>
      </c>
      <c r="M24">
        <v>0</v>
      </c>
    </row>
    <row r="25" spans="1:13">
      <c r="A25" t="s">
        <v>20</v>
      </c>
      <c r="B25">
        <v>3</v>
      </c>
      <c r="C25">
        <v>0.3</v>
      </c>
      <c r="D25">
        <f t="shared" si="1"/>
        <v>3.9000000000000004</v>
      </c>
      <c r="E25">
        <f t="shared" si="0"/>
        <v>3.9000000000000004</v>
      </c>
      <c r="F25">
        <f t="shared" si="0"/>
        <v>3.9000000000000004</v>
      </c>
      <c r="G25">
        <f t="shared" si="0"/>
        <v>3.9000000000000004</v>
      </c>
      <c r="H25">
        <f t="shared" si="0"/>
        <v>3.9000000000000004</v>
      </c>
      <c r="I25">
        <f t="shared" si="0"/>
        <v>3.9000000000000004</v>
      </c>
      <c r="J25">
        <f t="shared" si="0"/>
        <v>3.9000000000000004</v>
      </c>
      <c r="K25">
        <v>0</v>
      </c>
      <c r="L25">
        <v>0</v>
      </c>
      <c r="M25">
        <v>0</v>
      </c>
    </row>
    <row r="26" spans="1:13">
      <c r="A26" t="s">
        <v>110</v>
      </c>
      <c r="B26">
        <v>6</v>
      </c>
      <c r="C26">
        <v>0.4</v>
      </c>
      <c r="D26">
        <f t="shared" si="1"/>
        <v>8.3999999999999986</v>
      </c>
      <c r="E26">
        <f t="shared" si="0"/>
        <v>8.3999999999999986</v>
      </c>
      <c r="F26">
        <f t="shared" si="0"/>
        <v>8.3999999999999986</v>
      </c>
      <c r="G26">
        <f t="shared" si="0"/>
        <v>8.3999999999999986</v>
      </c>
      <c r="H26">
        <f t="shared" si="0"/>
        <v>8.3999999999999986</v>
      </c>
      <c r="I26">
        <f t="shared" si="0"/>
        <v>8.3999999999999986</v>
      </c>
      <c r="J26">
        <f t="shared" si="0"/>
        <v>8.3999999999999986</v>
      </c>
      <c r="K26">
        <f>J26</f>
        <v>8.3999999999999986</v>
      </c>
      <c r="L26">
        <v>0</v>
      </c>
      <c r="M26">
        <v>0</v>
      </c>
    </row>
    <row r="27" spans="1:13">
      <c r="A27" t="s">
        <v>109</v>
      </c>
      <c r="B27">
        <v>6</v>
      </c>
      <c r="C27">
        <v>0.3</v>
      </c>
      <c r="D27">
        <f t="shared" si="1"/>
        <v>7.8000000000000007</v>
      </c>
      <c r="E27">
        <f t="shared" si="0"/>
        <v>7.8000000000000007</v>
      </c>
      <c r="F27">
        <f t="shared" si="0"/>
        <v>7.8000000000000007</v>
      </c>
      <c r="G27">
        <f t="shared" si="0"/>
        <v>7.8000000000000007</v>
      </c>
      <c r="H27">
        <f t="shared" si="0"/>
        <v>7.8000000000000007</v>
      </c>
      <c r="I27">
        <f t="shared" si="0"/>
        <v>7.8000000000000007</v>
      </c>
      <c r="J27">
        <f t="shared" si="0"/>
        <v>7.8000000000000007</v>
      </c>
      <c r="K27">
        <f t="shared" si="0"/>
        <v>7.8000000000000007</v>
      </c>
      <c r="L27">
        <v>0</v>
      </c>
      <c r="M27">
        <v>0</v>
      </c>
    </row>
    <row r="28" spans="1:13">
      <c r="A28" t="s">
        <v>21</v>
      </c>
      <c r="B28">
        <v>3</v>
      </c>
      <c r="C28">
        <v>0.3</v>
      </c>
      <c r="D28">
        <f t="shared" si="1"/>
        <v>3.9000000000000004</v>
      </c>
      <c r="E28">
        <f t="shared" si="0"/>
        <v>3.9000000000000004</v>
      </c>
      <c r="F28">
        <f t="shared" si="0"/>
        <v>3.9000000000000004</v>
      </c>
      <c r="G28">
        <f t="shared" si="0"/>
        <v>3.9000000000000004</v>
      </c>
      <c r="H28">
        <f t="shared" si="0"/>
        <v>3.9000000000000004</v>
      </c>
      <c r="I28">
        <f t="shared" si="0"/>
        <v>3.9000000000000004</v>
      </c>
      <c r="J28">
        <f t="shared" si="0"/>
        <v>3.9000000000000004</v>
      </c>
      <c r="K28">
        <f t="shared" si="0"/>
        <v>3.9000000000000004</v>
      </c>
      <c r="L28">
        <v>0</v>
      </c>
      <c r="M28">
        <v>0</v>
      </c>
    </row>
    <row r="29" spans="1:13">
      <c r="A29" t="s">
        <v>107</v>
      </c>
      <c r="B29">
        <v>20</v>
      </c>
      <c r="C29">
        <v>0.4</v>
      </c>
      <c r="D29">
        <f t="shared" si="1"/>
        <v>28</v>
      </c>
      <c r="E29">
        <f t="shared" si="0"/>
        <v>28</v>
      </c>
      <c r="F29">
        <f t="shared" si="0"/>
        <v>28</v>
      </c>
      <c r="G29">
        <f t="shared" si="0"/>
        <v>28</v>
      </c>
      <c r="H29">
        <f t="shared" si="0"/>
        <v>28</v>
      </c>
      <c r="I29">
        <f t="shared" si="0"/>
        <v>28</v>
      </c>
      <c r="J29">
        <f t="shared" si="0"/>
        <v>28</v>
      </c>
      <c r="K29">
        <f t="shared" si="0"/>
        <v>28</v>
      </c>
      <c r="L29">
        <v>28</v>
      </c>
      <c r="M29">
        <v>0</v>
      </c>
    </row>
    <row r="30" spans="1:13">
      <c r="A30" t="s">
        <v>33</v>
      </c>
      <c r="B30">
        <f>SUM(B4:B29)</f>
        <v>148</v>
      </c>
      <c r="D30">
        <f>SUM(D3:D29)</f>
        <v>204.3</v>
      </c>
      <c r="E30">
        <f>SUM(E3:E29)</f>
        <v>199.1</v>
      </c>
      <c r="F30">
        <f>SUM(F3:F29)</f>
        <v>165.70000000000005</v>
      </c>
      <c r="G30">
        <f>SUM(G3:G29)</f>
        <v>155.70000000000005</v>
      </c>
      <c r="H30">
        <f>SUM(H3:H29)</f>
        <v>122.30000000000003</v>
      </c>
      <c r="I30">
        <f>SUM(I3:I29)</f>
        <v>102.4</v>
      </c>
      <c r="J30">
        <f>SUM(J21:J29)</f>
        <v>69.400000000000006</v>
      </c>
      <c r="K30">
        <f>SUM(K3:K29)</f>
        <v>56.1</v>
      </c>
      <c r="L30">
        <v>28</v>
      </c>
      <c r="M30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2" sqref="D12"/>
    </sheetView>
  </sheetViews>
  <sheetFormatPr baseColWidth="10" defaultRowHeight="15" x14ac:dyDescent="0"/>
  <cols>
    <col min="1" max="1" width="37.83203125" customWidth="1"/>
  </cols>
  <sheetData>
    <row r="1" spans="1:6">
      <c r="A1" t="s">
        <v>94</v>
      </c>
    </row>
    <row r="2" spans="1:6">
      <c r="A2" t="s">
        <v>99</v>
      </c>
      <c r="B2" s="1" t="s">
        <v>31</v>
      </c>
      <c r="C2" s="1" t="s">
        <v>34</v>
      </c>
      <c r="D2" s="1">
        <v>1</v>
      </c>
      <c r="E2" s="1">
        <v>2</v>
      </c>
      <c r="F2">
        <v>3</v>
      </c>
    </row>
    <row r="3" spans="1:6">
      <c r="A3" t="s">
        <v>95</v>
      </c>
      <c r="B3" s="1" t="s">
        <v>42</v>
      </c>
      <c r="C3" s="1" t="s">
        <v>32</v>
      </c>
      <c r="D3" s="1">
        <v>6</v>
      </c>
      <c r="E3" s="1">
        <v>3</v>
      </c>
      <c r="F3">
        <v>0</v>
      </c>
    </row>
    <row r="4" spans="1:6">
      <c r="A4" t="s">
        <v>96</v>
      </c>
      <c r="B4" s="1" t="s">
        <v>35</v>
      </c>
      <c r="C4" s="1" t="s">
        <v>32</v>
      </c>
      <c r="D4" s="1">
        <v>8</v>
      </c>
      <c r="E4" s="1">
        <v>3</v>
      </c>
      <c r="F4">
        <v>0</v>
      </c>
    </row>
    <row r="5" spans="1:6">
      <c r="A5" t="s">
        <v>97</v>
      </c>
      <c r="B5" s="1" t="s">
        <v>41</v>
      </c>
      <c r="C5" s="1" t="s">
        <v>32</v>
      </c>
      <c r="D5" s="1">
        <v>2</v>
      </c>
      <c r="E5" s="1">
        <v>2</v>
      </c>
      <c r="F5">
        <v>0</v>
      </c>
    </row>
    <row r="6" spans="1:6">
      <c r="A6" t="s">
        <v>98</v>
      </c>
      <c r="B6" s="1" t="s">
        <v>43</v>
      </c>
      <c r="C6" s="1" t="s">
        <v>32</v>
      </c>
      <c r="D6" s="1">
        <v>4</v>
      </c>
      <c r="E6" s="1">
        <v>2</v>
      </c>
      <c r="F6">
        <v>0</v>
      </c>
    </row>
    <row r="8" spans="1:6">
      <c r="A8" t="s">
        <v>33</v>
      </c>
      <c r="D8">
        <f>SUM(D3:D6)</f>
        <v>20</v>
      </c>
      <c r="E8">
        <f>SUM(E3:E6)</f>
        <v>10</v>
      </c>
      <c r="F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9" sqref="E9"/>
    </sheetView>
  </sheetViews>
  <sheetFormatPr baseColWidth="10" defaultRowHeight="15" x14ac:dyDescent="0"/>
  <cols>
    <col min="1" max="1" width="22.83203125" customWidth="1"/>
  </cols>
  <sheetData>
    <row r="1" spans="1:6">
      <c r="A1" t="s">
        <v>106</v>
      </c>
    </row>
    <row r="2" spans="1:6">
      <c r="A2" t="s">
        <v>27</v>
      </c>
      <c r="B2" t="s">
        <v>31</v>
      </c>
      <c r="C2" t="s">
        <v>34</v>
      </c>
      <c r="D2">
        <v>1</v>
      </c>
      <c r="E2">
        <v>2</v>
      </c>
      <c r="F2">
        <v>3</v>
      </c>
    </row>
    <row r="3" spans="1:6">
      <c r="A3" t="s">
        <v>28</v>
      </c>
      <c r="B3" t="s">
        <v>35</v>
      </c>
      <c r="C3" t="s">
        <v>32</v>
      </c>
      <c r="D3">
        <v>2</v>
      </c>
      <c r="E3">
        <v>1</v>
      </c>
      <c r="F3">
        <v>0</v>
      </c>
    </row>
    <row r="4" spans="1:6">
      <c r="A4" t="s">
        <v>29</v>
      </c>
      <c r="B4" t="s">
        <v>36</v>
      </c>
      <c r="C4" t="s">
        <v>32</v>
      </c>
      <c r="D4">
        <v>2</v>
      </c>
      <c r="E4">
        <v>1</v>
      </c>
      <c r="F4">
        <v>0</v>
      </c>
    </row>
    <row r="5" spans="1:6">
      <c r="A5" t="s">
        <v>30</v>
      </c>
      <c r="B5" t="s">
        <v>36</v>
      </c>
      <c r="C5" t="s">
        <v>32</v>
      </c>
      <c r="D5">
        <v>3</v>
      </c>
      <c r="E5">
        <v>1</v>
      </c>
      <c r="F5">
        <v>0</v>
      </c>
    </row>
    <row r="6" spans="1:6">
      <c r="A6" t="s">
        <v>33</v>
      </c>
      <c r="D6">
        <f>SUM(D3:D5)</f>
        <v>7</v>
      </c>
      <c r="E6">
        <f t="shared" ref="E6:F6" si="0">SUM(E3:E5)</f>
        <v>3</v>
      </c>
      <c r="F6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RowHeight="15" x14ac:dyDescent="0"/>
  <cols>
    <col min="1" max="1" width="31.6640625" customWidth="1"/>
  </cols>
  <sheetData>
    <row r="1" spans="1:6">
      <c r="A1" t="s">
        <v>105</v>
      </c>
    </row>
    <row r="2" spans="1:6">
      <c r="A2" s="1" t="s">
        <v>27</v>
      </c>
      <c r="B2" s="1" t="s">
        <v>31</v>
      </c>
      <c r="C2" s="1" t="s">
        <v>34</v>
      </c>
      <c r="D2" s="1">
        <v>1</v>
      </c>
      <c r="E2" s="1">
        <v>2</v>
      </c>
      <c r="F2" s="1">
        <v>3</v>
      </c>
    </row>
    <row r="3" spans="1:6">
      <c r="A3" s="1" t="s">
        <v>37</v>
      </c>
      <c r="B3" s="1" t="s">
        <v>41</v>
      </c>
      <c r="C3" s="1" t="s">
        <v>32</v>
      </c>
      <c r="D3" s="1">
        <v>2</v>
      </c>
      <c r="E3" s="1">
        <v>1</v>
      </c>
      <c r="F3" s="1">
        <v>0</v>
      </c>
    </row>
    <row r="4" spans="1:6">
      <c r="A4" s="1" t="s">
        <v>38</v>
      </c>
      <c r="B4" s="1" t="s">
        <v>42</v>
      </c>
      <c r="C4" s="1" t="s">
        <v>32</v>
      </c>
      <c r="D4" s="1">
        <v>2</v>
      </c>
      <c r="E4" s="1">
        <v>1</v>
      </c>
      <c r="F4" s="1">
        <v>0</v>
      </c>
    </row>
    <row r="5" spans="1:6">
      <c r="A5" s="1" t="s">
        <v>39</v>
      </c>
      <c r="B5" s="1" t="s">
        <v>41</v>
      </c>
      <c r="C5" s="1" t="s">
        <v>32</v>
      </c>
      <c r="D5" s="1">
        <v>3</v>
      </c>
      <c r="E5" s="1">
        <v>1</v>
      </c>
      <c r="F5" s="1">
        <v>0</v>
      </c>
    </row>
    <row r="6" spans="1:6">
      <c r="A6" s="1" t="s">
        <v>40</v>
      </c>
      <c r="B6" s="1" t="s">
        <v>35</v>
      </c>
      <c r="C6" s="1" t="s">
        <v>32</v>
      </c>
      <c r="D6" s="1">
        <v>7</v>
      </c>
      <c r="E6" s="1">
        <v>3</v>
      </c>
      <c r="F6" s="1">
        <v>0</v>
      </c>
    </row>
    <row r="7" spans="1:6">
      <c r="A7" s="1" t="s">
        <v>45</v>
      </c>
      <c r="B7" s="1" t="s">
        <v>43</v>
      </c>
      <c r="C7" s="1" t="s">
        <v>32</v>
      </c>
      <c r="D7" s="1">
        <v>8</v>
      </c>
      <c r="E7" s="1">
        <v>4</v>
      </c>
      <c r="F7" s="1">
        <v>0</v>
      </c>
    </row>
    <row r="8" spans="1:6">
      <c r="A8" s="1" t="s">
        <v>46</v>
      </c>
      <c r="B8" s="1" t="s">
        <v>35</v>
      </c>
      <c r="C8" s="1" t="s">
        <v>32</v>
      </c>
      <c r="D8" s="1">
        <v>1</v>
      </c>
      <c r="E8" s="1">
        <v>0</v>
      </c>
      <c r="F8" s="1">
        <v>0</v>
      </c>
    </row>
    <row r="9" spans="1:6">
      <c r="A9" s="1" t="s">
        <v>47</v>
      </c>
      <c r="B9" s="1" t="s">
        <v>35</v>
      </c>
      <c r="C9" s="1" t="s">
        <v>32</v>
      </c>
      <c r="D9" s="1">
        <v>2</v>
      </c>
      <c r="E9" s="1">
        <v>0</v>
      </c>
      <c r="F9" s="1">
        <v>0</v>
      </c>
    </row>
    <row r="10" spans="1:6">
      <c r="A10" s="1" t="s">
        <v>44</v>
      </c>
      <c r="B10" s="1" t="s">
        <v>42</v>
      </c>
      <c r="C10" s="1" t="s">
        <v>32</v>
      </c>
      <c r="D10" s="1">
        <v>3</v>
      </c>
      <c r="E10" s="1">
        <v>1</v>
      </c>
      <c r="F10" s="1">
        <v>0</v>
      </c>
    </row>
    <row r="11" spans="1:6">
      <c r="A11" s="1" t="s">
        <v>33</v>
      </c>
      <c r="D11">
        <f>SUM(D3:D10)</f>
        <v>28</v>
      </c>
      <c r="E11">
        <f t="shared" ref="E11:F11" si="0">SUM(E3:E10)</f>
        <v>11</v>
      </c>
      <c r="F11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baseColWidth="10" defaultRowHeight="15" x14ac:dyDescent="0"/>
  <cols>
    <col min="1" max="1" width="34.5" customWidth="1"/>
  </cols>
  <sheetData>
    <row r="1" spans="1:7">
      <c r="A1" t="s">
        <v>104</v>
      </c>
    </row>
    <row r="2" spans="1:7">
      <c r="A2" s="1" t="s">
        <v>27</v>
      </c>
      <c r="B2" s="1" t="s">
        <v>31</v>
      </c>
      <c r="C2" s="1" t="s">
        <v>34</v>
      </c>
      <c r="D2" s="1">
        <v>1</v>
      </c>
      <c r="E2" s="1">
        <v>2</v>
      </c>
      <c r="F2" s="1">
        <v>3</v>
      </c>
      <c r="G2" s="1">
        <v>4</v>
      </c>
    </row>
    <row r="3" spans="1:7">
      <c r="A3" s="1" t="s">
        <v>48</v>
      </c>
      <c r="B3" s="1" t="s">
        <v>55</v>
      </c>
      <c r="C3" s="1" t="s">
        <v>32</v>
      </c>
      <c r="D3" s="1">
        <v>5</v>
      </c>
      <c r="E3" s="1">
        <v>0</v>
      </c>
      <c r="F3" s="1">
        <v>0</v>
      </c>
      <c r="G3" s="1">
        <v>0</v>
      </c>
    </row>
    <row r="4" spans="1:7">
      <c r="A4" s="1" t="s">
        <v>49</v>
      </c>
      <c r="B4" s="1" t="s">
        <v>55</v>
      </c>
      <c r="C4" s="1" t="s">
        <v>32</v>
      </c>
      <c r="D4" s="1">
        <v>2</v>
      </c>
      <c r="E4" s="1">
        <v>0</v>
      </c>
      <c r="F4" s="1">
        <v>0</v>
      </c>
      <c r="G4" s="1">
        <v>0</v>
      </c>
    </row>
    <row r="5" spans="1:7">
      <c r="A5" s="1" t="s">
        <v>50</v>
      </c>
      <c r="B5" s="1" t="s">
        <v>43</v>
      </c>
      <c r="C5" s="1" t="s">
        <v>32</v>
      </c>
      <c r="D5" s="1">
        <v>4</v>
      </c>
      <c r="E5" s="1">
        <v>2</v>
      </c>
      <c r="F5" s="1">
        <v>0</v>
      </c>
      <c r="G5" s="1">
        <v>0</v>
      </c>
    </row>
    <row r="6" spans="1:7">
      <c r="A6" s="1" t="s">
        <v>51</v>
      </c>
      <c r="B6" s="1" t="s">
        <v>41</v>
      </c>
      <c r="C6" s="1" t="s">
        <v>32</v>
      </c>
      <c r="D6" s="1">
        <v>1</v>
      </c>
      <c r="E6" s="1">
        <v>0</v>
      </c>
      <c r="F6" s="1">
        <v>0</v>
      </c>
      <c r="G6" s="1">
        <v>0</v>
      </c>
    </row>
    <row r="7" spans="1:7">
      <c r="A7" s="1" t="s">
        <v>53</v>
      </c>
      <c r="B7" s="1" t="s">
        <v>42</v>
      </c>
      <c r="C7" s="1" t="s">
        <v>32</v>
      </c>
      <c r="D7" s="1">
        <v>4</v>
      </c>
      <c r="E7" s="1">
        <v>4</v>
      </c>
      <c r="F7" s="1">
        <v>1</v>
      </c>
      <c r="G7" s="1">
        <v>0</v>
      </c>
    </row>
    <row r="8" spans="1:7">
      <c r="A8" s="1" t="s">
        <v>5</v>
      </c>
      <c r="B8" s="1" t="s">
        <v>35</v>
      </c>
      <c r="C8" s="1" t="s">
        <v>32</v>
      </c>
      <c r="D8" s="1">
        <v>4</v>
      </c>
      <c r="E8" s="1">
        <v>1</v>
      </c>
      <c r="F8" s="1">
        <v>0</v>
      </c>
      <c r="G8" s="1">
        <v>0</v>
      </c>
    </row>
    <row r="9" spans="1:7">
      <c r="A9" s="1" t="s">
        <v>52</v>
      </c>
      <c r="B9" s="1" t="s">
        <v>35</v>
      </c>
      <c r="C9" s="1" t="s">
        <v>32</v>
      </c>
      <c r="D9" s="1">
        <v>2</v>
      </c>
      <c r="E9" s="1">
        <v>2</v>
      </c>
      <c r="F9" s="1">
        <v>0</v>
      </c>
      <c r="G9" s="1">
        <v>0</v>
      </c>
    </row>
    <row r="10" spans="1:7">
      <c r="A10" s="1" t="s">
        <v>54</v>
      </c>
      <c r="B10" s="1" t="s">
        <v>43</v>
      </c>
      <c r="C10" s="1" t="s">
        <v>32</v>
      </c>
      <c r="D10" s="1">
        <v>5</v>
      </c>
      <c r="E10" s="1">
        <v>3</v>
      </c>
      <c r="F10" s="1">
        <v>1</v>
      </c>
      <c r="G10" s="1">
        <v>0</v>
      </c>
    </row>
    <row r="11" spans="1:7">
      <c r="A11" s="1" t="s">
        <v>33</v>
      </c>
      <c r="D11">
        <f>SUM(D3:D10)</f>
        <v>27</v>
      </c>
      <c r="E11">
        <f t="shared" ref="E11:F11" si="0">SUM(E3:E10)</f>
        <v>12</v>
      </c>
      <c r="F11">
        <f t="shared" si="0"/>
        <v>2</v>
      </c>
      <c r="G11" s="1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RowHeight="15" x14ac:dyDescent="0"/>
  <cols>
    <col min="1" max="1" width="47" customWidth="1"/>
    <col min="2" max="2" width="12.33203125" customWidth="1"/>
  </cols>
  <sheetData>
    <row r="1" spans="1:6">
      <c r="A1" t="s">
        <v>103</v>
      </c>
    </row>
    <row r="2" spans="1:6">
      <c r="A2" s="1" t="s">
        <v>27</v>
      </c>
      <c r="B2" s="1" t="s">
        <v>31</v>
      </c>
      <c r="C2" s="1" t="s">
        <v>34</v>
      </c>
      <c r="D2" s="1">
        <v>1</v>
      </c>
      <c r="E2" s="1">
        <v>2</v>
      </c>
      <c r="F2" s="1">
        <v>3</v>
      </c>
    </row>
    <row r="3" spans="1:6">
      <c r="A3" s="1" t="s">
        <v>56</v>
      </c>
      <c r="B3" s="1" t="s">
        <v>36</v>
      </c>
      <c r="C3" s="1" t="s">
        <v>32</v>
      </c>
      <c r="D3" s="1">
        <v>4</v>
      </c>
      <c r="E3" s="1">
        <v>0</v>
      </c>
      <c r="F3" s="1">
        <v>0</v>
      </c>
    </row>
    <row r="4" spans="1:6">
      <c r="A4" s="1" t="s">
        <v>57</v>
      </c>
      <c r="B4" s="1" t="s">
        <v>36</v>
      </c>
      <c r="C4" s="1" t="s">
        <v>32</v>
      </c>
      <c r="D4" s="1">
        <v>4</v>
      </c>
      <c r="E4" s="1">
        <v>0</v>
      </c>
      <c r="F4" s="1">
        <v>0</v>
      </c>
    </row>
    <row r="5" spans="1:6">
      <c r="A5" s="1" t="s">
        <v>58</v>
      </c>
      <c r="B5" s="1" t="s">
        <v>55</v>
      </c>
      <c r="C5" s="1" t="s">
        <v>32</v>
      </c>
      <c r="D5" s="1">
        <v>4</v>
      </c>
      <c r="E5" s="1">
        <v>6</v>
      </c>
      <c r="F5" s="1">
        <v>0</v>
      </c>
    </row>
    <row r="6" spans="1:6">
      <c r="A6" s="1" t="s">
        <v>59</v>
      </c>
      <c r="B6" s="1" t="s">
        <v>43</v>
      </c>
      <c r="C6" s="1" t="s">
        <v>32</v>
      </c>
      <c r="D6" s="1">
        <v>4</v>
      </c>
      <c r="E6" s="1">
        <v>2</v>
      </c>
      <c r="F6" s="1">
        <v>0</v>
      </c>
    </row>
    <row r="7" spans="1:6">
      <c r="A7" s="1" t="s">
        <v>10</v>
      </c>
      <c r="B7" s="1" t="s">
        <v>41</v>
      </c>
      <c r="C7" s="1" t="s">
        <v>32</v>
      </c>
      <c r="D7" s="1">
        <v>10</v>
      </c>
      <c r="E7" s="1">
        <v>4</v>
      </c>
      <c r="F7" s="1">
        <v>0</v>
      </c>
    </row>
    <row r="8" spans="1:6">
      <c r="A8" s="1" t="s">
        <v>60</v>
      </c>
      <c r="B8" s="1" t="s">
        <v>41</v>
      </c>
      <c r="C8" s="1" t="s">
        <v>32</v>
      </c>
      <c r="D8" s="1">
        <v>2</v>
      </c>
      <c r="E8" s="1">
        <v>0</v>
      </c>
      <c r="F8" s="1">
        <v>0</v>
      </c>
    </row>
    <row r="9" spans="1:6">
      <c r="A9" s="1" t="s">
        <v>61</v>
      </c>
      <c r="B9" s="1" t="s">
        <v>43</v>
      </c>
      <c r="C9" s="1" t="s">
        <v>32</v>
      </c>
      <c r="D9" s="1">
        <v>2</v>
      </c>
      <c r="E9" s="1">
        <v>0</v>
      </c>
      <c r="F9" s="1">
        <v>0</v>
      </c>
    </row>
    <row r="10" spans="1:6">
      <c r="A10" s="1" t="s">
        <v>62</v>
      </c>
      <c r="B10" s="1" t="s">
        <v>35</v>
      </c>
      <c r="C10" s="1" t="s">
        <v>32</v>
      </c>
      <c r="D10" s="1">
        <v>3</v>
      </c>
      <c r="E10" s="1">
        <v>3</v>
      </c>
      <c r="F10" s="1">
        <v>0</v>
      </c>
    </row>
    <row r="11" spans="1:6">
      <c r="A11" s="1" t="s">
        <v>33</v>
      </c>
      <c r="B11" s="1"/>
      <c r="C11" s="1"/>
      <c r="D11" s="1">
        <f>SUM(D3:D10)</f>
        <v>33</v>
      </c>
      <c r="E11" s="1">
        <f t="shared" ref="E11:F11" si="0">SUM(E3:E10)</f>
        <v>15</v>
      </c>
      <c r="F11" s="1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RowHeight="15" x14ac:dyDescent="0"/>
  <cols>
    <col min="1" max="1" width="52.33203125" customWidth="1"/>
  </cols>
  <sheetData>
    <row r="1" spans="1:6">
      <c r="A1" t="s">
        <v>102</v>
      </c>
    </row>
    <row r="2" spans="1:6">
      <c r="A2" s="1" t="s">
        <v>27</v>
      </c>
      <c r="B2" s="1" t="s">
        <v>31</v>
      </c>
      <c r="C2" s="1" t="s">
        <v>34</v>
      </c>
      <c r="D2" s="1">
        <v>1</v>
      </c>
      <c r="E2" s="1">
        <v>2</v>
      </c>
      <c r="F2" s="1">
        <v>3</v>
      </c>
    </row>
    <row r="3" spans="1:6">
      <c r="A3" s="1" t="s">
        <v>63</v>
      </c>
      <c r="B3" s="1" t="s">
        <v>70</v>
      </c>
      <c r="C3" s="1" t="s">
        <v>32</v>
      </c>
      <c r="D3" s="1">
        <v>3</v>
      </c>
      <c r="E3" s="1">
        <v>0</v>
      </c>
      <c r="F3" s="1">
        <v>0</v>
      </c>
    </row>
    <row r="4" spans="1:6">
      <c r="A4" s="1" t="s">
        <v>64</v>
      </c>
      <c r="B4" s="1" t="s">
        <v>42</v>
      </c>
      <c r="C4" s="1" t="s">
        <v>32</v>
      </c>
      <c r="D4" s="1">
        <v>4</v>
      </c>
      <c r="E4" s="1">
        <v>2</v>
      </c>
      <c r="F4" s="1">
        <v>0</v>
      </c>
    </row>
    <row r="5" spans="1:6">
      <c r="A5" s="1" t="s">
        <v>65</v>
      </c>
      <c r="B5" s="1" t="s">
        <v>41</v>
      </c>
      <c r="C5" s="1" t="s">
        <v>32</v>
      </c>
      <c r="D5" s="1">
        <v>4</v>
      </c>
      <c r="E5" s="1">
        <v>2</v>
      </c>
      <c r="F5" s="1">
        <v>0</v>
      </c>
    </row>
    <row r="6" spans="1:6">
      <c r="A6" s="1" t="s">
        <v>66</v>
      </c>
      <c r="B6" s="1" t="s">
        <v>41</v>
      </c>
      <c r="C6" s="1" t="s">
        <v>32</v>
      </c>
      <c r="D6" s="1">
        <v>6</v>
      </c>
      <c r="E6" s="1">
        <v>4</v>
      </c>
      <c r="F6" s="1">
        <v>0</v>
      </c>
    </row>
    <row r="7" spans="1:6">
      <c r="A7" s="1" t="s">
        <v>67</v>
      </c>
      <c r="B7" s="1" t="s">
        <v>43</v>
      </c>
      <c r="C7" s="1" t="s">
        <v>32</v>
      </c>
      <c r="D7" s="1">
        <v>3</v>
      </c>
      <c r="E7" s="1">
        <v>0</v>
      </c>
      <c r="F7" s="1">
        <v>0</v>
      </c>
    </row>
    <row r="8" spans="1:6">
      <c r="A8" s="1" t="s">
        <v>68</v>
      </c>
      <c r="B8" s="1" t="s">
        <v>42</v>
      </c>
      <c r="C8" s="1" t="s">
        <v>32</v>
      </c>
      <c r="D8" s="1">
        <v>1</v>
      </c>
      <c r="E8" s="1">
        <v>0</v>
      </c>
      <c r="F8" s="1">
        <v>0</v>
      </c>
    </row>
    <row r="9" spans="1:6">
      <c r="A9" s="1" t="s">
        <v>69</v>
      </c>
      <c r="B9" s="1" t="s">
        <v>42</v>
      </c>
      <c r="C9" s="1" t="s">
        <v>32</v>
      </c>
      <c r="D9" s="1">
        <v>1</v>
      </c>
      <c r="E9" s="1">
        <v>0</v>
      </c>
      <c r="F9" s="1">
        <v>0</v>
      </c>
    </row>
    <row r="10" spans="1:6">
      <c r="A10" s="1"/>
      <c r="B10" s="1"/>
      <c r="C10" s="1"/>
      <c r="D10" s="1"/>
      <c r="E10" s="1"/>
      <c r="F10" s="1"/>
    </row>
    <row r="11" spans="1:6">
      <c r="A11" s="1" t="s">
        <v>33</v>
      </c>
      <c r="B11" s="1"/>
      <c r="C11" s="1"/>
      <c r="D11" s="1">
        <f>SUM(D3:D9)</f>
        <v>22</v>
      </c>
      <c r="E11" s="1">
        <f t="shared" ref="E11:F11" si="0">SUM(E3:E9)</f>
        <v>8</v>
      </c>
      <c r="F11" s="1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RowHeight="15" x14ac:dyDescent="0"/>
  <cols>
    <col min="1" max="1" width="41.33203125" customWidth="1"/>
  </cols>
  <sheetData>
    <row r="1" spans="1:6">
      <c r="A1" t="s">
        <v>101</v>
      </c>
    </row>
    <row r="2" spans="1:6">
      <c r="A2" s="1" t="s">
        <v>27</v>
      </c>
      <c r="B2" s="1" t="s">
        <v>31</v>
      </c>
      <c r="C2" s="1" t="s">
        <v>34</v>
      </c>
      <c r="D2" s="1">
        <v>1</v>
      </c>
      <c r="E2" s="1">
        <v>2</v>
      </c>
      <c r="F2" s="1">
        <v>3</v>
      </c>
    </row>
    <row r="3" spans="1:6">
      <c r="A3" s="1" t="s">
        <v>71</v>
      </c>
      <c r="B3" s="1" t="s">
        <v>43</v>
      </c>
      <c r="C3" s="1" t="s">
        <v>32</v>
      </c>
      <c r="D3" s="1">
        <v>2</v>
      </c>
      <c r="E3" s="1">
        <v>0</v>
      </c>
      <c r="F3" s="1">
        <v>0</v>
      </c>
    </row>
    <row r="4" spans="1:6">
      <c r="A4" s="1" t="s">
        <v>72</v>
      </c>
      <c r="B4" s="1" t="s">
        <v>35</v>
      </c>
      <c r="C4" s="1" t="s">
        <v>32</v>
      </c>
      <c r="D4" s="1">
        <v>1</v>
      </c>
      <c r="E4" s="1">
        <v>0</v>
      </c>
      <c r="F4" s="1">
        <v>0</v>
      </c>
    </row>
    <row r="5" spans="1:6">
      <c r="A5" s="1" t="s">
        <v>73</v>
      </c>
      <c r="B5" s="1" t="s">
        <v>42</v>
      </c>
      <c r="C5" s="1" t="s">
        <v>32</v>
      </c>
      <c r="D5" s="1">
        <v>4</v>
      </c>
      <c r="E5" s="1">
        <v>1</v>
      </c>
      <c r="F5" s="1">
        <v>0</v>
      </c>
    </row>
    <row r="6" spans="1:6">
      <c r="A6" s="1" t="s">
        <v>74</v>
      </c>
      <c r="B6" s="1" t="s">
        <v>42</v>
      </c>
      <c r="C6" s="1" t="s">
        <v>32</v>
      </c>
      <c r="D6" s="1">
        <v>4</v>
      </c>
      <c r="E6" s="1">
        <v>2</v>
      </c>
      <c r="F6" s="1">
        <v>0</v>
      </c>
    </row>
    <row r="7" spans="1:6">
      <c r="A7" s="1" t="s">
        <v>75</v>
      </c>
      <c r="B7" s="1" t="s">
        <v>41</v>
      </c>
      <c r="C7" s="1" t="s">
        <v>32</v>
      </c>
      <c r="D7" s="1">
        <v>6</v>
      </c>
      <c r="E7" s="1">
        <v>4</v>
      </c>
      <c r="F7" s="1">
        <v>0</v>
      </c>
    </row>
    <row r="8" spans="1:6">
      <c r="A8" s="1" t="s">
        <v>76</v>
      </c>
      <c r="B8" s="1" t="s">
        <v>35</v>
      </c>
      <c r="C8" s="1" t="s">
        <v>32</v>
      </c>
      <c r="D8" s="1">
        <v>3</v>
      </c>
      <c r="E8" s="1">
        <v>0</v>
      </c>
      <c r="F8" s="1">
        <v>0</v>
      </c>
    </row>
    <row r="9" spans="1:6">
      <c r="A9" s="1" t="s">
        <v>77</v>
      </c>
      <c r="B9" s="1" t="s">
        <v>43</v>
      </c>
      <c r="C9" s="1" t="s">
        <v>32</v>
      </c>
      <c r="D9" s="1">
        <v>2</v>
      </c>
      <c r="E9" s="1">
        <v>0</v>
      </c>
      <c r="F9" s="1">
        <v>0</v>
      </c>
    </row>
    <row r="10" spans="1:6">
      <c r="A10" s="1"/>
      <c r="B10" s="1"/>
      <c r="C10" s="1"/>
      <c r="D10" s="1"/>
      <c r="E10" s="1"/>
      <c r="F10" s="1"/>
    </row>
    <row r="11" spans="1:6">
      <c r="A11" s="1" t="s">
        <v>33</v>
      </c>
      <c r="B11" s="1"/>
      <c r="C11" s="1"/>
      <c r="D11" s="1">
        <f>SUM(D3:D9)</f>
        <v>22</v>
      </c>
      <c r="E11" s="1">
        <f t="shared" ref="E11:F11" si="0">SUM(E3:E9)</f>
        <v>7</v>
      </c>
      <c r="F11" s="1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RowHeight="15" x14ac:dyDescent="0"/>
  <cols>
    <col min="1" max="1" width="32.6640625" customWidth="1"/>
    <col min="2" max="2" width="13" customWidth="1"/>
  </cols>
  <sheetData>
    <row r="1" spans="1:6">
      <c r="A1" t="s">
        <v>100</v>
      </c>
    </row>
    <row r="2" spans="1:6">
      <c r="A2" s="1" t="s">
        <v>27</v>
      </c>
      <c r="B2" s="1" t="s">
        <v>31</v>
      </c>
      <c r="C2" s="1" t="s">
        <v>34</v>
      </c>
      <c r="D2" s="1">
        <v>1</v>
      </c>
      <c r="E2" s="1">
        <v>2</v>
      </c>
      <c r="F2" s="1">
        <v>3</v>
      </c>
    </row>
    <row r="3" spans="1:6">
      <c r="A3" s="1" t="s">
        <v>78</v>
      </c>
      <c r="B3" s="1" t="s">
        <v>55</v>
      </c>
      <c r="C3" s="1" t="s">
        <v>32</v>
      </c>
      <c r="D3" s="1">
        <v>3</v>
      </c>
      <c r="E3" s="1">
        <v>0</v>
      </c>
      <c r="F3" s="1">
        <v>0</v>
      </c>
    </row>
    <row r="4" spans="1:6">
      <c r="A4" s="1" t="s">
        <v>79</v>
      </c>
      <c r="B4" s="1" t="s">
        <v>42</v>
      </c>
      <c r="C4" s="1" t="s">
        <v>32</v>
      </c>
      <c r="D4" s="1">
        <v>2</v>
      </c>
      <c r="E4" s="1">
        <v>0</v>
      </c>
      <c r="F4" s="1">
        <v>0</v>
      </c>
    </row>
    <row r="5" spans="1:6">
      <c r="A5" s="1" t="s">
        <v>81</v>
      </c>
      <c r="B5" s="1" t="s">
        <v>41</v>
      </c>
      <c r="C5" s="1" t="s">
        <v>32</v>
      </c>
      <c r="D5" s="1">
        <v>3</v>
      </c>
      <c r="E5" s="1">
        <v>1</v>
      </c>
      <c r="F5" s="1">
        <v>0</v>
      </c>
    </row>
    <row r="6" spans="1:6">
      <c r="A6" s="1" t="s">
        <v>80</v>
      </c>
      <c r="B6" s="1" t="s">
        <v>43</v>
      </c>
      <c r="C6" s="1" t="s">
        <v>32</v>
      </c>
      <c r="D6" s="1">
        <v>3</v>
      </c>
      <c r="E6" s="1">
        <v>0</v>
      </c>
      <c r="F6" s="1">
        <v>0</v>
      </c>
    </row>
    <row r="7" spans="1:6">
      <c r="A7" s="1" t="s">
        <v>82</v>
      </c>
      <c r="B7" s="1" t="s">
        <v>41</v>
      </c>
      <c r="C7" s="1" t="s">
        <v>32</v>
      </c>
      <c r="D7" s="1">
        <v>3</v>
      </c>
      <c r="E7" s="1">
        <v>2</v>
      </c>
      <c r="F7" s="1">
        <v>0</v>
      </c>
    </row>
    <row r="8" spans="1:6">
      <c r="A8" s="1" t="s">
        <v>83</v>
      </c>
      <c r="B8" s="1" t="s">
        <v>35</v>
      </c>
      <c r="C8" s="1" t="s">
        <v>32</v>
      </c>
      <c r="D8" s="1">
        <v>3</v>
      </c>
      <c r="E8" s="1">
        <v>2</v>
      </c>
      <c r="F8" s="1">
        <v>0</v>
      </c>
    </row>
    <row r="9" spans="1:6">
      <c r="A9" s="1" t="s">
        <v>84</v>
      </c>
      <c r="B9" s="1" t="s">
        <v>87</v>
      </c>
      <c r="C9" s="1" t="s">
        <v>32</v>
      </c>
      <c r="D9" s="1">
        <v>6</v>
      </c>
      <c r="E9" s="1">
        <v>4</v>
      </c>
      <c r="F9" s="1">
        <v>0</v>
      </c>
    </row>
    <row r="10" spans="1:6">
      <c r="A10" s="1" t="s">
        <v>85</v>
      </c>
      <c r="B10" s="1" t="s">
        <v>35</v>
      </c>
      <c r="C10" s="1" t="s">
        <v>86</v>
      </c>
      <c r="D10" s="1">
        <v>3</v>
      </c>
      <c r="E10" s="1">
        <v>1</v>
      </c>
      <c r="F10" s="1">
        <v>0</v>
      </c>
    </row>
    <row r="11" spans="1:6">
      <c r="A11" s="1" t="s">
        <v>33</v>
      </c>
      <c r="B11" s="1"/>
      <c r="C11" s="1"/>
      <c r="D11" s="1">
        <f>SUM(D3:D10)</f>
        <v>26</v>
      </c>
      <c r="E11" s="1">
        <f t="shared" ref="E11:F11" si="0">SUM(E3:E10)</f>
        <v>10</v>
      </c>
      <c r="F11" s="1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6" sqref="D16"/>
    </sheetView>
  </sheetViews>
  <sheetFormatPr baseColWidth="10" defaultRowHeight="15" x14ac:dyDescent="0"/>
  <cols>
    <col min="1" max="1" width="30.5" customWidth="1"/>
  </cols>
  <sheetData>
    <row r="1" spans="1:6">
      <c r="A1" t="s">
        <v>93</v>
      </c>
    </row>
    <row r="2" spans="1:6">
      <c r="A2" s="1" t="s">
        <v>27</v>
      </c>
      <c r="B2" s="1" t="s">
        <v>31</v>
      </c>
      <c r="C2" s="1" t="s">
        <v>34</v>
      </c>
      <c r="D2" s="1">
        <v>1</v>
      </c>
      <c r="E2" s="1">
        <v>2</v>
      </c>
      <c r="F2" s="1">
        <v>3</v>
      </c>
    </row>
    <row r="3" spans="1:6">
      <c r="A3" s="1" t="s">
        <v>88</v>
      </c>
      <c r="B3" s="1" t="s">
        <v>43</v>
      </c>
      <c r="C3" s="1" t="s">
        <v>32</v>
      </c>
      <c r="D3" s="1">
        <v>6</v>
      </c>
      <c r="E3" s="1">
        <v>3</v>
      </c>
      <c r="F3" s="1">
        <v>0</v>
      </c>
    </row>
    <row r="4" spans="1:6">
      <c r="A4" s="1" t="s">
        <v>89</v>
      </c>
      <c r="B4" s="1" t="s">
        <v>43</v>
      </c>
      <c r="C4" s="1" t="s">
        <v>32</v>
      </c>
      <c r="D4" s="1">
        <v>3</v>
      </c>
      <c r="E4" s="1">
        <v>1</v>
      </c>
      <c r="F4" s="1">
        <v>0</v>
      </c>
    </row>
    <row r="5" spans="1:6">
      <c r="A5" s="1" t="s">
        <v>90</v>
      </c>
      <c r="B5" s="1" t="s">
        <v>42</v>
      </c>
      <c r="C5" s="1" t="s">
        <v>32</v>
      </c>
      <c r="D5" s="1">
        <v>3</v>
      </c>
      <c r="E5" s="1">
        <v>1</v>
      </c>
      <c r="F5" s="1">
        <v>0</v>
      </c>
    </row>
    <row r="6" spans="1:6">
      <c r="A6" s="1" t="s">
        <v>91</v>
      </c>
      <c r="B6" s="1" t="s">
        <v>41</v>
      </c>
      <c r="C6" s="1" t="s">
        <v>32</v>
      </c>
      <c r="D6" s="1">
        <v>3</v>
      </c>
      <c r="E6" s="1">
        <v>1</v>
      </c>
      <c r="F6" s="1">
        <v>0</v>
      </c>
    </row>
    <row r="7" spans="1:6">
      <c r="A7" s="1" t="s">
        <v>92</v>
      </c>
      <c r="B7" s="1" t="s">
        <v>35</v>
      </c>
      <c r="C7" s="1" t="s">
        <v>32</v>
      </c>
      <c r="D7" s="1">
        <v>3</v>
      </c>
      <c r="E7" s="1">
        <v>1</v>
      </c>
      <c r="F7" s="1">
        <v>0</v>
      </c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6">
      <c r="A11" s="1" t="s">
        <v>33</v>
      </c>
      <c r="B11" s="1"/>
      <c r="C11" s="1"/>
      <c r="D11" s="1">
        <f>SUM(D3:D7)</f>
        <v>18</v>
      </c>
      <c r="E11" s="1">
        <f t="shared" ref="E11:F11" si="0">SUM(E3:E7)</f>
        <v>7</v>
      </c>
      <c r="F11" s="1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>neilbarooah@gmail.com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Barooah</dc:creator>
  <cp:lastModifiedBy>Neil Barooah</cp:lastModifiedBy>
  <dcterms:created xsi:type="dcterms:W3CDTF">2016-04-29T20:05:15Z</dcterms:created>
  <dcterms:modified xsi:type="dcterms:W3CDTF">2016-04-29T21:25:44Z</dcterms:modified>
</cp:coreProperties>
</file>