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Gupte\Documents\"/>
    </mc:Choice>
  </mc:AlternateContent>
  <xr:revisionPtr revIDLastSave="0" documentId="13_ncr:1_{51B05D0D-5EDA-48AC-AF04-D577A5407A45}" xr6:coauthVersionLast="45" xr6:coauthVersionMax="45" xr10:uidLastSave="{00000000-0000-0000-0000-000000000000}"/>
  <bookViews>
    <workbookView xWindow="-108" yWindow="-108" windowWidth="23256" windowHeight="12576" xr2:uid="{F85CB615-0673-48BA-87F3-596441BE2829}"/>
  </bookViews>
  <sheets>
    <sheet name="q4_ne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2" l="1"/>
  <c r="C33" i="2" l="1"/>
  <c r="E33" i="2"/>
  <c r="L13" i="2" s="1"/>
  <c r="C34" i="2"/>
  <c r="E34" i="2" s="1"/>
  <c r="F45" i="2"/>
  <c r="D46" i="2"/>
  <c r="F46" i="2"/>
  <c r="F47" i="2"/>
  <c r="D47" i="2" l="1"/>
  <c r="L22" i="2"/>
  <c r="C35" i="2"/>
  <c r="E35" i="2" s="1"/>
  <c r="P15" i="2" l="1"/>
  <c r="C37" i="2"/>
  <c r="C40" i="2" s="1"/>
  <c r="E46" i="2" l="1"/>
  <c r="G46" i="2" s="1"/>
  <c r="E45" i="2"/>
  <c r="E47" i="2"/>
  <c r="G47" i="2" s="1"/>
  <c r="E50" i="2" l="1"/>
  <c r="G45" i="2"/>
  <c r="E60" i="2"/>
  <c r="E65" i="2" l="1"/>
  <c r="G65" i="2" s="1"/>
  <c r="E62" i="2"/>
  <c r="G62" i="2" s="1"/>
  <c r="E63" i="2"/>
  <c r="G63" i="2" s="1"/>
  <c r="E64" i="2"/>
  <c r="G64" i="2" s="1"/>
  <c r="E66" i="2"/>
  <c r="G66" i="2" s="1"/>
  <c r="E52" i="2"/>
  <c r="G52" i="2" s="1"/>
  <c r="E56" i="2"/>
  <c r="G56" i="2" s="1"/>
  <c r="E54" i="2"/>
  <c r="G54" i="2" s="1"/>
  <c r="E53" i="2"/>
  <c r="G53" i="2" s="1"/>
  <c r="E55" i="2"/>
  <c r="G55" i="2" s="1"/>
</calcChain>
</file>

<file path=xl/sharedStrings.xml><?xml version="1.0" encoding="utf-8"?>
<sst xmlns="http://schemas.openxmlformats.org/spreadsheetml/2006/main" count="97" uniqueCount="38">
  <si>
    <t>B</t>
  </si>
  <si>
    <t>Node 4</t>
  </si>
  <si>
    <t>Node 3</t>
  </si>
  <si>
    <t>Node 2</t>
  </si>
  <si>
    <t>Node 1</t>
  </si>
  <si>
    <t>x</t>
  </si>
  <si>
    <t>New Weight</t>
  </si>
  <si>
    <t>Old Weight</t>
  </si>
  <si>
    <t>Adjustment</t>
  </si>
  <si>
    <t>Flow</t>
  </si>
  <si>
    <t>To</t>
  </si>
  <si>
    <t>From</t>
  </si>
  <si>
    <t>0.874352*(1-0.874352)*0.9*(-0.000848412)=</t>
  </si>
  <si>
    <t>Hidden Layer B</t>
  </si>
  <si>
    <t>A</t>
  </si>
  <si>
    <t>0.85321*(1-0.85321)*0.9*(-0.000848412) =</t>
  </si>
  <si>
    <t>Hidden Layer A</t>
  </si>
  <si>
    <t>z</t>
  </si>
  <si>
    <t>xx</t>
  </si>
  <si>
    <t>Adjustments</t>
  </si>
  <si>
    <t xml:space="preserve">Output Layer = </t>
  </si>
  <si>
    <t xml:space="preserve">diff = </t>
  </si>
  <si>
    <t>Learning Factor =</t>
  </si>
  <si>
    <t>Actual =</t>
  </si>
  <si>
    <t>Predicted =</t>
  </si>
  <si>
    <t>Z</t>
  </si>
  <si>
    <t>Net_z</t>
  </si>
  <si>
    <t>Net_B</t>
  </si>
  <si>
    <t>Net_A</t>
  </si>
  <si>
    <t>Values</t>
  </si>
  <si>
    <t>Nodes</t>
  </si>
  <si>
    <t>Net Values</t>
  </si>
  <si>
    <t>Nodes (Net)</t>
  </si>
  <si>
    <t xml:space="preserve"> </t>
  </si>
  <si>
    <t>X</t>
  </si>
  <si>
    <t>Weight</t>
  </si>
  <si>
    <t xml:space="preserve">Neural Network </t>
  </si>
  <si>
    <t>Neil Gupte
CS 513 A
Q4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</si>
</sst>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0"/>
    <numFmt numFmtId="165" formatCode="0.0000"/>
    <numFmt numFmtId="166" formatCode="0.00000"/>
    <numFmt numFmtId="167" formatCode="_(* #,##0.0000_);_(* \(#,##0.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2" borderId="0" xfId="0" applyFill="1"/>
    <xf numFmtId="0" fontId="5" fillId="2" borderId="0" xfId="0" applyFont="1" applyFill="1"/>
    <xf numFmtId="0" fontId="0" fillId="2" borderId="0" xfId="0" quotePrefix="1" applyFill="1"/>
    <xf numFmtId="0" fontId="3" fillId="2" borderId="0" xfId="0" applyFont="1" applyFill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0" xfId="0" applyNumberFormat="1" applyFill="1"/>
    <xf numFmtId="165" fontId="0" fillId="2" borderId="0" xfId="1" applyNumberFormat="1" applyFont="1" applyFill="1"/>
    <xf numFmtId="167" fontId="3" fillId="2" borderId="2" xfId="1" applyNumberFormat="1" applyFont="1" applyFill="1" applyBorder="1"/>
    <xf numFmtId="167" fontId="0" fillId="2" borderId="1" xfId="1" applyNumberFormat="1" applyFont="1" applyFill="1" applyBorder="1"/>
    <xf numFmtId="167" fontId="0" fillId="2" borderId="2" xfId="1" applyNumberFormat="1" applyFont="1" applyFill="1" applyBorder="1"/>
    <xf numFmtId="0" fontId="6" fillId="2" borderId="0" xfId="0" applyFont="1" applyFill="1"/>
    <xf numFmtId="167" fontId="0" fillId="2" borderId="0" xfId="0" applyNumberFormat="1" applyFill="1"/>
    <xf numFmtId="0" fontId="7" fillId="2" borderId="0" xfId="0" applyFont="1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0" fillId="0" borderId="0" xfId="0" applyFo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2" fillId="3" borderId="6" xfId="0" applyFont="1" applyFill="1" applyBorder="1"/>
    <xf numFmtId="0" fontId="2" fillId="3" borderId="5" xfId="0" applyFont="1" applyFill="1" applyBorder="1"/>
    <xf numFmtId="0" fontId="2" fillId="3" borderId="4" xfId="0" applyFont="1" applyFill="1" applyBorder="1"/>
    <xf numFmtId="0" fontId="4" fillId="3" borderId="1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11" fillId="3" borderId="14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10</xdr:row>
      <xdr:rowOff>28575</xdr:rowOff>
    </xdr:from>
    <xdr:to>
      <xdr:col>7</xdr:col>
      <xdr:colOff>504825</xdr:colOff>
      <xdr:row>13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6CD7FDA-861E-4DDC-BF07-009E8B6B5D24}"/>
            </a:ext>
          </a:extLst>
        </xdr:cNvPr>
        <xdr:cNvSpPr>
          <a:spLocks noChangeArrowheads="1"/>
        </xdr:cNvSpPr>
      </xdr:nvSpPr>
      <xdr:spPr bwMode="auto">
        <a:xfrm>
          <a:off x="3743325" y="1857375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14</xdr:row>
      <xdr:rowOff>95250</xdr:rowOff>
    </xdr:from>
    <xdr:to>
      <xdr:col>7</xdr:col>
      <xdr:colOff>504825</xdr:colOff>
      <xdr:row>17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8A1C670-EE07-4E84-BD1C-237FEDDC9E35}"/>
            </a:ext>
          </a:extLst>
        </xdr:cNvPr>
        <xdr:cNvSpPr>
          <a:spLocks noChangeArrowheads="1"/>
        </xdr:cNvSpPr>
      </xdr:nvSpPr>
      <xdr:spPr bwMode="auto">
        <a:xfrm>
          <a:off x="3743325" y="265557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19</xdr:row>
      <xdr:rowOff>0</xdr:rowOff>
    </xdr:from>
    <xdr:to>
      <xdr:col>7</xdr:col>
      <xdr:colOff>504825</xdr:colOff>
      <xdr:row>22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A89E051-5B5F-49E5-9C36-D1F9BB5BBC4C}"/>
            </a:ext>
          </a:extLst>
        </xdr:cNvPr>
        <xdr:cNvSpPr>
          <a:spLocks noChangeArrowheads="1"/>
        </xdr:cNvSpPr>
      </xdr:nvSpPr>
      <xdr:spPr bwMode="auto">
        <a:xfrm>
          <a:off x="3743325" y="347472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85725</xdr:colOff>
      <xdr:row>12</xdr:row>
      <xdr:rowOff>171450</xdr:rowOff>
    </xdr:from>
    <xdr:to>
      <xdr:col>12</xdr:col>
      <xdr:colOff>504825</xdr:colOff>
      <xdr:row>15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9C1160C-5C1C-4DC5-BFCD-F91A5F4278E7}"/>
            </a:ext>
          </a:extLst>
        </xdr:cNvPr>
        <xdr:cNvSpPr>
          <a:spLocks noChangeArrowheads="1"/>
        </xdr:cNvSpPr>
      </xdr:nvSpPr>
      <xdr:spPr bwMode="auto">
        <a:xfrm>
          <a:off x="6791325" y="236601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10</xdr:col>
      <xdr:colOff>590550</xdr:colOff>
      <xdr:row>17</xdr:row>
      <xdr:rowOff>133350</xdr:rowOff>
    </xdr:from>
    <xdr:to>
      <xdr:col>12</xdr:col>
      <xdr:colOff>400050</xdr:colOff>
      <xdr:row>20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6EF887A-75BA-4C9D-A670-F5D0351E1243}"/>
            </a:ext>
          </a:extLst>
        </xdr:cNvPr>
        <xdr:cNvSpPr>
          <a:spLocks noChangeArrowheads="1"/>
        </xdr:cNvSpPr>
      </xdr:nvSpPr>
      <xdr:spPr bwMode="auto">
        <a:xfrm>
          <a:off x="6686550" y="324231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7</xdr:col>
      <xdr:colOff>533400</xdr:colOff>
      <xdr:row>11</xdr:row>
      <xdr:rowOff>142874</xdr:rowOff>
    </xdr:from>
    <xdr:to>
      <xdr:col>11</xdr:col>
      <xdr:colOff>114300</xdr:colOff>
      <xdr:row>14</xdr:row>
      <xdr:rowOff>38099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E5EC5DE-152A-44A8-B434-94E71B37BC54}"/>
            </a:ext>
          </a:extLst>
        </xdr:cNvPr>
        <xdr:cNvSpPr>
          <a:spLocks noChangeShapeType="1"/>
        </xdr:cNvSpPr>
      </xdr:nvSpPr>
      <xdr:spPr bwMode="auto">
        <a:xfrm>
          <a:off x="4800600" y="2154554"/>
          <a:ext cx="2019300" cy="4438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11</xdr:row>
      <xdr:rowOff>161924</xdr:rowOff>
    </xdr:from>
    <xdr:to>
      <xdr:col>10</xdr:col>
      <xdr:colOff>581025</xdr:colOff>
      <xdr:row>19</xdr:row>
      <xdr:rowOff>47624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91E2462C-433D-4C78-906E-8457AEFFA7D0}"/>
            </a:ext>
          </a:extLst>
        </xdr:cNvPr>
        <xdr:cNvSpPr>
          <a:spLocks noChangeShapeType="1"/>
        </xdr:cNvSpPr>
      </xdr:nvSpPr>
      <xdr:spPr bwMode="auto">
        <a:xfrm>
          <a:off x="4800600" y="2173604"/>
          <a:ext cx="1876425" cy="1348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14</xdr:row>
      <xdr:rowOff>76200</xdr:rowOff>
    </xdr:from>
    <xdr:to>
      <xdr:col>11</xdr:col>
      <xdr:colOff>47625</xdr:colOff>
      <xdr:row>16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B92BFF50-A496-4CEB-9186-95F5A6DAAEC6}"/>
            </a:ext>
          </a:extLst>
        </xdr:cNvPr>
        <xdr:cNvSpPr>
          <a:spLocks noChangeShapeType="1"/>
        </xdr:cNvSpPr>
      </xdr:nvSpPr>
      <xdr:spPr bwMode="auto">
        <a:xfrm flipV="1">
          <a:off x="4772025" y="2636520"/>
          <a:ext cx="1981200" cy="299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16</xdr:row>
      <xdr:rowOff>9525</xdr:rowOff>
    </xdr:from>
    <xdr:to>
      <xdr:col>10</xdr:col>
      <xdr:colOff>590550</xdr:colOff>
      <xdr:row>19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8F079673-28B5-4125-9256-CDE3FC340364}"/>
            </a:ext>
          </a:extLst>
        </xdr:cNvPr>
        <xdr:cNvSpPr>
          <a:spLocks noChangeShapeType="1"/>
        </xdr:cNvSpPr>
      </xdr:nvSpPr>
      <xdr:spPr bwMode="auto">
        <a:xfrm>
          <a:off x="4724400" y="2935605"/>
          <a:ext cx="1962150" cy="5772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19</xdr:row>
      <xdr:rowOff>38100</xdr:rowOff>
    </xdr:from>
    <xdr:to>
      <xdr:col>10</xdr:col>
      <xdr:colOff>590550</xdr:colOff>
      <xdr:row>20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C45EA735-62E9-4DEA-A41D-7FCB69E6CE96}"/>
            </a:ext>
          </a:extLst>
        </xdr:cNvPr>
        <xdr:cNvSpPr>
          <a:spLocks noChangeShapeType="1"/>
        </xdr:cNvSpPr>
      </xdr:nvSpPr>
      <xdr:spPr bwMode="auto">
        <a:xfrm flipV="1">
          <a:off x="4752975" y="3512820"/>
          <a:ext cx="1933575" cy="2305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14</xdr:row>
      <xdr:rowOff>38100</xdr:rowOff>
    </xdr:from>
    <xdr:to>
      <xdr:col>11</xdr:col>
      <xdr:colOff>104775</xdr:colOff>
      <xdr:row>20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FDFCDB3F-072E-4F2B-946B-201CCC9507E5}"/>
            </a:ext>
          </a:extLst>
        </xdr:cNvPr>
        <xdr:cNvSpPr>
          <a:spLocks noChangeShapeType="1"/>
        </xdr:cNvSpPr>
      </xdr:nvSpPr>
      <xdr:spPr bwMode="auto">
        <a:xfrm flipV="1">
          <a:off x="4752975" y="2598420"/>
          <a:ext cx="2057400" cy="11163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285750</xdr:colOff>
      <xdr:row>15</xdr:row>
      <xdr:rowOff>9525</xdr:rowOff>
    </xdr:from>
    <xdr:to>
      <xdr:col>15</xdr:col>
      <xdr:colOff>590550</xdr:colOff>
      <xdr:row>18</xdr:row>
      <xdr:rowOff>47625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F977680-7039-4AC0-B8D8-E64D37200E1D}"/>
            </a:ext>
          </a:extLst>
        </xdr:cNvPr>
        <xdr:cNvSpPr>
          <a:spLocks noChangeArrowheads="1"/>
        </xdr:cNvSpPr>
      </xdr:nvSpPr>
      <xdr:spPr bwMode="auto">
        <a:xfrm>
          <a:off x="8820150" y="2752725"/>
          <a:ext cx="914400" cy="5867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504825</xdr:colOff>
      <xdr:row>14</xdr:row>
      <xdr:rowOff>47625</xdr:rowOff>
    </xdr:from>
    <xdr:to>
      <xdr:col>14</xdr:col>
      <xdr:colOff>304800</xdr:colOff>
      <xdr:row>16</xdr:row>
      <xdr:rowOff>57150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C6051AF-43F1-4961-BD23-7FE177CFC679}"/>
            </a:ext>
          </a:extLst>
        </xdr:cNvPr>
        <xdr:cNvSpPr>
          <a:spLocks noChangeShapeType="1"/>
        </xdr:cNvSpPr>
      </xdr:nvSpPr>
      <xdr:spPr bwMode="auto">
        <a:xfrm>
          <a:off x="7820025" y="2607945"/>
          <a:ext cx="1019175" cy="3752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400050</xdr:colOff>
      <xdr:row>16</xdr:row>
      <xdr:rowOff>66675</xdr:rowOff>
    </xdr:from>
    <xdr:to>
      <xdr:col>14</xdr:col>
      <xdr:colOff>295275</xdr:colOff>
      <xdr:row>19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501EE4DD-507C-401D-9B33-235F1E9E49F4}"/>
            </a:ext>
          </a:extLst>
        </xdr:cNvPr>
        <xdr:cNvSpPr>
          <a:spLocks noChangeShapeType="1"/>
        </xdr:cNvSpPr>
      </xdr:nvSpPr>
      <xdr:spPr bwMode="auto">
        <a:xfrm flipV="1">
          <a:off x="7715250" y="2992755"/>
          <a:ext cx="1114425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5</xdr:row>
      <xdr:rowOff>95250</xdr:rowOff>
    </xdr:from>
    <xdr:to>
      <xdr:col>7</xdr:col>
      <xdr:colOff>523875</xdr:colOff>
      <xdr:row>8</xdr:row>
      <xdr:rowOff>104775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4EB2FAF-681C-4237-A146-05525CE75E7A}"/>
            </a:ext>
          </a:extLst>
        </xdr:cNvPr>
        <xdr:cNvSpPr>
          <a:spLocks noChangeArrowheads="1"/>
        </xdr:cNvSpPr>
      </xdr:nvSpPr>
      <xdr:spPr bwMode="auto">
        <a:xfrm>
          <a:off x="3762375" y="100965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7</xdr:col>
      <xdr:colOff>533400</xdr:colOff>
      <xdr:row>7</xdr:row>
      <xdr:rowOff>28575</xdr:rowOff>
    </xdr:from>
    <xdr:to>
      <xdr:col>11</xdr:col>
      <xdr:colOff>66675</xdr:colOff>
      <xdr:row>14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BB901CE7-56BD-455E-9C3D-77ED12615819}"/>
            </a:ext>
          </a:extLst>
        </xdr:cNvPr>
        <xdr:cNvSpPr>
          <a:spLocks noChangeShapeType="1"/>
        </xdr:cNvSpPr>
      </xdr:nvSpPr>
      <xdr:spPr bwMode="auto">
        <a:xfrm>
          <a:off x="4800600" y="1308735"/>
          <a:ext cx="1971675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7</xdr:row>
      <xdr:rowOff>28575</xdr:rowOff>
    </xdr:from>
    <xdr:to>
      <xdr:col>10</xdr:col>
      <xdr:colOff>571500</xdr:colOff>
      <xdr:row>19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C7F56802-5B10-441C-9B27-218BC76418D4}"/>
            </a:ext>
          </a:extLst>
        </xdr:cNvPr>
        <xdr:cNvSpPr>
          <a:spLocks noChangeShapeType="1"/>
        </xdr:cNvSpPr>
      </xdr:nvSpPr>
      <xdr:spPr bwMode="auto">
        <a:xfrm>
          <a:off x="4781550" y="1308735"/>
          <a:ext cx="1885950" cy="22231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7</xdr:row>
      <xdr:rowOff>28575</xdr:rowOff>
    </xdr:from>
    <xdr:to>
      <xdr:col>12</xdr:col>
      <xdr:colOff>523875</xdr:colOff>
      <xdr:row>10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3971831-A02A-4FAA-9505-F139E3051BD3}"/>
            </a:ext>
          </a:extLst>
        </xdr:cNvPr>
        <xdr:cNvSpPr>
          <a:spLocks noChangeArrowheads="1"/>
        </xdr:cNvSpPr>
      </xdr:nvSpPr>
      <xdr:spPr bwMode="auto">
        <a:xfrm>
          <a:off x="6810375" y="1308735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12</xdr:col>
      <xdr:colOff>533400</xdr:colOff>
      <xdr:row>8</xdr:row>
      <xdr:rowOff>142875</xdr:rowOff>
    </xdr:from>
    <xdr:to>
      <xdr:col>14</xdr:col>
      <xdr:colOff>295275</xdr:colOff>
      <xdr:row>16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A6649A65-9F4D-4940-A425-DB53AB36106C}"/>
            </a:ext>
          </a:extLst>
        </xdr:cNvPr>
        <xdr:cNvSpPr>
          <a:spLocks noChangeShapeType="1"/>
        </xdr:cNvSpPr>
      </xdr:nvSpPr>
      <xdr:spPr bwMode="auto">
        <a:xfrm>
          <a:off x="7848600" y="1605915"/>
          <a:ext cx="981075" cy="13677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323850</xdr:colOff>
      <xdr:row>11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70FCB813-8F1F-4977-BA96-C3CC5E924613}"/>
            </a:ext>
          </a:extLst>
        </xdr:cNvPr>
        <xdr:cNvSpPr txBox="1">
          <a:spLocks noChangeArrowheads="1"/>
        </xdr:cNvSpPr>
      </xdr:nvSpPr>
      <xdr:spPr bwMode="auto">
        <a:xfrm>
          <a:off x="3981450" y="206883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6</xdr:col>
      <xdr:colOff>276225</xdr:colOff>
      <xdr:row>15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459CABD6-505E-41BB-A1EE-54B15F468E9D}"/>
            </a:ext>
          </a:extLst>
        </xdr:cNvPr>
        <xdr:cNvSpPr txBox="1">
          <a:spLocks noChangeArrowheads="1"/>
        </xdr:cNvSpPr>
      </xdr:nvSpPr>
      <xdr:spPr bwMode="auto">
        <a:xfrm>
          <a:off x="3933825" y="28575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6</xdr:col>
      <xdr:colOff>352425</xdr:colOff>
      <xdr:row>20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566639A1-F149-43C2-9E0E-525EE99F42B3}"/>
            </a:ext>
          </a:extLst>
        </xdr:cNvPr>
        <xdr:cNvSpPr txBox="1">
          <a:spLocks noChangeArrowheads="1"/>
        </xdr:cNvSpPr>
      </xdr:nvSpPr>
      <xdr:spPr bwMode="auto">
        <a:xfrm>
          <a:off x="4010025" y="36671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6</xdr:col>
      <xdr:colOff>409575</xdr:colOff>
      <xdr:row>6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8273AD48-1DD1-4EE8-9E3D-9E8FF11A7A72}"/>
            </a:ext>
          </a:extLst>
        </xdr:cNvPr>
        <xdr:cNvSpPr txBox="1">
          <a:spLocks noChangeArrowheads="1"/>
        </xdr:cNvSpPr>
      </xdr:nvSpPr>
      <xdr:spPr bwMode="auto">
        <a:xfrm>
          <a:off x="4067175" y="118300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15</xdr:col>
      <xdr:colOff>0</xdr:colOff>
      <xdr:row>16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AFC0A78C-A786-4A86-8BF4-21EB48957D74}"/>
            </a:ext>
          </a:extLst>
        </xdr:cNvPr>
        <xdr:cNvSpPr txBox="1">
          <a:spLocks noChangeArrowheads="1"/>
        </xdr:cNvSpPr>
      </xdr:nvSpPr>
      <xdr:spPr bwMode="auto">
        <a:xfrm>
          <a:off x="9144000" y="293560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6</xdr:col>
      <xdr:colOff>70485</xdr:colOff>
      <xdr:row>23</xdr:row>
      <xdr:rowOff>30480</xdr:rowOff>
    </xdr:from>
    <xdr:to>
      <xdr:col>7</xdr:col>
      <xdr:colOff>489585</xdr:colOff>
      <xdr:row>26</xdr:row>
      <xdr:rowOff>40005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3A43414-075D-4AB7-8113-6421B200E03E}"/>
            </a:ext>
          </a:extLst>
        </xdr:cNvPr>
        <xdr:cNvSpPr>
          <a:spLocks noChangeArrowheads="1"/>
        </xdr:cNvSpPr>
      </xdr:nvSpPr>
      <xdr:spPr bwMode="auto">
        <a:xfrm>
          <a:off x="3728085" y="423672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/>
            <a:t>Node 4</a:t>
          </a:r>
        </a:p>
      </xdr:txBody>
    </xdr:sp>
    <xdr:clientData/>
  </xdr:twoCellAnchor>
  <xdr:twoCellAnchor>
    <xdr:from>
      <xdr:col>7</xdr:col>
      <xdr:colOff>487679</xdr:colOff>
      <xdr:row>14</xdr:row>
      <xdr:rowOff>60960</xdr:rowOff>
    </xdr:from>
    <xdr:to>
      <xdr:col>11</xdr:col>
      <xdr:colOff>83820</xdr:colOff>
      <xdr:row>24</xdr:row>
      <xdr:rowOff>114300</xdr:rowOff>
    </xdr:to>
    <xdr:sp macro="" textlink="">
      <xdr:nvSpPr>
        <xdr:cNvPr id="27" name="Line 11">
          <a:extLst>
            <a:ext uri="{FF2B5EF4-FFF2-40B4-BE49-F238E27FC236}">
              <a16:creationId xmlns:a16="http://schemas.microsoft.com/office/drawing/2014/main" id="{BEC55038-A9A3-4694-A271-9E9FE1A56B30}"/>
            </a:ext>
          </a:extLst>
        </xdr:cNvPr>
        <xdr:cNvSpPr>
          <a:spLocks noChangeShapeType="1"/>
        </xdr:cNvSpPr>
      </xdr:nvSpPr>
      <xdr:spPr bwMode="auto">
        <a:xfrm flipV="1">
          <a:off x="4754879" y="2621280"/>
          <a:ext cx="2034541" cy="1882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487680</xdr:colOff>
      <xdr:row>19</xdr:row>
      <xdr:rowOff>53339</xdr:rowOff>
    </xdr:from>
    <xdr:to>
      <xdr:col>10</xdr:col>
      <xdr:colOff>556260</xdr:colOff>
      <xdr:row>24</xdr:row>
      <xdr:rowOff>114298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7A7FC7FB-4EC1-46C4-BA0D-6C3C681AE38A}"/>
            </a:ext>
          </a:extLst>
        </xdr:cNvPr>
        <xdr:cNvSpPr>
          <a:spLocks noChangeShapeType="1"/>
        </xdr:cNvSpPr>
      </xdr:nvSpPr>
      <xdr:spPr bwMode="auto">
        <a:xfrm flipV="1">
          <a:off x="4754880" y="3528059"/>
          <a:ext cx="1897380" cy="97535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556260</xdr:colOff>
          <xdr:row>30</xdr:row>
          <xdr:rowOff>160020</xdr:rowOff>
        </xdr:from>
        <xdr:to>
          <xdr:col>11</xdr:col>
          <xdr:colOff>464820</xdr:colOff>
          <xdr:row>34</xdr:row>
          <xdr:rowOff>106680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6CCB7F0-5391-4F46-B1E7-FB85AE086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30</xdr:row>
          <xdr:rowOff>7620</xdr:rowOff>
        </xdr:from>
        <xdr:to>
          <xdr:col>22</xdr:col>
          <xdr:colOff>251460</xdr:colOff>
          <xdr:row>40</xdr:row>
          <xdr:rowOff>99060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487E56B-5AA6-481B-BFCA-05F834694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4EC-F5FB-4CFD-9DFE-13E7854BD52D}">
  <dimension ref="A1:P66"/>
  <sheetViews>
    <sheetView tabSelected="1" workbookViewId="0">
      <selection activeCell="E8" sqref="E8"/>
    </sheetView>
  </sheetViews>
  <sheetFormatPr defaultRowHeight="14.4" x14ac:dyDescent="0.3"/>
  <cols>
    <col min="2" max="2" width="16.33203125" customWidth="1"/>
    <col min="3" max="3" width="12.33203125" customWidth="1"/>
    <col min="4" max="4" width="10.33203125" bestFit="1" customWidth="1"/>
    <col min="5" max="6" width="12.6640625" bestFit="1" customWidth="1"/>
    <col min="7" max="7" width="12" bestFit="1" customWidth="1"/>
  </cols>
  <sheetData>
    <row r="1" spans="1:16" x14ac:dyDescent="0.3">
      <c r="A1" s="37" t="s">
        <v>37</v>
      </c>
      <c r="B1" s="36"/>
      <c r="C1" s="36"/>
      <c r="D1" s="35"/>
    </row>
    <row r="2" spans="1:16" x14ac:dyDescent="0.3">
      <c r="A2" s="34"/>
      <c r="B2" s="33"/>
      <c r="C2" s="33"/>
      <c r="D2" s="32"/>
    </row>
    <row r="3" spans="1:16" ht="18" x14ac:dyDescent="0.35">
      <c r="A3" s="34"/>
      <c r="B3" s="33"/>
      <c r="C3" s="33"/>
      <c r="D3" s="32"/>
      <c r="G3" s="31" t="s">
        <v>36</v>
      </c>
    </row>
    <row r="4" spans="1:16" ht="15" thickBot="1" x14ac:dyDescent="0.35">
      <c r="A4" s="30"/>
      <c r="B4" s="29"/>
      <c r="C4" s="29"/>
      <c r="D4" s="28"/>
    </row>
    <row r="5" spans="1:16" ht="15" thickBot="1" x14ac:dyDescent="0.35"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7.399999999999999" x14ac:dyDescent="0.3">
      <c r="B6" s="44" t="s">
        <v>11</v>
      </c>
      <c r="C6" s="45" t="s">
        <v>10</v>
      </c>
      <c r="D6" s="46" t="s">
        <v>35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B7" s="23" t="s">
        <v>34</v>
      </c>
      <c r="C7" s="22" t="s">
        <v>14</v>
      </c>
      <c r="D7" s="21">
        <v>0.5</v>
      </c>
      <c r="F7" s="15">
        <v>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B8" s="23" t="s">
        <v>4</v>
      </c>
      <c r="C8" s="22" t="s">
        <v>14</v>
      </c>
      <c r="D8" s="21">
        <v>0.6</v>
      </c>
      <c r="F8" s="15"/>
      <c r="G8" s="2"/>
      <c r="H8" s="2"/>
      <c r="I8" s="2"/>
      <c r="J8" s="2"/>
      <c r="K8" s="15">
        <v>1</v>
      </c>
      <c r="L8" s="2"/>
      <c r="M8" s="2"/>
      <c r="N8" s="2"/>
      <c r="O8" s="2"/>
      <c r="P8" s="2"/>
    </row>
    <row r="9" spans="1:16" x14ac:dyDescent="0.3">
      <c r="B9" s="23" t="s">
        <v>3</v>
      </c>
      <c r="C9" s="22" t="s">
        <v>14</v>
      </c>
      <c r="D9" s="21">
        <v>0.8</v>
      </c>
      <c r="F9" s="15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B10" s="23" t="s">
        <v>2</v>
      </c>
      <c r="C10" s="22" t="s">
        <v>14</v>
      </c>
      <c r="D10" s="21">
        <v>0.6</v>
      </c>
      <c r="F10" s="15"/>
      <c r="G10" s="2"/>
      <c r="H10" s="2"/>
      <c r="I10" s="2"/>
      <c r="J10" s="27">
        <v>0.5</v>
      </c>
      <c r="K10" s="2"/>
      <c r="L10" s="2"/>
      <c r="M10" s="2"/>
      <c r="N10" s="2"/>
      <c r="O10" s="2"/>
      <c r="P10" s="2"/>
    </row>
    <row r="11" spans="1:16" x14ac:dyDescent="0.3">
      <c r="B11" s="23" t="s">
        <v>1</v>
      </c>
      <c r="C11" s="22" t="s">
        <v>14</v>
      </c>
      <c r="D11" s="21">
        <v>0.2</v>
      </c>
      <c r="F11" s="15"/>
      <c r="G11" s="2"/>
      <c r="H11" s="2"/>
      <c r="I11" s="13">
        <v>0.7</v>
      </c>
      <c r="J11" s="2"/>
      <c r="K11" s="2"/>
      <c r="L11" s="2"/>
      <c r="M11" s="2"/>
      <c r="N11" s="2"/>
      <c r="O11" s="2"/>
      <c r="P11" s="2"/>
    </row>
    <row r="12" spans="1:16" x14ac:dyDescent="0.3">
      <c r="B12" s="23" t="s">
        <v>5</v>
      </c>
      <c r="C12" s="22" t="s">
        <v>0</v>
      </c>
      <c r="D12" s="21">
        <v>0.7</v>
      </c>
      <c r="F12" s="15">
        <v>0.4</v>
      </c>
      <c r="G12" s="2"/>
      <c r="H12" s="2"/>
      <c r="I12" s="2"/>
      <c r="J12" s="2"/>
      <c r="K12" s="2"/>
      <c r="L12" s="2"/>
      <c r="M12" s="2"/>
      <c r="N12" s="25">
        <v>0.5</v>
      </c>
      <c r="O12" s="2"/>
      <c r="P12" s="2"/>
    </row>
    <row r="13" spans="1:16" x14ac:dyDescent="0.3">
      <c r="B13" s="23" t="s">
        <v>4</v>
      </c>
      <c r="C13" s="22" t="s">
        <v>0</v>
      </c>
      <c r="D13" s="21">
        <v>0.9</v>
      </c>
      <c r="F13" s="15"/>
      <c r="G13" s="2"/>
      <c r="H13" s="2"/>
      <c r="I13" s="2"/>
      <c r="J13" s="2"/>
      <c r="K13" s="2"/>
      <c r="L13" s="14">
        <f>E33</f>
        <v>0.85320966019861766</v>
      </c>
      <c r="M13" s="2"/>
      <c r="N13" s="2"/>
      <c r="O13" s="2"/>
      <c r="P13" s="2"/>
    </row>
    <row r="14" spans="1:16" x14ac:dyDescent="0.3">
      <c r="B14" s="23" t="s">
        <v>3</v>
      </c>
      <c r="C14" s="22" t="s">
        <v>0</v>
      </c>
      <c r="D14" s="21">
        <v>0.8</v>
      </c>
      <c r="F14" s="15"/>
      <c r="G14" s="2"/>
      <c r="H14" s="2"/>
      <c r="I14" s="2"/>
      <c r="J14" s="24">
        <v>0.6</v>
      </c>
      <c r="K14" s="2"/>
      <c r="L14" s="2"/>
      <c r="M14" s="2"/>
      <c r="N14" s="2"/>
      <c r="O14" s="2"/>
      <c r="P14" s="2"/>
    </row>
    <row r="15" spans="1:16" x14ac:dyDescent="0.3">
      <c r="B15" s="23" t="s">
        <v>2</v>
      </c>
      <c r="C15" s="22" t="s">
        <v>0</v>
      </c>
      <c r="D15" s="21">
        <v>0.4</v>
      </c>
      <c r="F15" s="15"/>
      <c r="G15" s="2"/>
      <c r="H15" s="2"/>
      <c r="I15" s="13">
        <v>0.9</v>
      </c>
      <c r="J15" s="2"/>
      <c r="K15" s="2"/>
      <c r="L15" s="2"/>
      <c r="M15" s="2"/>
      <c r="N15" s="17">
        <v>0.9</v>
      </c>
      <c r="O15" s="2"/>
      <c r="P15" s="26">
        <f>E35</f>
        <v>0.88643230033488507</v>
      </c>
    </row>
    <row r="16" spans="1:16" x14ac:dyDescent="0.3">
      <c r="B16" s="23" t="s">
        <v>1</v>
      </c>
      <c r="C16" s="22" t="s">
        <v>0</v>
      </c>
      <c r="D16" s="21">
        <v>0.2</v>
      </c>
      <c r="F16" s="15"/>
      <c r="G16" s="2"/>
      <c r="H16" s="2"/>
      <c r="I16" s="25" t="s">
        <v>33</v>
      </c>
      <c r="J16" s="24">
        <v>0.8</v>
      </c>
      <c r="K16" s="2"/>
      <c r="L16" s="2"/>
      <c r="M16" s="2"/>
      <c r="N16" s="2"/>
      <c r="O16" s="2"/>
      <c r="P16" s="2"/>
    </row>
    <row r="17" spans="2:16" x14ac:dyDescent="0.3">
      <c r="B17" s="23" t="s">
        <v>18</v>
      </c>
      <c r="C17" s="22" t="s">
        <v>17</v>
      </c>
      <c r="D17" s="21">
        <v>0.5</v>
      </c>
      <c r="F17" s="15">
        <v>0.7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3">
      <c r="B18" s="23" t="s">
        <v>14</v>
      </c>
      <c r="C18" s="22" t="s">
        <v>17</v>
      </c>
      <c r="D18" s="21">
        <v>0.9</v>
      </c>
      <c r="F18" s="15"/>
      <c r="G18" s="2"/>
      <c r="H18" s="2"/>
      <c r="I18" s="13">
        <v>0.8</v>
      </c>
      <c r="J18" s="16">
        <v>0.6</v>
      </c>
      <c r="K18" s="2"/>
      <c r="L18" s="2"/>
      <c r="M18" s="2"/>
      <c r="N18" s="2"/>
      <c r="O18" s="2"/>
      <c r="P18" s="2"/>
    </row>
    <row r="19" spans="2:16" ht="15" thickBot="1" x14ac:dyDescent="0.35">
      <c r="B19" s="20" t="s">
        <v>0</v>
      </c>
      <c r="C19" s="19" t="s">
        <v>17</v>
      </c>
      <c r="D19" s="18">
        <v>0.9</v>
      </c>
      <c r="F19" s="15"/>
      <c r="G19" s="2"/>
      <c r="H19" s="2"/>
      <c r="I19" s="2"/>
      <c r="J19" s="2"/>
      <c r="K19" s="2"/>
      <c r="L19" s="2"/>
      <c r="M19" s="2"/>
      <c r="N19" s="17">
        <v>0.9</v>
      </c>
      <c r="O19" s="2"/>
      <c r="P19" s="2"/>
    </row>
    <row r="20" spans="2:16" x14ac:dyDescent="0.3">
      <c r="F20" s="15"/>
      <c r="G20" s="2"/>
      <c r="H20" s="2"/>
      <c r="I20" s="2"/>
      <c r="J20" s="16">
        <v>0.2</v>
      </c>
      <c r="K20" s="2"/>
      <c r="L20" s="2"/>
      <c r="M20" s="2"/>
      <c r="N20" s="2"/>
      <c r="O20" s="2"/>
      <c r="P20" s="2"/>
    </row>
    <row r="21" spans="2:16" x14ac:dyDescent="0.3">
      <c r="F21" s="15">
        <v>0.7</v>
      </c>
      <c r="G21" s="2"/>
      <c r="H21" s="2"/>
      <c r="I21" s="13">
        <v>0.4</v>
      </c>
      <c r="J21" s="2"/>
      <c r="K21" s="2"/>
      <c r="L21" s="2"/>
      <c r="M21" s="2"/>
      <c r="N21" s="2"/>
      <c r="O21" s="2"/>
      <c r="P21" s="2"/>
    </row>
    <row r="22" spans="2:16" x14ac:dyDescent="0.3">
      <c r="F22" s="2"/>
      <c r="G22" s="2"/>
      <c r="H22" s="2"/>
      <c r="I22" s="2"/>
      <c r="J22" s="2"/>
      <c r="K22" s="2"/>
      <c r="L22" s="14">
        <f>E34</f>
        <v>0.8743521434846544</v>
      </c>
      <c r="M22" s="2"/>
      <c r="N22" s="2"/>
      <c r="O22" s="2"/>
      <c r="P22" s="2"/>
    </row>
    <row r="23" spans="2:16" x14ac:dyDescent="0.3">
      <c r="F23" s="2"/>
      <c r="G23" s="2"/>
      <c r="H23" s="2"/>
      <c r="I23" s="2"/>
      <c r="J23" s="13"/>
      <c r="K23" s="2"/>
      <c r="L23" s="2"/>
      <c r="M23" s="2"/>
      <c r="N23" s="2"/>
      <c r="O23" s="2"/>
      <c r="P23" s="2"/>
    </row>
    <row r="24" spans="2:16" x14ac:dyDescent="0.3">
      <c r="F24" s="2"/>
      <c r="G24" s="2"/>
      <c r="H24" s="2"/>
      <c r="I24" s="13">
        <v>0.2</v>
      </c>
      <c r="J24" s="2"/>
      <c r="K24" s="2"/>
      <c r="L24" s="2"/>
      <c r="M24" s="2"/>
      <c r="N24" s="2"/>
      <c r="O24" s="2"/>
      <c r="P24" s="2"/>
    </row>
    <row r="25" spans="2:16" x14ac:dyDescent="0.3">
      <c r="F25" s="5">
        <v>0.2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3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3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3">
      <c r="F28" s="2"/>
      <c r="G28" s="2"/>
      <c r="H28" s="2"/>
      <c r="I28" s="2"/>
      <c r="J28" s="2"/>
      <c r="K28" s="2"/>
      <c r="L28" s="2"/>
      <c r="M28" s="2"/>
      <c r="N28" s="2"/>
      <c r="O28" s="2"/>
      <c r="P28" s="3" t="s">
        <v>33</v>
      </c>
    </row>
    <row r="29" spans="2:16" x14ac:dyDescent="0.3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1" spans="2:16" ht="15" thickBot="1" x14ac:dyDescent="0.35"/>
    <row r="32" spans="2:16" x14ac:dyDescent="0.3">
      <c r="B32" s="38" t="s">
        <v>32</v>
      </c>
      <c r="C32" s="39" t="s">
        <v>31</v>
      </c>
      <c r="D32" s="39" t="s">
        <v>30</v>
      </c>
      <c r="E32" s="40" t="s">
        <v>29</v>
      </c>
    </row>
    <row r="33" spans="2:7" x14ac:dyDescent="0.3">
      <c r="B33" s="42" t="s">
        <v>28</v>
      </c>
      <c r="C33" s="11">
        <f>$F$7*J10+$F$12*J14+$F$17*J16+$F$21*J18+$F$25*J20</f>
        <v>1.7599999999999998</v>
      </c>
      <c r="D33" s="43" t="s">
        <v>14</v>
      </c>
      <c r="E33" s="12">
        <f>1/(1+EXP(-C33))</f>
        <v>0.85320966019861766</v>
      </c>
    </row>
    <row r="34" spans="2:7" x14ac:dyDescent="0.3">
      <c r="B34" s="42" t="s">
        <v>27</v>
      </c>
      <c r="C34" s="11">
        <f>$F$7*I11+$F$12*I15+$F$17*I18+$F$21*I21+$F$25*I24</f>
        <v>1.9400000000000002</v>
      </c>
      <c r="D34" s="43" t="s">
        <v>0</v>
      </c>
      <c r="E34" s="12">
        <f>1/(1+EXP(-C34))</f>
        <v>0.8743521434846544</v>
      </c>
    </row>
    <row r="35" spans="2:7" x14ac:dyDescent="0.3">
      <c r="B35" s="42" t="s">
        <v>26</v>
      </c>
      <c r="C35" s="11">
        <f>K8*N12+L13*N15+L22*N19</f>
        <v>2.054805623314945</v>
      </c>
      <c r="D35" s="43" t="s">
        <v>25</v>
      </c>
      <c r="E35" s="10">
        <f>1/(1+EXP(-C35))</f>
        <v>0.88643230033488507</v>
      </c>
    </row>
    <row r="37" spans="2:7" x14ac:dyDescent="0.3">
      <c r="B37" s="2" t="s">
        <v>24</v>
      </c>
      <c r="C37" s="9">
        <f>E35</f>
        <v>0.88643230033488507</v>
      </c>
      <c r="D37" s="2"/>
      <c r="E37" s="2"/>
    </row>
    <row r="38" spans="2:7" x14ac:dyDescent="0.3">
      <c r="B38" s="2" t="s">
        <v>23</v>
      </c>
      <c r="C38" s="9">
        <v>0.75</v>
      </c>
      <c r="D38" s="2"/>
      <c r="E38" s="2"/>
    </row>
    <row r="39" spans="2:7" x14ac:dyDescent="0.3">
      <c r="B39" s="2" t="s">
        <v>22</v>
      </c>
      <c r="C39" s="2">
        <v>0.1</v>
      </c>
      <c r="D39" s="2"/>
      <c r="E39" s="2"/>
    </row>
    <row r="40" spans="2:7" x14ac:dyDescent="0.3">
      <c r="B40" s="2" t="s">
        <v>21</v>
      </c>
      <c r="C40" s="8">
        <f>C38-C37</f>
        <v>-0.13643230033488507</v>
      </c>
      <c r="D40" s="2"/>
      <c r="E40" s="2"/>
    </row>
    <row r="41" spans="2:7" x14ac:dyDescent="0.3">
      <c r="B41" s="2" t="s">
        <v>20</v>
      </c>
      <c r="C41" s="8">
        <f>C37*(C40)*(1-C37)</f>
        <v>-1.3734650215184422E-2</v>
      </c>
      <c r="D41" s="2"/>
      <c r="E41" s="2"/>
      <c r="F41" s="2"/>
      <c r="G41" s="2"/>
    </row>
    <row r="42" spans="2:7" x14ac:dyDescent="0.3">
      <c r="B42" s="2"/>
      <c r="C42" s="8"/>
      <c r="D42" s="2"/>
      <c r="E42" s="2"/>
      <c r="F42" s="2"/>
      <c r="G42" s="2"/>
    </row>
    <row r="43" spans="2:7" x14ac:dyDescent="0.3">
      <c r="B43" s="5" t="s">
        <v>19</v>
      </c>
      <c r="C43" s="2"/>
      <c r="D43" s="2"/>
      <c r="E43" s="2"/>
      <c r="F43" s="2"/>
      <c r="G43" s="2"/>
    </row>
    <row r="44" spans="2:7" x14ac:dyDescent="0.3">
      <c r="B44" s="41" t="s">
        <v>11</v>
      </c>
      <c r="C44" s="41" t="s">
        <v>10</v>
      </c>
      <c r="D44" s="41" t="s">
        <v>9</v>
      </c>
      <c r="E44" s="41" t="s">
        <v>8</v>
      </c>
      <c r="F44" s="41" t="s">
        <v>7</v>
      </c>
      <c r="G44" s="41" t="s">
        <v>6</v>
      </c>
    </row>
    <row r="45" spans="2:7" x14ac:dyDescent="0.3">
      <c r="B45" s="1" t="s">
        <v>18</v>
      </c>
      <c r="C45" s="1" t="s">
        <v>17</v>
      </c>
      <c r="D45" s="1">
        <v>1</v>
      </c>
      <c r="E45" s="6">
        <f>$C$39*$C$41*D45</f>
        <v>-1.3734650215184423E-3</v>
      </c>
      <c r="F45" s="1">
        <f>N12</f>
        <v>0.5</v>
      </c>
      <c r="G45" s="6">
        <f>E45+F45</f>
        <v>0.49862653497848158</v>
      </c>
    </row>
    <row r="46" spans="2:7" x14ac:dyDescent="0.3">
      <c r="B46" s="1" t="s">
        <v>14</v>
      </c>
      <c r="C46" s="1" t="s">
        <v>17</v>
      </c>
      <c r="D46" s="7">
        <f>E33</f>
        <v>0.85320966019861766</v>
      </c>
      <c r="E46" s="6">
        <f>$C$39*$C$41*D46</f>
        <v>-1.1718536243044372E-3</v>
      </c>
      <c r="F46" s="1">
        <f>N15</f>
        <v>0.9</v>
      </c>
      <c r="G46" s="6">
        <f>E46+F46</f>
        <v>0.89882814637569564</v>
      </c>
    </row>
    <row r="47" spans="2:7" x14ac:dyDescent="0.3">
      <c r="B47" s="1" t="s">
        <v>0</v>
      </c>
      <c r="C47" s="1" t="s">
        <v>17</v>
      </c>
      <c r="D47" s="7">
        <f>E34</f>
        <v>0.8743521434846544</v>
      </c>
      <c r="E47" s="6">
        <f>$C$39*$C$41*D47</f>
        <v>-1.200892085565847E-3</v>
      </c>
      <c r="F47" s="1">
        <f>N19</f>
        <v>0.9</v>
      </c>
      <c r="G47" s="6">
        <f>E47+F47</f>
        <v>0.89879910791443418</v>
      </c>
    </row>
    <row r="49" spans="2:7" x14ac:dyDescent="0.3">
      <c r="B49" s="5" t="s">
        <v>16</v>
      </c>
      <c r="C49" s="2"/>
      <c r="D49" s="3"/>
      <c r="E49" s="2"/>
      <c r="F49" s="2"/>
      <c r="G49" s="2"/>
    </row>
    <row r="50" spans="2:7" x14ac:dyDescent="0.3">
      <c r="B50" s="4" t="s">
        <v>15</v>
      </c>
      <c r="C50" s="2"/>
      <c r="D50" s="3"/>
      <c r="E50" s="2">
        <f>E33*(1-E33)*(1-C39)*E45</f>
        <v>-1.548151125382168E-4</v>
      </c>
      <c r="G50" s="2"/>
    </row>
    <row r="51" spans="2:7" x14ac:dyDescent="0.3">
      <c r="B51" s="41" t="s">
        <v>11</v>
      </c>
      <c r="C51" s="41" t="s">
        <v>10</v>
      </c>
      <c r="D51" s="41" t="s">
        <v>9</v>
      </c>
      <c r="E51" s="41" t="s">
        <v>8</v>
      </c>
      <c r="F51" s="41" t="s">
        <v>7</v>
      </c>
      <c r="G51" s="41" t="s">
        <v>6</v>
      </c>
    </row>
    <row r="52" spans="2:7" x14ac:dyDescent="0.3">
      <c r="B52" s="1" t="s">
        <v>5</v>
      </c>
      <c r="C52" s="1" t="s">
        <v>14</v>
      </c>
      <c r="D52" s="1">
        <v>1</v>
      </c>
      <c r="E52" s="1">
        <f>$C$39*$E$50*D52</f>
        <v>-1.548151125382168E-5</v>
      </c>
      <c r="F52" s="1">
        <v>0.5</v>
      </c>
      <c r="G52" s="1">
        <f>F52+E52</f>
        <v>0.4999845184887462</v>
      </c>
    </row>
    <row r="53" spans="2:7" x14ac:dyDescent="0.3">
      <c r="B53" s="1" t="s">
        <v>4</v>
      </c>
      <c r="C53" s="1" t="s">
        <v>14</v>
      </c>
      <c r="D53" s="1">
        <v>0.4</v>
      </c>
      <c r="E53" s="1">
        <f>$C$39*$E$50*D53</f>
        <v>-6.1926045015286722E-6</v>
      </c>
      <c r="F53" s="1">
        <v>0.6</v>
      </c>
      <c r="G53" s="1">
        <f>F53+E53</f>
        <v>0.59999380739549846</v>
      </c>
    </row>
    <row r="54" spans="2:7" x14ac:dyDescent="0.3">
      <c r="B54" s="1" t="s">
        <v>3</v>
      </c>
      <c r="C54" s="1" t="s">
        <v>14</v>
      </c>
      <c r="D54" s="1">
        <v>0.7</v>
      </c>
      <c r="E54" s="1">
        <f>$C$39*$E$50*D54</f>
        <v>-1.0837057877675176E-5</v>
      </c>
      <c r="F54" s="1">
        <v>0.8</v>
      </c>
      <c r="G54" s="1">
        <f>F54+E54</f>
        <v>0.79998916294212241</v>
      </c>
    </row>
    <row r="55" spans="2:7" x14ac:dyDescent="0.3">
      <c r="B55" s="1" t="s">
        <v>2</v>
      </c>
      <c r="C55" s="1" t="s">
        <v>14</v>
      </c>
      <c r="D55" s="1">
        <v>0.7</v>
      </c>
      <c r="E55" s="1">
        <f>$C$39*$E$50*D55</f>
        <v>-1.0837057877675176E-5</v>
      </c>
      <c r="F55" s="1">
        <v>0.6</v>
      </c>
      <c r="G55" s="1">
        <f>F55+E55</f>
        <v>0.59998916294212234</v>
      </c>
    </row>
    <row r="56" spans="2:7" x14ac:dyDescent="0.3">
      <c r="B56" s="1" t="s">
        <v>1</v>
      </c>
      <c r="C56" s="1" t="s">
        <v>14</v>
      </c>
      <c r="D56" s="1">
        <v>0.2</v>
      </c>
      <c r="E56" s="1">
        <f>$C$39*$E$50*D56</f>
        <v>-3.0963022507643361E-6</v>
      </c>
      <c r="F56" s="1">
        <v>0.2</v>
      </c>
      <c r="G56" s="1">
        <f>F56+E56</f>
        <v>0.19999690369774925</v>
      </c>
    </row>
    <row r="59" spans="2:7" x14ac:dyDescent="0.3">
      <c r="B59" s="5" t="s">
        <v>13</v>
      </c>
      <c r="C59" s="2"/>
      <c r="D59" s="3"/>
      <c r="E59" s="2"/>
      <c r="F59" s="2"/>
      <c r="G59" s="2"/>
    </row>
    <row r="60" spans="2:7" x14ac:dyDescent="0.3">
      <c r="B60" s="4" t="s">
        <v>12</v>
      </c>
      <c r="C60" s="2"/>
      <c r="D60" s="3"/>
      <c r="E60" s="2">
        <f>E34*(1-E34)*(1-C39)*E45</f>
        <v>-1.3580056481183252E-4</v>
      </c>
      <c r="G60" s="2"/>
    </row>
    <row r="61" spans="2:7" x14ac:dyDescent="0.3">
      <c r="B61" s="41" t="s">
        <v>11</v>
      </c>
      <c r="C61" s="41" t="s">
        <v>10</v>
      </c>
      <c r="D61" s="41" t="s">
        <v>9</v>
      </c>
      <c r="E61" s="41" t="s">
        <v>8</v>
      </c>
      <c r="F61" s="41" t="s">
        <v>7</v>
      </c>
      <c r="G61" s="41" t="s">
        <v>6</v>
      </c>
    </row>
    <row r="62" spans="2:7" x14ac:dyDescent="0.3">
      <c r="B62" s="1" t="s">
        <v>5</v>
      </c>
      <c r="C62" s="1" t="s">
        <v>0</v>
      </c>
      <c r="D62" s="1">
        <v>1</v>
      </c>
      <c r="E62" s="1">
        <f>$C$39*$E$60*D62</f>
        <v>-1.3580056481183253E-5</v>
      </c>
      <c r="F62" s="1">
        <v>0.7</v>
      </c>
      <c r="G62" s="1">
        <f>F62+E62</f>
        <v>0.69998641994351873</v>
      </c>
    </row>
    <row r="63" spans="2:7" x14ac:dyDescent="0.3">
      <c r="B63" s="1" t="s">
        <v>4</v>
      </c>
      <c r="C63" s="1" t="s">
        <v>0</v>
      </c>
      <c r="D63" s="1">
        <v>0.4</v>
      </c>
      <c r="E63" s="1">
        <f>$C$39*$E$60*D63</f>
        <v>-5.4320225924733013E-6</v>
      </c>
      <c r="F63" s="1">
        <v>0.9</v>
      </c>
      <c r="G63" s="1">
        <f>F63+E63</f>
        <v>0.89999456797740751</v>
      </c>
    </row>
    <row r="64" spans="2:7" x14ac:dyDescent="0.3">
      <c r="B64" s="1" t="s">
        <v>3</v>
      </c>
      <c r="C64" s="1" t="s">
        <v>0</v>
      </c>
      <c r="D64" s="1">
        <v>0.7</v>
      </c>
      <c r="E64" s="1">
        <f>$C$39*$E$60*D64</f>
        <v>-9.5060395368282758E-6</v>
      </c>
      <c r="F64" s="1">
        <v>0.8</v>
      </c>
      <c r="G64" s="1">
        <f>F64+E64</f>
        <v>0.79999049396046318</v>
      </c>
    </row>
    <row r="65" spans="2:7" x14ac:dyDescent="0.3">
      <c r="B65" s="1" t="s">
        <v>2</v>
      </c>
      <c r="C65" s="1" t="s">
        <v>0</v>
      </c>
      <c r="D65" s="1">
        <v>0.7</v>
      </c>
      <c r="E65" s="1">
        <f>$C$39*$E$60*D65</f>
        <v>-9.5060395368282758E-6</v>
      </c>
      <c r="F65" s="1">
        <v>0.4</v>
      </c>
      <c r="G65" s="1">
        <f>F65+E65</f>
        <v>0.39999049396046321</v>
      </c>
    </row>
    <row r="66" spans="2:7" x14ac:dyDescent="0.3">
      <c r="B66" s="1" t="s">
        <v>1</v>
      </c>
      <c r="C66" s="1" t="s">
        <v>0</v>
      </c>
      <c r="D66" s="1">
        <v>0.2</v>
      </c>
      <c r="E66" s="1">
        <f>$C$39*$E$60*D66</f>
        <v>-2.7160112962366507E-6</v>
      </c>
      <c r="F66" s="1">
        <v>0.2</v>
      </c>
      <c r="G66" s="1">
        <f>F66+E66</f>
        <v>0.19999728398870378</v>
      </c>
    </row>
  </sheetData>
  <mergeCells count="1">
    <mergeCell ref="A1:D4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5</xdr:col>
                <xdr:colOff>556260</xdr:colOff>
                <xdr:row>30</xdr:row>
                <xdr:rowOff>160020</xdr:rowOff>
              </from>
              <to>
                <xdr:col>11</xdr:col>
                <xdr:colOff>464820</xdr:colOff>
                <xdr:row>34</xdr:row>
                <xdr:rowOff>106680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 sizeWithCells="1">
              <from>
                <xdr:col>12</xdr:col>
                <xdr:colOff>152400</xdr:colOff>
                <xdr:row>30</xdr:row>
                <xdr:rowOff>7620</xdr:rowOff>
              </from>
              <to>
                <xdr:col>22</xdr:col>
                <xdr:colOff>251460</xdr:colOff>
                <xdr:row>40</xdr:row>
                <xdr:rowOff>99060</xdr:rowOff>
              </to>
            </anchor>
          </objectPr>
        </oleObject>
      </mc:Choice>
      <mc:Fallback>
        <oleObject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q4_neil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Gupte</dc:creator>
  <cp:lastModifiedBy>Neil Gupte</cp:lastModifiedBy>
  <dcterms:created xsi:type="dcterms:W3CDTF">2020-05-13T23:16:55Z</dcterms:created>
  <dcterms:modified xsi:type="dcterms:W3CDTF">2020-05-13T23:43:19Z</dcterms:modified>
</cp:coreProperties>
</file>