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s 513 HOMEWORK\Final Exam\"/>
    </mc:Choice>
  </mc:AlternateContent>
  <xr:revisionPtr revIDLastSave="0" documentId="13_ncr:1_{F52E8E53-89AA-49F7-8677-90DBE35CA3B1}" xr6:coauthVersionLast="45" xr6:coauthVersionMax="45" xr10:uidLastSave="{00000000-0000-0000-0000-000000000000}"/>
  <bookViews>
    <workbookView xWindow="-108" yWindow="-108" windowWidth="23256" windowHeight="12576" xr2:uid="{7B0FA8E0-94B2-4041-8F53-C570EF5C0BD3}"/>
  </bookViews>
  <sheets>
    <sheet name="C4.5" sheetId="2" r:id="rId1"/>
    <sheet name="data" sheetId="3" r:id="rId2"/>
  </sheets>
  <definedNames>
    <definedName name="_xlnm._FilterDatabase" localSheetId="1" hidden="1">data!$A$1:$D$9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9" i="2" l="1"/>
  <c r="G60" i="2"/>
  <c r="E60" i="2"/>
  <c r="H56" i="2"/>
  <c r="E44" i="2"/>
  <c r="E41" i="2"/>
  <c r="J37" i="2"/>
  <c r="D28" i="2"/>
  <c r="E63" i="2" l="1"/>
  <c r="H59" i="2"/>
  <c r="G57" i="2"/>
  <c r="J56" i="2" s="1"/>
  <c r="G44" i="2"/>
  <c r="H43" i="2" s="1"/>
  <c r="J43" i="2" s="1"/>
  <c r="G38" i="2"/>
  <c r="E38" i="2"/>
  <c r="E31" i="2"/>
  <c r="E28" i="2"/>
  <c r="H62" i="2" l="1"/>
  <c r="J62" i="2" s="1"/>
  <c r="M59" i="2" s="1"/>
  <c r="H40" i="2"/>
  <c r="J40" i="2" s="1"/>
  <c r="H37" i="2"/>
  <c r="F27" i="2"/>
  <c r="L59" i="2"/>
  <c r="M40" i="2" l="1"/>
  <c r="L40" i="2"/>
  <c r="N59" i="2"/>
  <c r="N40" i="2" l="1"/>
  <c r="N6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Arun Garg</author>
  </authors>
  <commentList>
    <comment ref="D34" authorId="0" shapeId="0" xr:uid="{CC3F7062-B38D-4AF9-81B2-3AF80E9778F9}">
      <text>
        <r>
          <rPr>
            <sz val="9"/>
            <color indexed="81"/>
            <rFont val="Tahoma"/>
            <family val="2"/>
          </rPr>
          <t xml:space="preserve">This section shows the probability of the outcome.
</t>
        </r>
        <r>
          <rPr>
            <b/>
            <sz val="9"/>
            <color indexed="81"/>
            <rFont val="Tahoma"/>
            <family val="2"/>
          </rPr>
          <t>Example,</t>
        </r>
        <r>
          <rPr>
            <sz val="9"/>
            <color indexed="81"/>
            <rFont val="Tahoma"/>
            <family val="2"/>
          </rPr>
          <t xml:space="preserve">
For CTG = Good, the total outcome which is Pass out of total number of CTG = Good in dataset. Such as, 
    Total CTG (Good) is 16
    Total Pass Outcomes are 14
Therefore, Pj =&gt; 14/16 = 0.875</t>
        </r>
      </text>
    </comment>
    <comment ref="F34" authorId="0" shapeId="0" xr:uid="{54A086E5-3EA7-42F0-83B8-151D869E97D3}">
      <text>
        <r>
          <rPr>
            <sz val="9"/>
            <color indexed="81"/>
            <rFont val="Tahoma"/>
            <family val="2"/>
          </rPr>
          <t>This section shows the probability of the outcome.
Example,
For CTG = Good, the total outcome which is Fail out of total number of CTG = Good in dataset. Such as, 
    Total CTG (Good) is 16
    Total Pass Outcomes are 2
Therefore, Pj =&gt; 2/16 = 0.125</t>
        </r>
      </text>
    </comment>
    <comment ref="I34" authorId="0" shapeId="0" xr:uid="{4F5BAD90-7D40-4CE2-96F0-4E4DBEE861D1}">
      <text>
        <r>
          <rPr>
            <b/>
            <sz val="9"/>
            <color indexed="81"/>
            <rFont val="Tahoma"/>
            <family val="2"/>
          </rPr>
          <t>Percent</t>
        </r>
        <r>
          <rPr>
            <sz val="9"/>
            <color indexed="81"/>
            <rFont val="Tahoma"/>
            <family val="2"/>
          </rPr>
          <t xml:space="preserve"> shows the times of occurance of the split in the whole dataset.
</t>
        </r>
        <r>
          <rPr>
            <b/>
            <sz val="9"/>
            <color indexed="81"/>
            <rFont val="Tahoma"/>
            <family val="2"/>
          </rPr>
          <t>Example</t>
        </r>
        <r>
          <rPr>
            <sz val="9"/>
            <color indexed="81"/>
            <rFont val="Tahoma"/>
            <family val="2"/>
          </rPr>
          <t xml:space="preserve">
For CTG = Good, it appears 16 times out of 50 data records. Then, Percent would be 16/50 = 0.320</t>
        </r>
      </text>
    </comment>
    <comment ref="D71" authorId="0" shapeId="0" xr:uid="{E06C51BF-D482-49E0-90E5-483DDA023180}">
      <text>
        <r>
          <rPr>
            <sz val="9"/>
            <color indexed="81"/>
            <rFont val="Tahoma"/>
            <family val="2"/>
          </rPr>
          <t xml:space="preserve">This section shows the probability of the outcome.
</t>
        </r>
        <r>
          <rPr>
            <b/>
            <sz val="9"/>
            <color indexed="81"/>
            <rFont val="Tahoma"/>
            <family val="2"/>
          </rPr>
          <t>Example,</t>
        </r>
        <r>
          <rPr>
            <sz val="9"/>
            <color indexed="81"/>
            <rFont val="Tahoma"/>
            <family val="2"/>
          </rPr>
          <t xml:space="preserve">
For CTG = Good, the total outcome which is Pass out of total number of CTG = Good in dataset. Such as, 
    Total CTG (Good) is 16
    Total Pass Outcomes are 14
Therefore, Pj =&gt; 14/16 = 0.875</t>
        </r>
      </text>
    </comment>
    <comment ref="F71" authorId="0" shapeId="0" xr:uid="{287459E8-4A8E-4F68-A259-CACABD9E7DB0}">
      <text>
        <r>
          <rPr>
            <sz val="9"/>
            <color indexed="81"/>
            <rFont val="Tahoma"/>
            <family val="2"/>
          </rPr>
          <t>This section shows the probability of the outcome.
Example,
For CTG = Good, the total outcome which is Fail out of total number of CTG = Good in dataset. Such as, 
    Total CTG (Good) is 16
    Total Pass Outcomes are 2
Therefore, Pj =&gt; 2/16 = 0.125</t>
        </r>
      </text>
    </comment>
    <comment ref="I71" authorId="0" shapeId="0" xr:uid="{E64C5822-4C58-40D0-B6E5-7E52FE2825FC}">
      <text>
        <r>
          <rPr>
            <b/>
            <sz val="9"/>
            <color indexed="81"/>
            <rFont val="Tahoma"/>
            <family val="2"/>
          </rPr>
          <t>Percent</t>
        </r>
        <r>
          <rPr>
            <sz val="9"/>
            <color indexed="81"/>
            <rFont val="Tahoma"/>
            <family val="2"/>
          </rPr>
          <t xml:space="preserve"> shows the times of occurance of the split in the whole dataset.
</t>
        </r>
        <r>
          <rPr>
            <b/>
            <sz val="9"/>
            <color indexed="81"/>
            <rFont val="Tahoma"/>
            <family val="2"/>
          </rPr>
          <t>Example</t>
        </r>
        <r>
          <rPr>
            <sz val="9"/>
            <color indexed="81"/>
            <rFont val="Tahoma"/>
            <family val="2"/>
          </rPr>
          <t xml:space="preserve">
For CTG = Good, it appears 16 times out of 50 data records. Then, Percent would be 16/50 = 0.320</t>
        </r>
      </text>
    </comment>
  </commentList>
</comments>
</file>

<file path=xl/sharedStrings.xml><?xml version="1.0" encoding="utf-8"?>
<sst xmlns="http://schemas.openxmlformats.org/spreadsheetml/2006/main" count="105" uniqueCount="69">
  <si>
    <t>Splits</t>
  </si>
  <si>
    <t>Entropy</t>
  </si>
  <si>
    <t>C4.5 :: Split Steps :: Level 1</t>
  </si>
  <si>
    <t>Split</t>
  </si>
  <si>
    <t>Percent</t>
  </si>
  <si>
    <t>Row Total * Percent</t>
  </si>
  <si>
    <t>- 2/16 * log (2/16)</t>
  </si>
  <si>
    <t>Total Entropy</t>
  </si>
  <si>
    <t>CTG Entropy</t>
  </si>
  <si>
    <t>Net Gain Entropy</t>
  </si>
  <si>
    <t>LSM Entropy</t>
  </si>
  <si>
    <t>Course</t>
  </si>
  <si>
    <t>: CS 513-A</t>
  </si>
  <si>
    <t>First Name</t>
  </si>
  <si>
    <t>Last Name</t>
  </si>
  <si>
    <t>Id</t>
  </si>
  <si>
    <t>Purpose</t>
  </si>
  <si>
    <t>C4.5 :: Formula</t>
  </si>
  <si>
    <r>
      <t>H(x) = - ∑ P</t>
    </r>
    <r>
      <rPr>
        <b/>
        <sz val="10"/>
        <color theme="1"/>
        <rFont val="Gisha"/>
        <family val="2"/>
      </rPr>
      <t>J</t>
    </r>
    <r>
      <rPr>
        <b/>
        <sz val="22"/>
        <color theme="1"/>
        <rFont val="Gisha"/>
        <family val="2"/>
      </rPr>
      <t xml:space="preserve"> l</t>
    </r>
    <r>
      <rPr>
        <b/>
        <sz val="22"/>
        <color theme="1"/>
        <rFont val="Gisha"/>
        <family val="2"/>
        <charset val="177"/>
      </rPr>
      <t>og</t>
    </r>
    <r>
      <rPr>
        <b/>
        <sz val="11"/>
        <color theme="1"/>
        <rFont val="Gisha"/>
        <family val="2"/>
        <charset val="177"/>
      </rPr>
      <t xml:space="preserve">2 </t>
    </r>
    <r>
      <rPr>
        <b/>
        <sz val="22"/>
        <color theme="1"/>
        <rFont val="Gisha"/>
        <family val="2"/>
      </rPr>
      <t>(P</t>
    </r>
    <r>
      <rPr>
        <b/>
        <sz val="10"/>
        <color theme="1"/>
        <rFont val="Gisha"/>
        <family val="2"/>
      </rPr>
      <t>J</t>
    </r>
    <r>
      <rPr>
        <b/>
        <sz val="22"/>
        <color theme="1"/>
        <rFont val="Gisha"/>
        <family val="2"/>
      </rPr>
      <t>)</t>
    </r>
  </si>
  <si>
    <r>
      <t>P</t>
    </r>
    <r>
      <rPr>
        <b/>
        <sz val="8"/>
        <color theme="1"/>
        <rFont val="Gisha"/>
        <family val="2"/>
        <charset val="177"/>
      </rPr>
      <t>J</t>
    </r>
  </si>
  <si>
    <r>
      <t>- P</t>
    </r>
    <r>
      <rPr>
        <b/>
        <sz val="8"/>
        <color theme="1"/>
        <rFont val="Gisha"/>
        <family val="2"/>
        <charset val="177"/>
      </rPr>
      <t>J</t>
    </r>
    <r>
      <rPr>
        <b/>
        <sz val="11"/>
        <color theme="1"/>
        <rFont val="Gisha"/>
        <family val="2"/>
      </rPr>
      <t xml:space="preserve"> * log</t>
    </r>
    <r>
      <rPr>
        <b/>
        <sz val="8"/>
        <color theme="1"/>
        <rFont val="Gisha"/>
        <family val="2"/>
        <charset val="177"/>
      </rPr>
      <t xml:space="preserve">2 </t>
    </r>
    <r>
      <rPr>
        <b/>
        <sz val="11"/>
        <color theme="1"/>
        <rFont val="Gisha"/>
        <family val="2"/>
      </rPr>
      <t>(P</t>
    </r>
    <r>
      <rPr>
        <b/>
        <sz val="8"/>
        <color theme="1"/>
        <rFont val="Gisha"/>
        <family val="2"/>
        <charset val="177"/>
      </rPr>
      <t>J</t>
    </r>
    <r>
      <rPr>
        <b/>
        <sz val="11"/>
        <color theme="1"/>
        <rFont val="Gisha"/>
        <family val="2"/>
      </rPr>
      <t>)</t>
    </r>
  </si>
  <si>
    <r>
      <t>- P</t>
    </r>
    <r>
      <rPr>
        <b/>
        <sz val="8"/>
        <color theme="1"/>
        <rFont val="Gisha"/>
        <family val="2"/>
        <charset val="177"/>
      </rPr>
      <t>J</t>
    </r>
    <r>
      <rPr>
        <b/>
        <sz val="11"/>
        <color theme="1"/>
        <rFont val="Gisha"/>
        <family val="2"/>
      </rPr>
      <t xml:space="preserve"> * log</t>
    </r>
    <r>
      <rPr>
        <b/>
        <sz val="8"/>
        <color theme="1"/>
        <rFont val="Gisha"/>
        <family val="2"/>
        <charset val="177"/>
      </rPr>
      <t>2</t>
    </r>
    <r>
      <rPr>
        <b/>
        <sz val="11"/>
        <color theme="1"/>
        <rFont val="Gisha"/>
        <family val="2"/>
      </rPr>
      <t xml:space="preserve"> (P</t>
    </r>
    <r>
      <rPr>
        <b/>
        <sz val="8"/>
        <color theme="1"/>
        <rFont val="Gisha"/>
        <family val="2"/>
        <charset val="177"/>
      </rPr>
      <t>J</t>
    </r>
    <r>
      <rPr>
        <b/>
        <sz val="11"/>
        <color theme="1"/>
        <rFont val="Gisha"/>
        <family val="2"/>
      </rPr>
      <t>)     Row Total</t>
    </r>
  </si>
  <si>
    <r>
      <t>- P</t>
    </r>
    <r>
      <rPr>
        <b/>
        <sz val="8"/>
        <color theme="1"/>
        <rFont val="Gisha"/>
        <family val="2"/>
        <charset val="177"/>
      </rPr>
      <t>J</t>
    </r>
    <r>
      <rPr>
        <b/>
        <sz val="11"/>
        <color theme="1"/>
        <rFont val="Gisha"/>
        <family val="2"/>
      </rPr>
      <t xml:space="preserve"> * log</t>
    </r>
    <r>
      <rPr>
        <b/>
        <sz val="8"/>
        <color theme="1"/>
        <rFont val="Gisha"/>
        <family val="2"/>
        <charset val="177"/>
      </rPr>
      <t>2</t>
    </r>
    <r>
      <rPr>
        <b/>
        <sz val="11"/>
        <color theme="1"/>
        <rFont val="Gisha"/>
        <family val="2"/>
      </rPr>
      <t xml:space="preserve"> (P</t>
    </r>
    <r>
      <rPr>
        <b/>
        <sz val="8"/>
        <color theme="1"/>
        <rFont val="Gisha"/>
        <family val="2"/>
        <charset val="177"/>
      </rPr>
      <t>J</t>
    </r>
    <r>
      <rPr>
        <b/>
        <sz val="11"/>
        <color theme="1"/>
        <rFont val="Gisha"/>
        <family val="2"/>
      </rPr>
      <t>)</t>
    </r>
  </si>
  <si>
    <t>3/3</t>
  </si>
  <si>
    <t>- 3/3 * log (3/3)</t>
  </si>
  <si>
    <t>2/8</t>
  </si>
  <si>
    <t>3/8</t>
  </si>
  <si>
    <t>- 3/8 * log (3/8)</t>
  </si>
  <si>
    <t>5/8</t>
  </si>
  <si>
    <t>- 5/8 * log (5/8)</t>
  </si>
  <si>
    <t>2/3</t>
  </si>
  <si>
    <t>1/3</t>
  </si>
  <si>
    <t>- 1/3 * log (1/3)</t>
  </si>
  <si>
    <t>: Neil</t>
  </si>
  <si>
    <t>: Gupte</t>
  </si>
  <si>
    <t>: Final Exam - q5</t>
  </si>
  <si>
    <r>
      <t xml:space="preserve">Question – </t>
    </r>
    <r>
      <rPr>
        <sz val="11"/>
        <color theme="1"/>
        <rFont val="Gisha"/>
        <family val="2"/>
      </rPr>
      <t>Use the c4.5 methodology to develop a classification model for the following training data (one level only):</t>
    </r>
  </si>
  <si>
    <t>Applicant</t>
  </si>
  <si>
    <t>GRE</t>
  </si>
  <si>
    <t>GPA</t>
  </si>
  <si>
    <t>Admitted</t>
  </si>
  <si>
    <t>Medium</t>
  </si>
  <si>
    <t>High</t>
  </si>
  <si>
    <t>Yes</t>
  </si>
  <si>
    <t>Low</t>
  </si>
  <si>
    <t>No</t>
  </si>
  <si>
    <t>ADMIT</t>
  </si>
  <si>
    <t>Spliting the dataset for GRE attribute</t>
  </si>
  <si>
    <t>GRE=low</t>
  </si>
  <si>
    <t>GRE = medium</t>
  </si>
  <si>
    <t>0/0</t>
  </si>
  <si>
    <t>1/2</t>
  </si>
  <si>
    <t>- 1/2 * log (1/2)</t>
  </si>
  <si>
    <t>Spliting the Dataset for GPA attribute</t>
  </si>
  <si>
    <t>GPA = low</t>
  </si>
  <si>
    <t>GPA = medium</t>
  </si>
  <si>
    <t>GPA = high</t>
  </si>
  <si>
    <t>GRE =high</t>
  </si>
  <si>
    <t>0</t>
  </si>
  <si>
    <t>2/2</t>
  </si>
  <si>
    <t>- 2/2 * log (2/2)</t>
  </si>
  <si>
    <t>3/4</t>
  </si>
  <si>
    <t>- 3/4* log (3/4)</t>
  </si>
  <si>
    <t>1/4</t>
  </si>
  <si>
    <t>- 1/4 * log (1/4)</t>
  </si>
  <si>
    <t>4/8</t>
  </si>
  <si>
    <r>
      <rPr>
        <b/>
        <sz val="11"/>
        <color theme="1"/>
        <rFont val="Gisha"/>
        <family val="2"/>
        <charset val="177"/>
      </rPr>
      <t>Maximum</t>
    </r>
    <r>
      <rPr>
        <sz val="11"/>
        <color theme="1"/>
        <rFont val="Gisha"/>
        <family val="2"/>
      </rPr>
      <t xml:space="preserve"> </t>
    </r>
    <r>
      <rPr>
        <b/>
        <sz val="11"/>
        <color theme="1"/>
        <rFont val="Gisha"/>
        <family val="2"/>
        <charset val="177"/>
      </rPr>
      <t>Entropy</t>
    </r>
    <r>
      <rPr>
        <sz val="11"/>
        <color theme="1"/>
        <rFont val="Gisha"/>
        <family val="2"/>
      </rPr>
      <t xml:space="preserve">                    </t>
    </r>
    <r>
      <rPr>
        <i/>
        <sz val="8"/>
        <color theme="1"/>
        <rFont val="Gisha"/>
        <family val="2"/>
        <charset val="177"/>
      </rPr>
      <t>(GPA best result)</t>
    </r>
  </si>
  <si>
    <t>GRE Net Entropy Gain Calculation</t>
  </si>
  <si>
    <t>GPA Net Entropy Gain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</si>
</sst>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Gisha"/>
      <family val="2"/>
      <charset val="177"/>
    </font>
    <font>
      <b/>
      <sz val="22"/>
      <color theme="1"/>
      <name val="Gisha"/>
      <family val="2"/>
      <charset val="177"/>
    </font>
    <font>
      <b/>
      <sz val="11"/>
      <color theme="1"/>
      <name val="Gisha"/>
      <family val="2"/>
      <charset val="177"/>
    </font>
    <font>
      <i/>
      <sz val="11"/>
      <color theme="1"/>
      <name val="Gisha"/>
      <family val="2"/>
      <charset val="177"/>
    </font>
    <font>
      <b/>
      <sz val="8"/>
      <color theme="1"/>
      <name val="Gisha"/>
      <family val="2"/>
      <charset val="177"/>
    </font>
    <font>
      <i/>
      <sz val="8"/>
      <color theme="1"/>
      <name val="Gisha"/>
      <family val="2"/>
      <charset val="177"/>
    </font>
    <font>
      <sz val="11"/>
      <color theme="1"/>
      <name val="Gisha"/>
      <family val="2"/>
    </font>
    <font>
      <b/>
      <sz val="11"/>
      <color theme="1"/>
      <name val="Gisha"/>
      <family val="2"/>
    </font>
    <font>
      <b/>
      <sz val="11"/>
      <name val="Gisha"/>
      <family val="2"/>
    </font>
    <font>
      <sz val="11"/>
      <name val="Gisha"/>
      <family val="2"/>
    </font>
    <font>
      <b/>
      <sz val="22"/>
      <color theme="1"/>
      <name val="Gisha"/>
      <family val="2"/>
    </font>
    <font>
      <b/>
      <sz val="10"/>
      <color theme="1"/>
      <name val="Gisha"/>
      <family val="2"/>
    </font>
    <font>
      <sz val="8"/>
      <color theme="1"/>
      <name val="Gisha"/>
      <family val="2"/>
    </font>
    <font>
      <sz val="10"/>
      <color theme="1"/>
      <name val="Gisha"/>
      <family val="2"/>
    </font>
    <font>
      <sz val="9"/>
      <color theme="1"/>
      <name val="Gish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Gisha"/>
      <family val="2"/>
    </font>
    <font>
      <sz val="11"/>
      <color theme="0"/>
      <name val="Gish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4" fillId="2" borderId="26" xfId="0" applyFont="1" applyFill="1" applyBorder="1" applyAlignment="1">
      <alignment horizontal="left" vertical="center"/>
    </xf>
    <xf numFmtId="0" fontId="4" fillId="2" borderId="27" xfId="0" applyFont="1" applyFill="1" applyBorder="1" applyAlignment="1">
      <alignment horizontal="left" vertical="center"/>
    </xf>
    <xf numFmtId="0" fontId="4" fillId="2" borderId="28" xfId="0" applyFont="1" applyFill="1" applyBorder="1" applyAlignment="1">
      <alignment horizontal="left" vertical="center"/>
    </xf>
    <xf numFmtId="0" fontId="4" fillId="0" borderId="24" xfId="0" applyFont="1" applyBorder="1" applyAlignment="1">
      <alignment horizontal="left" vertical="center"/>
    </xf>
    <xf numFmtId="164" fontId="3" fillId="0" borderId="20" xfId="0" applyNumberFormat="1" applyFont="1" applyBorder="1" applyAlignment="1">
      <alignment horizontal="center" vertical="center"/>
    </xf>
    <xf numFmtId="164" fontId="3" fillId="0" borderId="22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164" fontId="3" fillId="0" borderId="42" xfId="0" applyNumberFormat="1" applyFont="1" applyBorder="1" applyAlignment="1">
      <alignment horizontal="center" vertical="center"/>
    </xf>
    <xf numFmtId="164" fontId="3" fillId="0" borderId="43" xfId="0" applyNumberFormat="1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2" borderId="40" xfId="0" applyFont="1" applyFill="1" applyBorder="1" applyAlignment="1">
      <alignment horizontal="center" vertical="center"/>
    </xf>
    <xf numFmtId="0" fontId="7" fillId="2" borderId="41" xfId="0" applyFont="1" applyFill="1" applyBorder="1" applyAlignment="1">
      <alignment horizontal="center" vertical="center"/>
    </xf>
    <xf numFmtId="0" fontId="7" fillId="2" borderId="44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2" borderId="17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9" fillId="3" borderId="0" xfId="0" applyFont="1" applyFill="1" applyAlignment="1">
      <alignment horizontal="left" vertical="center" wrapText="1"/>
    </xf>
    <xf numFmtId="0" fontId="10" fillId="3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left" vertical="center" wrapText="1"/>
    </xf>
    <xf numFmtId="0" fontId="7" fillId="3" borderId="0" xfId="0" applyFont="1" applyFill="1" applyAlignment="1">
      <alignment horizontal="center" vertical="center"/>
    </xf>
    <xf numFmtId="0" fontId="8" fillId="4" borderId="9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/>
    </xf>
    <xf numFmtId="0" fontId="8" fillId="4" borderId="11" xfId="0" quotePrefix="1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horizontal="center" vertical="center" wrapText="1"/>
    </xf>
    <xf numFmtId="0" fontId="8" fillId="4" borderId="15" xfId="0" applyFont="1" applyFill="1" applyBorder="1" applyAlignment="1">
      <alignment horizontal="center" vertical="center"/>
    </xf>
    <xf numFmtId="0" fontId="8" fillId="4" borderId="15" xfId="0" quotePrefix="1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7" fillId="0" borderId="19" xfId="0" applyFont="1" applyBorder="1" applyAlignment="1">
      <alignment horizontal="left" vertical="center" indent="3"/>
    </xf>
    <xf numFmtId="0" fontId="7" fillId="0" borderId="2" xfId="0" applyFont="1" applyBorder="1" applyAlignment="1">
      <alignment horizontal="left" vertical="center" indent="3"/>
    </xf>
    <xf numFmtId="0" fontId="13" fillId="0" borderId="2" xfId="0" quotePrefix="1" applyFont="1" applyBorder="1" applyAlignment="1">
      <alignment horizontal="center" vertical="center"/>
    </xf>
    <xf numFmtId="164" fontId="8" fillId="0" borderId="20" xfId="0" applyNumberFormat="1" applyFont="1" applyBorder="1" applyAlignment="1">
      <alignment horizontal="center" vertical="center"/>
    </xf>
    <xf numFmtId="0" fontId="7" fillId="0" borderId="21" xfId="0" applyFont="1" applyBorder="1" applyAlignment="1">
      <alignment horizontal="left" vertical="center" indent="3"/>
    </xf>
    <xf numFmtId="0" fontId="7" fillId="0" borderId="7" xfId="0" applyFont="1" applyBorder="1" applyAlignment="1">
      <alignment horizontal="left" vertical="center" indent="3"/>
    </xf>
    <xf numFmtId="164" fontId="7" fillId="0" borderId="7" xfId="0" applyNumberFormat="1" applyFont="1" applyBorder="1" applyAlignment="1">
      <alignment horizontal="center" vertical="center"/>
    </xf>
    <xf numFmtId="164" fontId="14" fillId="0" borderId="7" xfId="0" applyNumberFormat="1" applyFont="1" applyBorder="1" applyAlignment="1">
      <alignment horizontal="center" vertical="center"/>
    </xf>
    <xf numFmtId="164" fontId="8" fillId="0" borderId="22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left" vertical="center" indent="3"/>
    </xf>
    <xf numFmtId="0" fontId="7" fillId="2" borderId="0" xfId="0" applyFont="1" applyFill="1" applyAlignment="1">
      <alignment horizontal="left" vertical="center" indent="3"/>
    </xf>
    <xf numFmtId="0" fontId="13" fillId="2" borderId="0" xfId="0" applyFont="1" applyFill="1" applyAlignment="1">
      <alignment horizontal="center" vertical="center"/>
    </xf>
    <xf numFmtId="164" fontId="13" fillId="0" borderId="2" xfId="0" quotePrefix="1" applyNumberFormat="1" applyFont="1" applyBorder="1" applyAlignment="1">
      <alignment horizontal="center" vertical="center"/>
    </xf>
    <xf numFmtId="0" fontId="7" fillId="0" borderId="23" xfId="0" applyFont="1" applyBorder="1" applyAlignment="1">
      <alignment horizontal="left" vertical="center" indent="3"/>
    </xf>
    <xf numFmtId="0" fontId="7" fillId="0" borderId="24" xfId="0" applyFont="1" applyBorder="1" applyAlignment="1">
      <alignment horizontal="left" vertical="center" indent="3"/>
    </xf>
    <xf numFmtId="164" fontId="7" fillId="0" borderId="24" xfId="0" applyNumberFormat="1" applyFont="1" applyBorder="1" applyAlignment="1">
      <alignment horizontal="center" vertical="center"/>
    </xf>
    <xf numFmtId="164" fontId="8" fillId="0" borderId="25" xfId="0" applyNumberFormat="1" applyFont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10" xfId="0" quotePrefix="1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horizontal="center" vertical="center"/>
    </xf>
    <xf numFmtId="0" fontId="8" fillId="4" borderId="14" xfId="0" quotePrefix="1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164" fontId="7" fillId="0" borderId="2" xfId="0" applyNumberFormat="1" applyFont="1" applyBorder="1" applyAlignment="1">
      <alignment horizontal="center" vertical="center"/>
    </xf>
    <xf numFmtId="164" fontId="8" fillId="0" borderId="29" xfId="0" applyNumberFormat="1" applyFont="1" applyBorder="1" applyAlignment="1">
      <alignment horizontal="center" vertical="center"/>
    </xf>
    <xf numFmtId="0" fontId="8" fillId="4" borderId="30" xfId="0" quotePrefix="1" applyFont="1" applyFill="1" applyBorder="1" applyAlignment="1">
      <alignment horizontal="center" vertical="center" wrapText="1"/>
    </xf>
    <xf numFmtId="164" fontId="7" fillId="0" borderId="7" xfId="0" applyNumberFormat="1" applyFont="1" applyBorder="1" applyAlignment="1">
      <alignment horizontal="center" vertical="center"/>
    </xf>
    <xf numFmtId="164" fontId="8" fillId="0" borderId="31" xfId="0" applyNumberFormat="1" applyFont="1" applyBorder="1" applyAlignment="1">
      <alignment horizontal="center" vertical="center"/>
    </xf>
    <xf numFmtId="0" fontId="8" fillId="4" borderId="32" xfId="0" quotePrefix="1" applyFont="1" applyFill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164" fontId="15" fillId="0" borderId="2" xfId="0" quotePrefix="1" applyNumberFormat="1" applyFont="1" applyBorder="1" applyAlignment="1">
      <alignment horizontal="center" vertical="center"/>
    </xf>
    <xf numFmtId="164" fontId="7" fillId="0" borderId="33" xfId="0" applyNumberFormat="1" applyFont="1" applyBorder="1" applyAlignment="1">
      <alignment horizontal="center" vertical="center"/>
    </xf>
    <xf numFmtId="164" fontId="7" fillId="0" borderId="34" xfId="0" applyNumberFormat="1" applyFont="1" applyBorder="1" applyAlignment="1">
      <alignment horizontal="center" vertical="center"/>
    </xf>
    <xf numFmtId="164" fontId="7" fillId="0" borderId="35" xfId="0" applyNumberFormat="1" applyFont="1" applyBorder="1" applyAlignment="1">
      <alignment horizontal="center" vertical="center"/>
    </xf>
    <xf numFmtId="164" fontId="7" fillId="0" borderId="36" xfId="0" applyNumberFormat="1" applyFont="1" applyBorder="1" applyAlignment="1">
      <alignment horizontal="center" vertical="center"/>
    </xf>
    <xf numFmtId="164" fontId="7" fillId="2" borderId="0" xfId="0" applyNumberFormat="1" applyFont="1" applyFill="1" applyAlignment="1">
      <alignment horizontal="center" vertical="center"/>
    </xf>
    <xf numFmtId="164" fontId="13" fillId="2" borderId="0" xfId="0" applyNumberFormat="1" applyFont="1" applyFill="1" applyAlignment="1">
      <alignment horizontal="center" vertical="center"/>
    </xf>
    <xf numFmtId="164" fontId="7" fillId="2" borderId="18" xfId="0" applyNumberFormat="1" applyFont="1" applyFill="1" applyBorder="1" applyAlignment="1">
      <alignment horizontal="center" vertical="center"/>
    </xf>
    <xf numFmtId="164" fontId="7" fillId="0" borderId="37" xfId="0" applyNumberFormat="1" applyFont="1" applyBorder="1" applyAlignment="1">
      <alignment horizontal="center" vertical="center"/>
    </xf>
    <xf numFmtId="164" fontId="7" fillId="0" borderId="38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4" fontId="7" fillId="0" borderId="24" xfId="0" applyNumberFormat="1" applyFont="1" applyBorder="1" applyAlignment="1">
      <alignment horizontal="center" vertical="center"/>
    </xf>
    <xf numFmtId="164" fontId="8" fillId="0" borderId="39" xfId="0" applyNumberFormat="1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18" fillId="5" borderId="45" xfId="0" applyFont="1" applyFill="1" applyBorder="1" applyAlignment="1">
      <alignment horizontal="center" vertical="center" wrapText="1"/>
    </xf>
    <xf numFmtId="0" fontId="19" fillId="5" borderId="41" xfId="0" applyFont="1" applyFill="1" applyBorder="1" applyAlignment="1">
      <alignment horizontal="center" vertical="center" wrapText="1"/>
    </xf>
    <xf numFmtId="0" fontId="19" fillId="5" borderId="44" xfId="0" applyFont="1" applyFill="1" applyBorder="1" applyAlignment="1">
      <alignment horizontal="center" vertical="center" wrapText="1"/>
    </xf>
    <xf numFmtId="0" fontId="20" fillId="5" borderId="46" xfId="0" applyFont="1" applyFill="1" applyBorder="1" applyAlignment="1">
      <alignment horizontal="center" vertical="center" wrapText="1"/>
    </xf>
    <xf numFmtId="0" fontId="21" fillId="0" borderId="41" xfId="0" applyFont="1" applyBorder="1" applyAlignment="1">
      <alignment horizontal="center" vertical="center" wrapText="1"/>
    </xf>
    <xf numFmtId="0" fontId="21" fillId="0" borderId="44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0" fontId="20" fillId="5" borderId="43" xfId="0" applyFont="1" applyFill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 wrapText="1"/>
    </xf>
    <xf numFmtId="0" fontId="21" fillId="0" borderId="39" xfId="0" applyFont="1" applyBorder="1" applyAlignment="1">
      <alignment horizontal="center" vertical="center" wrapText="1"/>
    </xf>
    <xf numFmtId="0" fontId="22" fillId="2" borderId="0" xfId="0" applyFont="1" applyFill="1" applyBorder="1" applyAlignment="1">
      <alignment horizontal="center" vertical="center" wrapText="1"/>
    </xf>
    <xf numFmtId="0" fontId="22" fillId="2" borderId="0" xfId="0" quotePrefix="1" applyFont="1" applyFill="1" applyBorder="1" applyAlignment="1">
      <alignment horizontal="center" vertical="center" wrapText="1"/>
    </xf>
    <xf numFmtId="0" fontId="23" fillId="2" borderId="0" xfId="0" applyFont="1" applyFill="1" applyBorder="1" applyAlignment="1">
      <alignment horizontal="center" vertical="center"/>
    </xf>
    <xf numFmtId="164" fontId="23" fillId="2" borderId="0" xfId="0" applyNumberFormat="1" applyFont="1" applyFill="1" applyBorder="1" applyAlignment="1">
      <alignment horizontal="center" vertical="center"/>
    </xf>
    <xf numFmtId="164" fontId="22" fillId="2" borderId="0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left" vertical="center" indent="3"/>
    </xf>
    <xf numFmtId="164" fontId="7" fillId="2" borderId="0" xfId="0" applyNumberFormat="1" applyFont="1" applyFill="1" applyBorder="1" applyAlignment="1">
      <alignment horizontal="center" vertical="center"/>
    </xf>
    <xf numFmtId="164" fontId="13" fillId="2" borderId="0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/>
    </xf>
    <xf numFmtId="0" fontId="8" fillId="2" borderId="0" xfId="0" quotePrefix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/>
    </xf>
    <xf numFmtId="0" fontId="8" fillId="2" borderId="0" xfId="0" quotePrefix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left" vertical="center" indent="3"/>
    </xf>
    <xf numFmtId="164" fontId="13" fillId="2" borderId="0" xfId="0" quotePrefix="1" applyNumberFormat="1" applyFont="1" applyFill="1" applyBorder="1" applyAlignment="1">
      <alignment horizontal="center" vertical="center"/>
    </xf>
    <xf numFmtId="0" fontId="13" fillId="2" borderId="0" xfId="0" quotePrefix="1" applyFont="1" applyFill="1" applyBorder="1" applyAlignment="1">
      <alignment horizontal="center" vertical="center"/>
    </xf>
    <xf numFmtId="164" fontId="7" fillId="2" borderId="0" xfId="0" applyNumberFormat="1" applyFont="1" applyFill="1" applyBorder="1" applyAlignment="1">
      <alignment horizontal="center" vertical="center"/>
    </xf>
    <xf numFmtId="164" fontId="8" fillId="2" borderId="0" xfId="0" applyNumberFormat="1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left" vertical="center" indent="4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18" xfId="0" applyFont="1" applyFill="1" applyBorder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2" borderId="18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left" vertical="center" indent="3"/>
    </xf>
    <xf numFmtId="0" fontId="7" fillId="2" borderId="27" xfId="0" applyFont="1" applyFill="1" applyBorder="1" applyAlignment="1">
      <alignment horizontal="left" vertical="center" indent="3"/>
    </xf>
    <xf numFmtId="164" fontId="7" fillId="2" borderId="27" xfId="0" applyNumberFormat="1" applyFont="1" applyFill="1" applyBorder="1" applyAlignment="1">
      <alignment horizontal="center" vertical="center"/>
    </xf>
    <xf numFmtId="164" fontId="13" fillId="2" borderId="27" xfId="0" applyNumberFormat="1" applyFont="1" applyFill="1" applyBorder="1" applyAlignment="1">
      <alignment horizontal="center" vertical="center"/>
    </xf>
    <xf numFmtId="164" fontId="7" fillId="2" borderId="2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EADE7-17BB-48AD-8280-B2BDB733CF76}">
  <dimension ref="B1:Q159"/>
  <sheetViews>
    <sheetView tabSelected="1" zoomScaleNormal="100" workbookViewId="0">
      <selection activeCell="F53" sqref="F53"/>
    </sheetView>
  </sheetViews>
  <sheetFormatPr defaultColWidth="9.109375" defaultRowHeight="13.8" x14ac:dyDescent="0.3"/>
  <cols>
    <col min="1" max="1" width="1.109375" style="11" customWidth="1"/>
    <col min="2" max="2" width="15.109375" style="11" bestFit="1" customWidth="1"/>
    <col min="3" max="3" width="10.33203125" style="11" bestFit="1" customWidth="1"/>
    <col min="4" max="4" width="11.88671875" style="11" customWidth="1"/>
    <col min="5" max="5" width="15.109375" style="11" bestFit="1" customWidth="1"/>
    <col min="6" max="6" width="13.44140625" style="11" customWidth="1"/>
    <col min="7" max="7" width="16.109375" style="11" customWidth="1"/>
    <col min="8" max="8" width="17.88671875" style="11" bestFit="1" customWidth="1"/>
    <col min="9" max="10" width="17.109375" style="11" customWidth="1"/>
    <col min="11" max="11" width="5.33203125" style="11" customWidth="1"/>
    <col min="12" max="12" width="12.88671875" style="11" customWidth="1"/>
    <col min="13" max="13" width="11.21875" style="11" customWidth="1"/>
    <col min="14" max="14" width="13.33203125" style="11" bestFit="1" customWidth="1"/>
    <col min="15" max="16384" width="9.109375" style="11"/>
  </cols>
  <sheetData>
    <row r="1" spans="2:11" ht="4.5" customHeight="1" thickBot="1" x14ac:dyDescent="0.35"/>
    <row r="2" spans="2:11" x14ac:dyDescent="0.3">
      <c r="B2" s="12"/>
      <c r="C2" s="13"/>
      <c r="D2" s="13"/>
      <c r="E2" s="13"/>
      <c r="F2" s="14"/>
      <c r="G2" s="15"/>
    </row>
    <row r="3" spans="2:11" x14ac:dyDescent="0.3">
      <c r="B3" s="16"/>
      <c r="C3" s="17"/>
      <c r="D3" s="17"/>
      <c r="E3" s="17"/>
      <c r="F3" s="18"/>
      <c r="G3" s="15"/>
    </row>
    <row r="4" spans="2:11" ht="9" customHeight="1" x14ac:dyDescent="0.3">
      <c r="B4" s="16"/>
      <c r="C4" s="17"/>
      <c r="D4" s="17"/>
      <c r="E4" s="17"/>
      <c r="F4" s="18"/>
      <c r="G4" s="15"/>
    </row>
    <row r="5" spans="2:11" x14ac:dyDescent="0.3">
      <c r="B5" s="132" t="s">
        <v>11</v>
      </c>
      <c r="C5" s="133" t="s">
        <v>12</v>
      </c>
      <c r="D5" s="134"/>
      <c r="E5" s="133"/>
      <c r="F5" s="135"/>
      <c r="G5" s="15"/>
    </row>
    <row r="6" spans="2:11" x14ac:dyDescent="0.3">
      <c r="B6" s="132" t="s">
        <v>13</v>
      </c>
      <c r="C6" s="133" t="s">
        <v>33</v>
      </c>
      <c r="D6" s="134"/>
      <c r="E6" s="133"/>
      <c r="F6" s="135"/>
      <c r="G6" s="15"/>
    </row>
    <row r="7" spans="2:11" x14ac:dyDescent="0.3">
      <c r="B7" s="132" t="s">
        <v>14</v>
      </c>
      <c r="C7" s="133" t="s">
        <v>34</v>
      </c>
      <c r="D7" s="134"/>
      <c r="E7" s="133"/>
      <c r="F7" s="135"/>
      <c r="G7" s="15"/>
    </row>
    <row r="8" spans="2:11" x14ac:dyDescent="0.3">
      <c r="B8" s="132" t="s">
        <v>15</v>
      </c>
      <c r="C8" s="133">
        <v>10445674</v>
      </c>
      <c r="D8" s="134"/>
      <c r="E8" s="133"/>
      <c r="F8" s="135"/>
      <c r="G8" s="15"/>
    </row>
    <row r="9" spans="2:11" x14ac:dyDescent="0.3">
      <c r="B9" s="132" t="s">
        <v>16</v>
      </c>
      <c r="C9" s="136" t="s">
        <v>35</v>
      </c>
      <c r="D9" s="136"/>
      <c r="E9" s="136"/>
      <c r="F9" s="137"/>
      <c r="G9" s="15"/>
    </row>
    <row r="10" spans="2:11" ht="9" customHeight="1" x14ac:dyDescent="0.3">
      <c r="B10" s="16"/>
      <c r="C10" s="17"/>
      <c r="D10" s="17"/>
      <c r="E10" s="17"/>
      <c r="F10" s="18"/>
      <c r="G10" s="15"/>
    </row>
    <row r="11" spans="2:11" ht="14.4" thickBot="1" x14ac:dyDescent="0.35">
      <c r="B11" s="20"/>
      <c r="C11" s="21"/>
      <c r="D11" s="21"/>
      <c r="E11" s="21"/>
      <c r="F11" s="22"/>
      <c r="G11" s="15"/>
    </row>
    <row r="12" spans="2:11" ht="4.5" customHeight="1" x14ac:dyDescent="0.3"/>
    <row r="14" spans="2:11" ht="15" customHeight="1" x14ac:dyDescent="0.3">
      <c r="B14" s="23" t="s">
        <v>36</v>
      </c>
      <c r="C14" s="23"/>
      <c r="D14" s="23"/>
      <c r="E14" s="23"/>
      <c r="F14" s="23"/>
      <c r="G14" s="23"/>
      <c r="H14" s="23"/>
      <c r="I14" s="23"/>
      <c r="J14" s="23"/>
      <c r="K14" s="24"/>
    </row>
    <row r="16" spans="2:11" x14ac:dyDescent="0.3">
      <c r="B16" s="23"/>
      <c r="C16" s="23"/>
      <c r="D16" s="23"/>
      <c r="E16" s="23"/>
      <c r="F16" s="23"/>
      <c r="G16" s="23"/>
      <c r="H16" s="23"/>
      <c r="I16" s="23"/>
      <c r="J16" s="23"/>
    </row>
    <row r="18" spans="2:14" x14ac:dyDescent="0.3">
      <c r="B18" s="25" t="s">
        <v>17</v>
      </c>
      <c r="C18" s="25"/>
      <c r="D18" s="25"/>
      <c r="E18" s="25"/>
      <c r="F18" s="25"/>
      <c r="G18" s="25"/>
      <c r="H18" s="25"/>
      <c r="I18" s="25"/>
      <c r="J18" s="25"/>
      <c r="K18" s="26"/>
      <c r="L18" s="26"/>
      <c r="M18" s="26"/>
      <c r="N18" s="26"/>
    </row>
    <row r="19" spans="2:14" ht="15" customHeight="1" x14ac:dyDescent="0.3">
      <c r="B19" s="27" t="s">
        <v>18</v>
      </c>
      <c r="C19" s="28"/>
      <c r="D19" s="28"/>
      <c r="E19" s="28"/>
      <c r="F19" s="29"/>
      <c r="G19" s="30"/>
    </row>
    <row r="20" spans="2:14" ht="15" customHeight="1" x14ac:dyDescent="0.3">
      <c r="B20" s="31"/>
      <c r="C20" s="32"/>
      <c r="D20" s="32"/>
      <c r="E20" s="32"/>
      <c r="F20" s="33"/>
      <c r="G20" s="30"/>
    </row>
    <row r="21" spans="2:14" ht="15" customHeight="1" x14ac:dyDescent="0.3">
      <c r="B21" s="34"/>
      <c r="C21" s="35"/>
      <c r="D21" s="35"/>
      <c r="E21" s="35"/>
      <c r="F21" s="36"/>
      <c r="G21" s="30"/>
    </row>
    <row r="23" spans="2:14" ht="14.4" thickBot="1" x14ac:dyDescent="0.35">
      <c r="B23" s="37"/>
      <c r="C23" s="37"/>
      <c r="D23" s="37"/>
      <c r="E23" s="37"/>
      <c r="F23" s="37"/>
      <c r="G23" s="37"/>
      <c r="H23" s="37"/>
      <c r="I23" s="37"/>
      <c r="J23" s="37"/>
      <c r="K23" s="38"/>
      <c r="L23" s="38"/>
      <c r="M23" s="38"/>
      <c r="N23" s="38"/>
    </row>
    <row r="24" spans="2:14" ht="14.4" customHeight="1" x14ac:dyDescent="0.3">
      <c r="B24" s="39" t="s">
        <v>0</v>
      </c>
      <c r="C24" s="40"/>
      <c r="D24" s="41" t="s">
        <v>19</v>
      </c>
      <c r="E24" s="42" t="s">
        <v>20</v>
      </c>
      <c r="F24" s="43" t="s">
        <v>1</v>
      </c>
    </row>
    <row r="25" spans="2:14" x14ac:dyDescent="0.3">
      <c r="B25" s="44"/>
      <c r="C25" s="45"/>
      <c r="D25" s="46"/>
      <c r="E25" s="47"/>
      <c r="F25" s="48"/>
    </row>
    <row r="26" spans="2:14" x14ac:dyDescent="0.3">
      <c r="B26" s="49" t="s">
        <v>46</v>
      </c>
      <c r="C26" s="19"/>
      <c r="D26" s="19"/>
      <c r="E26" s="19"/>
      <c r="F26" s="50"/>
    </row>
    <row r="27" spans="2:14" x14ac:dyDescent="0.3">
      <c r="B27" s="51" t="s">
        <v>43</v>
      </c>
      <c r="C27" s="52"/>
      <c r="D27" s="53" t="s">
        <v>28</v>
      </c>
      <c r="E27" s="53" t="s">
        <v>29</v>
      </c>
      <c r="F27" s="54">
        <f>E28 + E31</f>
        <v>0.95443400292496494</v>
      </c>
    </row>
    <row r="28" spans="2:14" ht="14.4" customHeight="1" x14ac:dyDescent="0.3">
      <c r="B28" s="55"/>
      <c r="C28" s="56"/>
      <c r="D28" s="57">
        <f>5/8</f>
        <v>0.625</v>
      </c>
      <c r="E28" s="58">
        <f>- D28 * LOG(D28, 2)</f>
        <v>0.42379494069539858</v>
      </c>
      <c r="F28" s="59"/>
    </row>
    <row r="29" spans="2:14" ht="14.4" customHeight="1" x14ac:dyDescent="0.3">
      <c r="B29" s="60"/>
      <c r="C29" s="61"/>
      <c r="D29" s="19"/>
      <c r="E29" s="62"/>
      <c r="F29" s="59"/>
    </row>
    <row r="30" spans="2:14" ht="14.4" customHeight="1" x14ac:dyDescent="0.3">
      <c r="B30" s="51" t="s">
        <v>45</v>
      </c>
      <c r="C30" s="52"/>
      <c r="D30" s="63" t="s">
        <v>26</v>
      </c>
      <c r="E30" s="53" t="s">
        <v>27</v>
      </c>
      <c r="F30" s="59"/>
    </row>
    <row r="31" spans="2:14" ht="14.7" customHeight="1" thickBot="1" x14ac:dyDescent="0.35">
      <c r="B31" s="64"/>
      <c r="C31" s="65"/>
      <c r="D31" s="66">
        <v>0.375</v>
      </c>
      <c r="E31" s="66">
        <f>- D31 * LOG(D31, 2)</f>
        <v>0.53063906222956636</v>
      </c>
      <c r="F31" s="67"/>
    </row>
    <row r="33" spans="2:17" ht="14.4" thickBot="1" x14ac:dyDescent="0.35">
      <c r="B33" s="37" t="s">
        <v>2</v>
      </c>
      <c r="C33" s="37"/>
      <c r="D33" s="37"/>
      <c r="E33" s="37"/>
      <c r="F33" s="37"/>
      <c r="G33" s="37"/>
      <c r="H33" s="37"/>
      <c r="I33" s="37"/>
      <c r="J33" s="37"/>
      <c r="K33" s="38"/>
      <c r="L33" s="38"/>
      <c r="M33" s="38"/>
      <c r="N33" s="38"/>
    </row>
    <row r="34" spans="2:17" x14ac:dyDescent="0.3">
      <c r="B34" s="39" t="s">
        <v>3</v>
      </c>
      <c r="C34" s="40"/>
      <c r="D34" s="68" t="s">
        <v>43</v>
      </c>
      <c r="E34" s="68"/>
      <c r="F34" s="68" t="s">
        <v>45</v>
      </c>
      <c r="G34" s="68"/>
      <c r="H34" s="69" t="s">
        <v>21</v>
      </c>
      <c r="I34" s="68" t="s">
        <v>4</v>
      </c>
      <c r="J34" s="43" t="s">
        <v>5</v>
      </c>
    </row>
    <row r="35" spans="2:17" x14ac:dyDescent="0.3">
      <c r="B35" s="44"/>
      <c r="C35" s="45"/>
      <c r="D35" s="70" t="s">
        <v>19</v>
      </c>
      <c r="E35" s="71" t="s">
        <v>20</v>
      </c>
      <c r="F35" s="70" t="s">
        <v>19</v>
      </c>
      <c r="G35" s="71" t="s">
        <v>22</v>
      </c>
      <c r="H35" s="45"/>
      <c r="I35" s="72"/>
      <c r="J35" s="48"/>
    </row>
    <row r="36" spans="2:17" ht="14.4" thickBot="1" x14ac:dyDescent="0.35">
      <c r="B36" s="1" t="s">
        <v>47</v>
      </c>
      <c r="C36" s="2"/>
      <c r="D36" s="2"/>
      <c r="E36" s="2"/>
      <c r="F36" s="2"/>
      <c r="G36" s="2"/>
      <c r="H36" s="2"/>
      <c r="I36" s="2"/>
      <c r="J36" s="3"/>
      <c r="L36" s="4" t="s">
        <v>67</v>
      </c>
      <c r="M36" s="4"/>
      <c r="N36" s="4"/>
    </row>
    <row r="37" spans="2:17" x14ac:dyDescent="0.3">
      <c r="B37" s="51" t="s">
        <v>48</v>
      </c>
      <c r="C37" s="52"/>
      <c r="D37" s="53" t="s">
        <v>31</v>
      </c>
      <c r="E37" s="53" t="s">
        <v>32</v>
      </c>
      <c r="F37" s="53" t="s">
        <v>30</v>
      </c>
      <c r="G37" s="53" t="s">
        <v>6</v>
      </c>
      <c r="H37" s="73">
        <f xml:space="preserve"> E38 + G38</f>
        <v>0.91829583405448956</v>
      </c>
      <c r="I37" s="63" t="s">
        <v>26</v>
      </c>
      <c r="J37" s="74">
        <f>H37 * I38</f>
        <v>0.34436093777043358</v>
      </c>
      <c r="L37" s="39" t="s">
        <v>7</v>
      </c>
      <c r="M37" s="40" t="s">
        <v>8</v>
      </c>
      <c r="N37" s="75" t="s">
        <v>9</v>
      </c>
    </row>
    <row r="38" spans="2:17" x14ac:dyDescent="0.3">
      <c r="B38" s="55"/>
      <c r="C38" s="56"/>
      <c r="D38" s="57">
        <v>0.33333333333333331</v>
      </c>
      <c r="E38" s="58">
        <f>- D38 * LOG(D38, 2)</f>
        <v>0.52832083357371873</v>
      </c>
      <c r="F38" s="57">
        <v>0.66666666666666663</v>
      </c>
      <c r="G38" s="57">
        <f>- F38 * LOG(F38, 2)</f>
        <v>0.38997500048077083</v>
      </c>
      <c r="H38" s="76"/>
      <c r="I38" s="57">
        <v>0.375</v>
      </c>
      <c r="J38" s="77"/>
      <c r="L38" s="44"/>
      <c r="M38" s="45"/>
      <c r="N38" s="78"/>
    </row>
    <row r="39" spans="2:17" x14ac:dyDescent="0.3">
      <c r="B39" s="60"/>
      <c r="C39" s="61"/>
      <c r="D39" s="19"/>
      <c r="E39" s="62"/>
      <c r="F39" s="19"/>
      <c r="G39" s="19"/>
      <c r="H39" s="19"/>
      <c r="I39" s="19"/>
      <c r="J39" s="50"/>
      <c r="L39" s="79"/>
      <c r="M39" s="80"/>
      <c r="N39" s="81"/>
    </row>
    <row r="40" spans="2:17" x14ac:dyDescent="0.3">
      <c r="B40" s="51" t="s">
        <v>49</v>
      </c>
      <c r="C40" s="52"/>
      <c r="D40" s="63" t="s">
        <v>23</v>
      </c>
      <c r="E40" s="53" t="s">
        <v>24</v>
      </c>
      <c r="F40" s="63" t="s">
        <v>50</v>
      </c>
      <c r="G40" s="53">
        <v>0</v>
      </c>
      <c r="H40" s="73">
        <f xml:space="preserve"> E41 + G41</f>
        <v>0</v>
      </c>
      <c r="I40" s="82" t="s">
        <v>26</v>
      </c>
      <c r="J40" s="74">
        <f>H40 * I41</f>
        <v>0</v>
      </c>
      <c r="L40" s="83">
        <f>F27</f>
        <v>0.95443400292496494</v>
      </c>
      <c r="M40" s="84">
        <f>J37 + J40 + J43</f>
        <v>0.59436093777043353</v>
      </c>
      <c r="N40" s="5">
        <f>L40 - M40</f>
        <v>0.36007306515453141</v>
      </c>
    </row>
    <row r="41" spans="2:17" x14ac:dyDescent="0.3">
      <c r="B41" s="55"/>
      <c r="C41" s="56"/>
      <c r="D41" s="57">
        <v>1</v>
      </c>
      <c r="E41" s="57">
        <f>- D41 * LOG(D41, 2)</f>
        <v>0</v>
      </c>
      <c r="F41" s="57">
        <v>0</v>
      </c>
      <c r="G41" s="57">
        <v>0</v>
      </c>
      <c r="H41" s="76"/>
      <c r="I41" s="57">
        <v>0.375</v>
      </c>
      <c r="J41" s="77"/>
      <c r="L41" s="85"/>
      <c r="M41" s="86"/>
      <c r="N41" s="6"/>
    </row>
    <row r="42" spans="2:17" x14ac:dyDescent="0.3">
      <c r="B42" s="60"/>
      <c r="C42" s="61"/>
      <c r="D42" s="87"/>
      <c r="E42" s="88"/>
      <c r="F42" s="87"/>
      <c r="G42" s="87"/>
      <c r="H42" s="87"/>
      <c r="I42" s="87"/>
      <c r="J42" s="89"/>
      <c r="L42" s="85"/>
      <c r="M42" s="86"/>
      <c r="N42" s="6"/>
    </row>
    <row r="43" spans="2:17" x14ac:dyDescent="0.3">
      <c r="B43" s="51" t="s">
        <v>57</v>
      </c>
      <c r="C43" s="52"/>
      <c r="D43" s="63" t="s">
        <v>51</v>
      </c>
      <c r="E43" s="53" t="s">
        <v>52</v>
      </c>
      <c r="F43" s="63" t="s">
        <v>51</v>
      </c>
      <c r="G43" s="53" t="s">
        <v>52</v>
      </c>
      <c r="H43" s="73">
        <f xml:space="preserve"> E44 + G44</f>
        <v>1</v>
      </c>
      <c r="I43" s="63" t="s">
        <v>25</v>
      </c>
      <c r="J43" s="74">
        <f>H43 * I44</f>
        <v>0.25</v>
      </c>
      <c r="L43" s="85"/>
      <c r="M43" s="86"/>
      <c r="N43" s="6"/>
    </row>
    <row r="44" spans="2:17" ht="14.4" thickBot="1" x14ac:dyDescent="0.35">
      <c r="B44" s="55"/>
      <c r="C44" s="56"/>
      <c r="D44" s="57">
        <v>0.5</v>
      </c>
      <c r="E44" s="57">
        <f>- D44 * LOG(D44, 2)</f>
        <v>0.5</v>
      </c>
      <c r="F44" s="57">
        <v>0.5</v>
      </c>
      <c r="G44" s="57">
        <f>- F44 * LOG(F44, 2)</f>
        <v>0.5</v>
      </c>
      <c r="H44" s="76"/>
      <c r="I44" s="57">
        <v>0.25</v>
      </c>
      <c r="J44" s="77"/>
      <c r="L44" s="90"/>
      <c r="M44" s="91"/>
      <c r="N44" s="7"/>
    </row>
    <row r="45" spans="2:17" x14ac:dyDescent="0.3">
      <c r="B45" s="140"/>
      <c r="C45" s="141"/>
      <c r="D45" s="142"/>
      <c r="E45" s="143"/>
      <c r="F45" s="142"/>
      <c r="G45" s="142"/>
      <c r="H45" s="142"/>
      <c r="I45" s="142"/>
      <c r="J45" s="144"/>
    </row>
    <row r="46" spans="2:17" x14ac:dyDescent="0.3">
      <c r="B46" s="116"/>
      <c r="C46" s="116"/>
      <c r="D46" s="117"/>
      <c r="E46" s="118"/>
      <c r="F46" s="117"/>
      <c r="G46" s="117"/>
      <c r="H46" s="117"/>
      <c r="I46" s="117"/>
      <c r="J46" s="117"/>
      <c r="K46" s="115"/>
      <c r="L46" s="115"/>
      <c r="M46" s="115"/>
      <c r="N46" s="115"/>
      <c r="O46" s="115"/>
      <c r="P46" s="115"/>
      <c r="Q46" s="115"/>
    </row>
    <row r="47" spans="2:17" x14ac:dyDescent="0.3">
      <c r="B47" s="124"/>
      <c r="C47" s="124"/>
      <c r="D47" s="124"/>
      <c r="E47" s="124"/>
      <c r="F47" s="124"/>
      <c r="G47" s="124"/>
      <c r="H47" s="124"/>
      <c r="I47" s="124"/>
      <c r="J47" s="124"/>
      <c r="K47" s="115"/>
      <c r="L47" s="124"/>
      <c r="M47" s="124"/>
      <c r="N47" s="124"/>
      <c r="O47" s="115"/>
      <c r="P47" s="115"/>
      <c r="Q47" s="115"/>
    </row>
    <row r="48" spans="2:17" x14ac:dyDescent="0.3">
      <c r="B48" s="125"/>
      <c r="C48" s="125"/>
      <c r="D48" s="126"/>
      <c r="E48" s="127"/>
      <c r="F48" s="126"/>
      <c r="G48" s="127"/>
      <c r="H48" s="128"/>
      <c r="I48" s="126"/>
      <c r="J48" s="129"/>
      <c r="K48" s="115"/>
      <c r="L48" s="109"/>
      <c r="M48" s="109"/>
      <c r="N48" s="110"/>
      <c r="O48" s="115"/>
      <c r="P48" s="115"/>
      <c r="Q48" s="115"/>
    </row>
    <row r="49" spans="2:17" x14ac:dyDescent="0.3">
      <c r="B49" s="125"/>
      <c r="C49" s="125"/>
      <c r="D49" s="117"/>
      <c r="E49" s="117"/>
      <c r="F49" s="117"/>
      <c r="G49" s="117"/>
      <c r="H49" s="128"/>
      <c r="I49" s="117"/>
      <c r="J49" s="129"/>
      <c r="K49" s="115"/>
      <c r="L49" s="109"/>
      <c r="M49" s="109"/>
      <c r="N49" s="110"/>
      <c r="O49" s="115"/>
      <c r="P49" s="115"/>
      <c r="Q49" s="115"/>
    </row>
    <row r="50" spans="2:17" x14ac:dyDescent="0.3">
      <c r="B50" s="116"/>
      <c r="C50" s="116"/>
      <c r="D50" s="117"/>
      <c r="E50" s="118"/>
      <c r="F50" s="117"/>
      <c r="G50" s="117"/>
      <c r="H50" s="117"/>
      <c r="I50" s="117"/>
      <c r="J50" s="117"/>
      <c r="K50" s="115"/>
      <c r="L50" s="111"/>
      <c r="M50" s="111"/>
      <c r="N50" s="111"/>
      <c r="O50" s="115"/>
      <c r="P50" s="115"/>
      <c r="Q50" s="115"/>
    </row>
    <row r="51" spans="2:17" x14ac:dyDescent="0.3">
      <c r="B51" s="125"/>
      <c r="C51" s="125"/>
      <c r="D51" s="126"/>
      <c r="E51" s="127"/>
      <c r="F51" s="126"/>
      <c r="G51" s="127"/>
      <c r="H51" s="128"/>
      <c r="I51" s="126"/>
      <c r="J51" s="129"/>
      <c r="K51" s="115"/>
      <c r="L51" s="112"/>
      <c r="M51" s="112"/>
      <c r="N51" s="113"/>
      <c r="O51" s="115"/>
      <c r="P51" s="115"/>
      <c r="Q51" s="115"/>
    </row>
    <row r="52" spans="2:17" x14ac:dyDescent="0.3">
      <c r="B52" s="125"/>
      <c r="C52" s="125"/>
      <c r="D52" s="117"/>
      <c r="E52" s="117"/>
      <c r="F52" s="117"/>
      <c r="G52" s="117"/>
      <c r="H52" s="128"/>
      <c r="I52" s="117"/>
      <c r="J52" s="129"/>
      <c r="K52" s="115"/>
      <c r="L52" s="112"/>
      <c r="M52" s="112"/>
      <c r="N52" s="113"/>
      <c r="O52" s="115"/>
      <c r="P52" s="115"/>
      <c r="Q52" s="115"/>
    </row>
    <row r="53" spans="2:17" x14ac:dyDescent="0.3">
      <c r="B53" s="116"/>
      <c r="C53" s="116"/>
      <c r="D53" s="117"/>
      <c r="E53" s="118"/>
      <c r="F53" s="117"/>
      <c r="G53" s="117"/>
      <c r="H53" s="117"/>
      <c r="I53" s="117"/>
      <c r="J53" s="117"/>
      <c r="L53" s="15"/>
      <c r="M53" s="15"/>
      <c r="N53" s="92"/>
    </row>
    <row r="54" spans="2:17" x14ac:dyDescent="0.3">
      <c r="B54" s="116"/>
      <c r="C54" s="116"/>
      <c r="D54" s="117"/>
      <c r="E54" s="118"/>
      <c r="F54" s="117"/>
      <c r="G54" s="117"/>
      <c r="H54" s="117"/>
      <c r="I54" s="117"/>
      <c r="J54" s="117"/>
      <c r="L54" s="15"/>
      <c r="M54" s="15"/>
      <c r="N54" s="92"/>
    </row>
    <row r="55" spans="2:17" ht="14.4" thickBot="1" x14ac:dyDescent="0.35">
      <c r="B55" s="1" t="s">
        <v>53</v>
      </c>
      <c r="C55" s="2"/>
      <c r="D55" s="2"/>
      <c r="E55" s="2"/>
      <c r="F55" s="2"/>
      <c r="G55" s="2"/>
      <c r="H55" s="2"/>
      <c r="I55" s="2"/>
      <c r="J55" s="3"/>
      <c r="L55" s="4" t="s">
        <v>68</v>
      </c>
      <c r="M55" s="4"/>
      <c r="N55" s="4"/>
    </row>
    <row r="56" spans="2:17" x14ac:dyDescent="0.3">
      <c r="B56" s="51" t="s">
        <v>54</v>
      </c>
      <c r="C56" s="52"/>
      <c r="D56" s="63" t="s">
        <v>58</v>
      </c>
      <c r="E56" s="53">
        <v>0</v>
      </c>
      <c r="F56" s="63" t="s">
        <v>59</v>
      </c>
      <c r="G56" s="53" t="s">
        <v>60</v>
      </c>
      <c r="H56" s="73">
        <f xml:space="preserve"> E57 + G57</f>
        <v>0</v>
      </c>
      <c r="I56" s="63" t="s">
        <v>25</v>
      </c>
      <c r="J56" s="74">
        <f>H56 * I57</f>
        <v>0</v>
      </c>
      <c r="L56" s="39" t="s">
        <v>7</v>
      </c>
      <c r="M56" s="40" t="s">
        <v>10</v>
      </c>
      <c r="N56" s="75" t="s">
        <v>9</v>
      </c>
    </row>
    <row r="57" spans="2:17" x14ac:dyDescent="0.3">
      <c r="B57" s="55"/>
      <c r="C57" s="56"/>
      <c r="D57" s="57">
        <v>0</v>
      </c>
      <c r="E57" s="57">
        <v>0</v>
      </c>
      <c r="F57" s="57">
        <v>1</v>
      </c>
      <c r="G57" s="57">
        <f>- F57 * LOG(F57, 2)</f>
        <v>0</v>
      </c>
      <c r="H57" s="76"/>
      <c r="I57" s="57">
        <v>0.25</v>
      </c>
      <c r="J57" s="77"/>
      <c r="L57" s="44"/>
      <c r="M57" s="45"/>
      <c r="N57" s="78"/>
    </row>
    <row r="58" spans="2:17" x14ac:dyDescent="0.3">
      <c r="B58" s="60"/>
      <c r="C58" s="61"/>
      <c r="D58" s="87"/>
      <c r="E58" s="88"/>
      <c r="F58" s="87"/>
      <c r="G58" s="87"/>
      <c r="H58" s="87"/>
      <c r="I58" s="87"/>
      <c r="J58" s="89"/>
      <c r="L58" s="79"/>
      <c r="M58" s="80"/>
      <c r="N58" s="81"/>
    </row>
    <row r="59" spans="2:17" x14ac:dyDescent="0.3">
      <c r="B59" s="51" t="s">
        <v>55</v>
      </c>
      <c r="C59" s="52"/>
      <c r="D59" s="63" t="s">
        <v>61</v>
      </c>
      <c r="E59" s="53" t="s">
        <v>62</v>
      </c>
      <c r="F59" s="63" t="s">
        <v>63</v>
      </c>
      <c r="G59" s="53" t="s">
        <v>64</v>
      </c>
      <c r="H59" s="73">
        <f xml:space="preserve"> E60 + G60</f>
        <v>0.81127812445913283</v>
      </c>
      <c r="I59" s="63" t="s">
        <v>65</v>
      </c>
      <c r="J59" s="74">
        <f>H59 * I60</f>
        <v>0.40563906222956642</v>
      </c>
      <c r="L59" s="83">
        <f>F27</f>
        <v>0.95443400292496494</v>
      </c>
      <c r="M59" s="84">
        <f>J56 + J59 + J62</f>
        <v>0.40563906222956642</v>
      </c>
      <c r="N59" s="5">
        <f>L59 - M59</f>
        <v>0.54879494069539847</v>
      </c>
    </row>
    <row r="60" spans="2:17" x14ac:dyDescent="0.3">
      <c r="B60" s="55"/>
      <c r="C60" s="56"/>
      <c r="D60" s="57">
        <v>0.75</v>
      </c>
      <c r="E60" s="57">
        <f>- D60 * LOG(D60, 2)</f>
        <v>0.31127812445913283</v>
      </c>
      <c r="F60" s="57">
        <v>0.25</v>
      </c>
      <c r="G60" s="57">
        <f>- F60 * LOG(F60, 2)</f>
        <v>0.5</v>
      </c>
      <c r="H60" s="76"/>
      <c r="I60" s="57">
        <v>0.5</v>
      </c>
      <c r="J60" s="77"/>
      <c r="L60" s="85"/>
      <c r="M60" s="86"/>
      <c r="N60" s="6"/>
    </row>
    <row r="61" spans="2:17" x14ac:dyDescent="0.3">
      <c r="B61" s="60"/>
      <c r="C61" s="61"/>
      <c r="D61" s="87"/>
      <c r="E61" s="88"/>
      <c r="F61" s="87"/>
      <c r="G61" s="87"/>
      <c r="H61" s="87"/>
      <c r="I61" s="87"/>
      <c r="J61" s="89"/>
      <c r="L61" s="85"/>
      <c r="M61" s="86"/>
      <c r="N61" s="6"/>
    </row>
    <row r="62" spans="2:17" x14ac:dyDescent="0.3">
      <c r="B62" s="51" t="s">
        <v>56</v>
      </c>
      <c r="C62" s="52"/>
      <c r="D62" s="63" t="s">
        <v>59</v>
      </c>
      <c r="E62" s="53" t="s">
        <v>60</v>
      </c>
      <c r="F62" s="63">
        <v>0</v>
      </c>
      <c r="G62" s="53">
        <v>0</v>
      </c>
      <c r="H62" s="73">
        <f xml:space="preserve"> E63 + G63</f>
        <v>0</v>
      </c>
      <c r="I62" s="63" t="s">
        <v>25</v>
      </c>
      <c r="J62" s="74">
        <f>H62 * I63</f>
        <v>0</v>
      </c>
      <c r="L62" s="85"/>
      <c r="M62" s="86"/>
      <c r="N62" s="6"/>
    </row>
    <row r="63" spans="2:17" ht="14.4" thickBot="1" x14ac:dyDescent="0.35">
      <c r="B63" s="64"/>
      <c r="C63" s="65"/>
      <c r="D63" s="66">
        <v>1</v>
      </c>
      <c r="E63" s="66">
        <f>- D63 * LOG(D63, 2)</f>
        <v>0</v>
      </c>
      <c r="F63" s="66">
        <v>0</v>
      </c>
      <c r="G63" s="66">
        <v>0</v>
      </c>
      <c r="H63" s="93"/>
      <c r="I63" s="66">
        <v>0.25</v>
      </c>
      <c r="J63" s="94"/>
      <c r="L63" s="90"/>
      <c r="M63" s="91"/>
      <c r="N63" s="7"/>
    </row>
    <row r="64" spans="2:17" x14ac:dyDescent="0.3">
      <c r="L64" s="15"/>
      <c r="M64" s="15"/>
      <c r="N64" s="92"/>
    </row>
    <row r="65" spans="2:17" ht="14.4" thickBot="1" x14ac:dyDescent="0.35">
      <c r="L65" s="15"/>
      <c r="M65" s="15"/>
      <c r="N65" s="92"/>
    </row>
    <row r="66" spans="2:17" ht="14.4" customHeight="1" x14ac:dyDescent="0.3">
      <c r="B66" s="24"/>
      <c r="C66" s="24"/>
      <c r="D66" s="24"/>
      <c r="E66" s="24"/>
      <c r="F66" s="24"/>
      <c r="G66" s="24"/>
      <c r="H66" s="24"/>
      <c r="I66" s="24"/>
      <c r="J66" s="24"/>
      <c r="L66" s="10" t="s">
        <v>66</v>
      </c>
      <c r="M66" s="95"/>
      <c r="N66" s="8">
        <f>MAX((N40, N51, N59))</f>
        <v>0.54879494069539847</v>
      </c>
    </row>
    <row r="67" spans="2:17" ht="15" customHeight="1" thickBot="1" x14ac:dyDescent="0.35">
      <c r="L67" s="96"/>
      <c r="M67" s="97"/>
      <c r="N67" s="9"/>
    </row>
    <row r="68" spans="2:17" ht="14.4" customHeight="1" x14ac:dyDescent="0.3"/>
    <row r="69" spans="2:17" x14ac:dyDescent="0.3">
      <c r="B69" s="115"/>
      <c r="C69" s="115"/>
      <c r="D69" s="115"/>
      <c r="E69" s="115"/>
      <c r="F69" s="115"/>
      <c r="G69" s="115"/>
      <c r="H69" s="115"/>
      <c r="I69" s="115"/>
      <c r="J69" s="115"/>
      <c r="K69" s="115"/>
      <c r="L69" s="115"/>
      <c r="M69" s="115"/>
      <c r="N69" s="115"/>
      <c r="O69" s="115"/>
      <c r="P69" s="115"/>
      <c r="Q69" s="115"/>
    </row>
    <row r="70" spans="2:17" x14ac:dyDescent="0.3">
      <c r="B70" s="114"/>
      <c r="C70" s="114"/>
      <c r="D70" s="114"/>
      <c r="E70" s="114"/>
      <c r="F70" s="114"/>
      <c r="G70" s="114"/>
      <c r="H70" s="114"/>
      <c r="I70" s="114"/>
      <c r="J70" s="114"/>
      <c r="K70" s="115"/>
      <c r="L70" s="115"/>
      <c r="M70" s="115"/>
      <c r="N70" s="115"/>
      <c r="O70" s="115"/>
      <c r="P70" s="115"/>
      <c r="Q70" s="115"/>
    </row>
    <row r="71" spans="2:17" x14ac:dyDescent="0.3">
      <c r="B71" s="119"/>
      <c r="C71" s="119"/>
      <c r="D71" s="120"/>
      <c r="E71" s="120"/>
      <c r="F71" s="120"/>
      <c r="G71" s="120"/>
      <c r="H71" s="121"/>
      <c r="I71" s="120"/>
      <c r="J71" s="119"/>
      <c r="K71" s="115"/>
      <c r="L71" s="115"/>
      <c r="M71" s="115"/>
      <c r="N71" s="115"/>
      <c r="O71" s="115"/>
      <c r="P71" s="115"/>
      <c r="Q71" s="115"/>
    </row>
    <row r="72" spans="2:17" x14ac:dyDescent="0.3">
      <c r="B72" s="119"/>
      <c r="C72" s="119"/>
      <c r="D72" s="122"/>
      <c r="E72" s="123"/>
      <c r="F72" s="122"/>
      <c r="G72" s="123"/>
      <c r="H72" s="119"/>
      <c r="I72" s="120"/>
      <c r="J72" s="119"/>
      <c r="K72" s="115"/>
      <c r="L72" s="115"/>
      <c r="M72" s="115"/>
      <c r="N72" s="115"/>
      <c r="O72" s="115"/>
      <c r="P72" s="115"/>
      <c r="Q72" s="115"/>
    </row>
    <row r="73" spans="2:17" x14ac:dyDescent="0.3">
      <c r="B73" s="124"/>
      <c r="C73" s="124"/>
      <c r="D73" s="124"/>
      <c r="E73" s="124"/>
      <c r="F73" s="124"/>
      <c r="G73" s="124"/>
      <c r="H73" s="124"/>
      <c r="I73" s="124"/>
      <c r="J73" s="124"/>
      <c r="K73" s="115"/>
      <c r="L73" s="115"/>
      <c r="M73" s="115"/>
      <c r="N73" s="115"/>
      <c r="O73" s="115"/>
      <c r="P73" s="115"/>
      <c r="Q73" s="115"/>
    </row>
    <row r="74" spans="2:17" ht="15" customHeight="1" x14ac:dyDescent="0.3">
      <c r="B74" s="125"/>
      <c r="C74" s="125"/>
      <c r="D74" s="126"/>
      <c r="E74" s="127"/>
      <c r="F74" s="126"/>
      <c r="G74" s="127"/>
      <c r="H74" s="128"/>
      <c r="I74" s="126"/>
      <c r="J74" s="129"/>
      <c r="K74" s="115"/>
      <c r="L74" s="115"/>
      <c r="M74" s="115"/>
      <c r="N74" s="115"/>
      <c r="O74" s="115"/>
      <c r="P74" s="115"/>
      <c r="Q74" s="115"/>
    </row>
    <row r="75" spans="2:17" x14ac:dyDescent="0.3">
      <c r="B75" s="125"/>
      <c r="C75" s="125"/>
      <c r="D75" s="117"/>
      <c r="E75" s="117"/>
      <c r="F75" s="117"/>
      <c r="G75" s="117"/>
      <c r="H75" s="128"/>
      <c r="I75" s="117"/>
      <c r="J75" s="129"/>
      <c r="K75" s="115"/>
      <c r="L75" s="115"/>
      <c r="M75" s="115"/>
      <c r="N75" s="115"/>
      <c r="O75" s="115"/>
      <c r="P75" s="115"/>
      <c r="Q75" s="115"/>
    </row>
    <row r="76" spans="2:17" x14ac:dyDescent="0.3">
      <c r="B76" s="116"/>
      <c r="C76" s="116"/>
      <c r="D76" s="117"/>
      <c r="E76" s="118"/>
      <c r="F76" s="117"/>
      <c r="G76" s="117"/>
      <c r="H76" s="117"/>
      <c r="I76" s="117"/>
      <c r="J76" s="117"/>
      <c r="K76" s="115"/>
      <c r="L76" s="124"/>
      <c r="M76" s="124"/>
      <c r="N76" s="124"/>
      <c r="O76" s="115"/>
      <c r="P76" s="115"/>
      <c r="Q76" s="115"/>
    </row>
    <row r="77" spans="2:17" ht="13.65" customHeight="1" x14ac:dyDescent="0.3">
      <c r="B77" s="125"/>
      <c r="C77" s="125"/>
      <c r="D77" s="126"/>
      <c r="E77" s="127"/>
      <c r="F77" s="126"/>
      <c r="G77" s="127"/>
      <c r="H77" s="128"/>
      <c r="I77" s="126"/>
      <c r="J77" s="129"/>
      <c r="K77" s="115"/>
      <c r="L77" s="119"/>
      <c r="M77" s="119"/>
      <c r="N77" s="121"/>
      <c r="O77" s="115"/>
      <c r="P77" s="115"/>
      <c r="Q77" s="115"/>
    </row>
    <row r="78" spans="2:17" x14ac:dyDescent="0.3">
      <c r="B78" s="125"/>
      <c r="C78" s="125"/>
      <c r="D78" s="117"/>
      <c r="E78" s="117"/>
      <c r="F78" s="117"/>
      <c r="G78" s="117"/>
      <c r="H78" s="128"/>
      <c r="I78" s="117"/>
      <c r="J78" s="129"/>
      <c r="K78" s="115"/>
      <c r="L78" s="119"/>
      <c r="M78" s="119"/>
      <c r="N78" s="121"/>
      <c r="O78" s="115"/>
      <c r="P78" s="115"/>
      <c r="Q78" s="115"/>
    </row>
    <row r="79" spans="2:17" x14ac:dyDescent="0.3">
      <c r="B79" s="116"/>
      <c r="C79" s="116"/>
      <c r="D79" s="117"/>
      <c r="E79" s="118"/>
      <c r="F79" s="117"/>
      <c r="G79" s="117"/>
      <c r="H79" s="117"/>
      <c r="I79" s="117"/>
      <c r="J79" s="117"/>
      <c r="K79" s="115"/>
      <c r="L79" s="130"/>
      <c r="M79" s="130"/>
      <c r="N79" s="130"/>
      <c r="O79" s="115"/>
      <c r="P79" s="115"/>
      <c r="Q79" s="115"/>
    </row>
    <row r="80" spans="2:17" x14ac:dyDescent="0.3">
      <c r="B80" s="125"/>
      <c r="C80" s="125"/>
      <c r="D80" s="126"/>
      <c r="E80" s="127"/>
      <c r="F80" s="126"/>
      <c r="G80" s="127"/>
      <c r="H80" s="128"/>
      <c r="I80" s="126"/>
      <c r="J80" s="129"/>
      <c r="K80" s="115"/>
      <c r="L80" s="128"/>
      <c r="M80" s="128"/>
      <c r="N80" s="131"/>
      <c r="O80" s="115"/>
      <c r="P80" s="115"/>
      <c r="Q80" s="115"/>
    </row>
    <row r="81" spans="2:17" x14ac:dyDescent="0.3">
      <c r="B81" s="125"/>
      <c r="C81" s="125"/>
      <c r="D81" s="117"/>
      <c r="E81" s="117"/>
      <c r="F81" s="117"/>
      <c r="G81" s="117"/>
      <c r="H81" s="128"/>
      <c r="I81" s="117"/>
      <c r="J81" s="129"/>
      <c r="K81" s="115"/>
      <c r="L81" s="128"/>
      <c r="M81" s="128"/>
      <c r="N81" s="131"/>
      <c r="O81" s="115"/>
      <c r="P81" s="115"/>
      <c r="Q81" s="115"/>
    </row>
    <row r="82" spans="2:17" x14ac:dyDescent="0.3">
      <c r="B82" s="116"/>
      <c r="C82" s="116"/>
      <c r="D82" s="117"/>
      <c r="E82" s="118"/>
      <c r="F82" s="117"/>
      <c r="G82" s="117"/>
      <c r="H82" s="117"/>
      <c r="I82" s="117"/>
      <c r="J82" s="117"/>
      <c r="K82" s="115"/>
      <c r="L82" s="128"/>
      <c r="M82" s="128"/>
      <c r="N82" s="131"/>
      <c r="O82" s="115"/>
      <c r="P82" s="115"/>
      <c r="Q82" s="115"/>
    </row>
    <row r="83" spans="2:17" x14ac:dyDescent="0.3">
      <c r="B83" s="125"/>
      <c r="C83" s="125"/>
      <c r="D83" s="126"/>
      <c r="E83" s="127"/>
      <c r="F83" s="126"/>
      <c r="G83" s="127"/>
      <c r="H83" s="128"/>
      <c r="I83" s="126"/>
      <c r="J83" s="129"/>
      <c r="K83" s="115"/>
      <c r="L83" s="128"/>
      <c r="M83" s="128"/>
      <c r="N83" s="131"/>
      <c r="O83" s="115"/>
      <c r="P83" s="115"/>
      <c r="Q83" s="115"/>
    </row>
    <row r="84" spans="2:17" x14ac:dyDescent="0.3">
      <c r="B84" s="125"/>
      <c r="C84" s="125"/>
      <c r="D84" s="117"/>
      <c r="E84" s="117"/>
      <c r="F84" s="117"/>
      <c r="G84" s="117"/>
      <c r="H84" s="128"/>
      <c r="I84" s="117"/>
      <c r="J84" s="129"/>
      <c r="K84" s="115"/>
      <c r="L84" s="128"/>
      <c r="M84" s="128"/>
      <c r="N84" s="131"/>
      <c r="O84" s="115"/>
      <c r="P84" s="115"/>
      <c r="Q84" s="115"/>
    </row>
    <row r="85" spans="2:17" x14ac:dyDescent="0.3">
      <c r="B85" s="116"/>
      <c r="C85" s="116"/>
      <c r="D85" s="117"/>
      <c r="E85" s="118"/>
      <c r="F85" s="117"/>
      <c r="G85" s="117"/>
      <c r="H85" s="117"/>
      <c r="I85" s="117"/>
      <c r="J85" s="117"/>
      <c r="K85" s="115"/>
      <c r="L85" s="115"/>
      <c r="M85" s="115"/>
      <c r="N85" s="115"/>
      <c r="O85" s="115"/>
      <c r="P85" s="115"/>
    </row>
    <row r="86" spans="2:17" x14ac:dyDescent="0.3">
      <c r="B86" s="125"/>
      <c r="C86" s="125"/>
      <c r="D86" s="126"/>
      <c r="E86" s="127"/>
      <c r="F86" s="126"/>
      <c r="G86" s="127"/>
      <c r="H86" s="128"/>
      <c r="I86" s="126"/>
      <c r="J86" s="129"/>
      <c r="K86" s="115"/>
      <c r="L86" s="115"/>
      <c r="M86" s="115"/>
      <c r="N86" s="115"/>
      <c r="O86" s="115"/>
      <c r="P86" s="115"/>
    </row>
    <row r="87" spans="2:17" x14ac:dyDescent="0.3">
      <c r="B87" s="125"/>
      <c r="C87" s="125"/>
      <c r="D87" s="117"/>
      <c r="E87" s="117"/>
      <c r="F87" s="117"/>
      <c r="G87" s="117"/>
      <c r="H87" s="128"/>
      <c r="I87" s="117"/>
      <c r="J87" s="129"/>
      <c r="K87" s="115"/>
      <c r="L87" s="115"/>
      <c r="M87" s="115"/>
      <c r="N87" s="115"/>
      <c r="O87" s="115"/>
      <c r="P87" s="115"/>
    </row>
    <row r="88" spans="2:17" x14ac:dyDescent="0.3">
      <c r="B88" s="115"/>
      <c r="C88" s="115"/>
      <c r="D88" s="115"/>
      <c r="E88" s="115"/>
      <c r="F88" s="115"/>
      <c r="G88" s="115"/>
      <c r="H88" s="115"/>
      <c r="I88" s="115"/>
      <c r="J88" s="115"/>
      <c r="K88" s="115"/>
      <c r="L88" s="115"/>
      <c r="M88" s="115"/>
      <c r="N88" s="115"/>
      <c r="O88" s="115"/>
      <c r="P88" s="115"/>
    </row>
    <row r="89" spans="2:17" x14ac:dyDescent="0.3">
      <c r="B89" s="124"/>
      <c r="C89" s="124"/>
      <c r="D89" s="124"/>
      <c r="E89" s="124"/>
      <c r="F89" s="124"/>
      <c r="G89" s="124"/>
      <c r="H89" s="124"/>
      <c r="I89" s="124"/>
      <c r="J89" s="124"/>
      <c r="K89" s="115"/>
      <c r="L89" s="115"/>
      <c r="M89" s="115"/>
      <c r="N89" s="115"/>
      <c r="O89" s="115"/>
      <c r="P89" s="115"/>
    </row>
    <row r="90" spans="2:17" x14ac:dyDescent="0.3">
      <c r="B90" s="125"/>
      <c r="C90" s="125"/>
      <c r="D90" s="126"/>
      <c r="E90" s="127"/>
      <c r="F90" s="126"/>
      <c r="G90" s="127"/>
      <c r="H90" s="128"/>
      <c r="I90" s="126"/>
      <c r="J90" s="129"/>
      <c r="K90" s="115"/>
      <c r="L90" s="115"/>
      <c r="M90" s="115"/>
      <c r="N90" s="115"/>
      <c r="O90" s="115"/>
      <c r="P90" s="115"/>
    </row>
    <row r="91" spans="2:17" x14ac:dyDescent="0.3">
      <c r="B91" s="125"/>
      <c r="C91" s="125"/>
      <c r="D91" s="117"/>
      <c r="E91" s="117"/>
      <c r="F91" s="117"/>
      <c r="G91" s="117"/>
      <c r="H91" s="128"/>
      <c r="I91" s="117"/>
      <c r="J91" s="129"/>
      <c r="K91" s="115"/>
      <c r="L91" s="115"/>
      <c r="M91" s="115"/>
      <c r="N91" s="115"/>
      <c r="O91" s="115"/>
      <c r="P91" s="115"/>
    </row>
    <row r="92" spans="2:17" x14ac:dyDescent="0.3">
      <c r="B92" s="116"/>
      <c r="C92" s="116"/>
      <c r="D92" s="117"/>
      <c r="E92" s="118"/>
      <c r="F92" s="117"/>
      <c r="G92" s="117"/>
      <c r="H92" s="117"/>
      <c r="I92" s="117"/>
      <c r="J92" s="117"/>
      <c r="K92" s="115"/>
      <c r="L92" s="124"/>
      <c r="M92" s="124"/>
      <c r="N92" s="124"/>
      <c r="O92" s="115"/>
      <c r="P92" s="115"/>
    </row>
    <row r="93" spans="2:17" x14ac:dyDescent="0.3">
      <c r="B93" s="125"/>
      <c r="C93" s="125"/>
      <c r="D93" s="126"/>
      <c r="E93" s="127"/>
      <c r="F93" s="126"/>
      <c r="G93" s="127"/>
      <c r="H93" s="128"/>
      <c r="I93" s="126"/>
      <c r="J93" s="129"/>
      <c r="K93" s="115"/>
      <c r="L93" s="119"/>
      <c r="M93" s="119"/>
      <c r="N93" s="121"/>
      <c r="O93" s="115"/>
      <c r="P93" s="115"/>
    </row>
    <row r="94" spans="2:17" x14ac:dyDescent="0.3">
      <c r="B94" s="125"/>
      <c r="C94" s="125"/>
      <c r="D94" s="117"/>
      <c r="E94" s="117"/>
      <c r="F94" s="117"/>
      <c r="G94" s="117"/>
      <c r="H94" s="128"/>
      <c r="I94" s="117"/>
      <c r="J94" s="129"/>
      <c r="K94" s="115"/>
      <c r="L94" s="119"/>
      <c r="M94" s="119"/>
      <c r="N94" s="121"/>
      <c r="O94" s="115"/>
      <c r="P94" s="115"/>
    </row>
    <row r="95" spans="2:17" ht="13.65" customHeight="1" x14ac:dyDescent="0.3">
      <c r="B95" s="116"/>
      <c r="C95" s="116"/>
      <c r="D95" s="117"/>
      <c r="E95" s="118"/>
      <c r="F95" s="117"/>
      <c r="G95" s="117"/>
      <c r="H95" s="117"/>
      <c r="I95" s="117"/>
      <c r="J95" s="117"/>
      <c r="K95" s="115"/>
      <c r="L95" s="130"/>
      <c r="M95" s="130"/>
      <c r="N95" s="130"/>
      <c r="O95" s="115"/>
      <c r="P95" s="115"/>
    </row>
    <row r="96" spans="2:17" x14ac:dyDescent="0.3">
      <c r="B96" s="125"/>
      <c r="C96" s="125"/>
      <c r="D96" s="126"/>
      <c r="E96" s="127"/>
      <c r="F96" s="126"/>
      <c r="G96" s="127"/>
      <c r="H96" s="128"/>
      <c r="I96" s="126"/>
      <c r="J96" s="129"/>
      <c r="K96" s="115"/>
      <c r="L96" s="128"/>
      <c r="M96" s="128"/>
      <c r="N96" s="131"/>
      <c r="O96" s="115"/>
      <c r="P96" s="115"/>
    </row>
    <row r="97" spans="2:16" x14ac:dyDescent="0.3">
      <c r="B97" s="125"/>
      <c r="C97" s="125"/>
      <c r="D97" s="117"/>
      <c r="E97" s="117"/>
      <c r="F97" s="117"/>
      <c r="G97" s="117"/>
      <c r="H97" s="128"/>
      <c r="I97" s="117"/>
      <c r="J97" s="129"/>
      <c r="K97" s="115"/>
      <c r="L97" s="128"/>
      <c r="M97" s="128"/>
      <c r="N97" s="131"/>
      <c r="O97" s="115"/>
      <c r="P97" s="115"/>
    </row>
    <row r="98" spans="2:16" x14ac:dyDescent="0.3">
      <c r="B98" s="116"/>
      <c r="C98" s="116"/>
      <c r="D98" s="117"/>
      <c r="E98" s="118"/>
      <c r="F98" s="117"/>
      <c r="G98" s="117"/>
      <c r="H98" s="117"/>
      <c r="I98" s="117"/>
      <c r="J98" s="117"/>
      <c r="K98" s="115"/>
      <c r="L98" s="128"/>
      <c r="M98" s="128"/>
      <c r="N98" s="131"/>
      <c r="O98" s="115"/>
      <c r="P98" s="115"/>
    </row>
    <row r="99" spans="2:16" x14ac:dyDescent="0.3">
      <c r="B99" s="125"/>
      <c r="C99" s="125"/>
      <c r="D99" s="126"/>
      <c r="E99" s="127"/>
      <c r="F99" s="126"/>
      <c r="G99" s="127"/>
      <c r="H99" s="128"/>
      <c r="I99" s="126"/>
      <c r="J99" s="129"/>
      <c r="K99" s="115"/>
      <c r="L99" s="128"/>
      <c r="M99" s="128"/>
      <c r="N99" s="131"/>
      <c r="O99" s="115"/>
      <c r="P99" s="115"/>
    </row>
    <row r="100" spans="2:16" x14ac:dyDescent="0.3">
      <c r="B100" s="125"/>
      <c r="C100" s="125"/>
      <c r="D100" s="117"/>
      <c r="E100" s="117"/>
      <c r="F100" s="117"/>
      <c r="G100" s="117"/>
      <c r="H100" s="128"/>
      <c r="I100" s="117"/>
      <c r="J100" s="129"/>
      <c r="K100" s="115"/>
      <c r="L100" s="128"/>
      <c r="M100" s="128"/>
      <c r="N100" s="131"/>
      <c r="O100" s="115"/>
      <c r="P100" s="115"/>
    </row>
    <row r="101" spans="2:16" x14ac:dyDescent="0.3">
      <c r="B101" s="116"/>
      <c r="C101" s="116"/>
      <c r="D101" s="117"/>
      <c r="E101" s="118"/>
      <c r="F101" s="117"/>
      <c r="G101" s="117"/>
      <c r="H101" s="117"/>
      <c r="I101" s="117"/>
      <c r="J101" s="117"/>
      <c r="K101" s="115"/>
      <c r="L101" s="115"/>
      <c r="M101" s="115"/>
      <c r="N101" s="115"/>
      <c r="O101" s="115"/>
      <c r="P101" s="115"/>
    </row>
    <row r="102" spans="2:16" x14ac:dyDescent="0.3">
      <c r="B102" s="125"/>
      <c r="C102" s="125"/>
      <c r="D102" s="126"/>
      <c r="E102" s="127"/>
      <c r="F102" s="126"/>
      <c r="G102" s="127"/>
      <c r="H102" s="128"/>
      <c r="I102" s="126"/>
      <c r="J102" s="129"/>
      <c r="K102" s="115"/>
      <c r="L102" s="115"/>
      <c r="M102" s="115"/>
      <c r="N102" s="115"/>
      <c r="O102" s="115"/>
      <c r="P102" s="115"/>
    </row>
    <row r="103" spans="2:16" x14ac:dyDescent="0.3">
      <c r="B103" s="125"/>
      <c r="C103" s="125"/>
      <c r="D103" s="117"/>
      <c r="E103" s="117"/>
      <c r="F103" s="117"/>
      <c r="G103" s="117"/>
      <c r="H103" s="128"/>
      <c r="I103" s="117"/>
      <c r="J103" s="129"/>
      <c r="K103" s="115"/>
      <c r="L103" s="115"/>
      <c r="M103" s="115"/>
      <c r="N103" s="115"/>
      <c r="O103" s="115"/>
      <c r="P103" s="115"/>
    </row>
    <row r="104" spans="2:16" x14ac:dyDescent="0.3">
      <c r="B104" s="115"/>
      <c r="C104" s="115"/>
      <c r="D104" s="115"/>
      <c r="E104" s="115"/>
      <c r="F104" s="115"/>
      <c r="G104" s="115"/>
      <c r="H104" s="115"/>
      <c r="I104" s="115"/>
      <c r="J104" s="115"/>
      <c r="K104" s="115"/>
      <c r="L104" s="115"/>
      <c r="M104" s="115"/>
      <c r="N104" s="115"/>
      <c r="O104" s="115"/>
      <c r="P104" s="115"/>
    </row>
    <row r="105" spans="2:16" x14ac:dyDescent="0.3">
      <c r="B105" s="124"/>
      <c r="C105" s="124"/>
      <c r="D105" s="124"/>
      <c r="E105" s="124"/>
      <c r="F105" s="124"/>
      <c r="G105" s="124"/>
      <c r="H105" s="124"/>
      <c r="I105" s="124"/>
      <c r="J105" s="124"/>
      <c r="K105" s="115"/>
      <c r="L105" s="115"/>
      <c r="M105" s="115"/>
      <c r="N105" s="115"/>
      <c r="O105" s="115"/>
      <c r="P105" s="115"/>
    </row>
    <row r="106" spans="2:16" x14ac:dyDescent="0.3">
      <c r="B106" s="125"/>
      <c r="C106" s="125"/>
      <c r="D106" s="126"/>
      <c r="E106" s="127"/>
      <c r="F106" s="126"/>
      <c r="G106" s="127"/>
      <c r="H106" s="128"/>
      <c r="I106" s="126"/>
      <c r="J106" s="129"/>
      <c r="K106" s="115"/>
      <c r="L106" s="115"/>
      <c r="M106" s="115"/>
      <c r="N106" s="115"/>
      <c r="O106" s="115"/>
      <c r="P106" s="115"/>
    </row>
    <row r="107" spans="2:16" x14ac:dyDescent="0.3">
      <c r="B107" s="125"/>
      <c r="C107" s="125"/>
      <c r="D107" s="117"/>
      <c r="E107" s="117"/>
      <c r="F107" s="117"/>
      <c r="G107" s="117"/>
      <c r="H107" s="128"/>
      <c r="I107" s="117"/>
      <c r="J107" s="129"/>
      <c r="K107" s="115"/>
      <c r="L107" s="115"/>
      <c r="M107" s="115"/>
      <c r="N107" s="115"/>
      <c r="O107" s="115"/>
      <c r="P107" s="115"/>
    </row>
    <row r="108" spans="2:16" x14ac:dyDescent="0.3">
      <c r="B108" s="116"/>
      <c r="C108" s="116"/>
      <c r="D108" s="117"/>
      <c r="E108" s="118"/>
      <c r="F108" s="117"/>
      <c r="G108" s="117"/>
      <c r="H108" s="117"/>
      <c r="I108" s="117"/>
      <c r="J108" s="117"/>
      <c r="K108" s="115"/>
      <c r="L108" s="124"/>
      <c r="M108" s="124"/>
      <c r="N108" s="124"/>
      <c r="O108" s="115"/>
      <c r="P108" s="115"/>
    </row>
    <row r="109" spans="2:16" x14ac:dyDescent="0.3">
      <c r="B109" s="125"/>
      <c r="C109" s="125"/>
      <c r="D109" s="126"/>
      <c r="E109" s="127"/>
      <c r="F109" s="126"/>
      <c r="G109" s="127"/>
      <c r="H109" s="128"/>
      <c r="I109" s="126"/>
      <c r="J109" s="129"/>
      <c r="K109" s="115"/>
      <c r="L109" s="119"/>
      <c r="M109" s="119"/>
      <c r="N109" s="121"/>
      <c r="O109" s="115"/>
      <c r="P109" s="115"/>
    </row>
    <row r="110" spans="2:16" x14ac:dyDescent="0.3">
      <c r="B110" s="125"/>
      <c r="C110" s="125"/>
      <c r="D110" s="117"/>
      <c r="E110" s="117"/>
      <c r="F110" s="117"/>
      <c r="G110" s="117"/>
      <c r="H110" s="128"/>
      <c r="I110" s="117"/>
      <c r="J110" s="129"/>
      <c r="K110" s="115"/>
      <c r="L110" s="119"/>
      <c r="M110" s="119"/>
      <c r="N110" s="121"/>
      <c r="O110" s="115"/>
      <c r="P110" s="115"/>
    </row>
    <row r="111" spans="2:16" x14ac:dyDescent="0.3">
      <c r="B111" s="116"/>
      <c r="C111" s="116"/>
      <c r="D111" s="117"/>
      <c r="E111" s="118"/>
      <c r="F111" s="117"/>
      <c r="G111" s="117"/>
      <c r="H111" s="117"/>
      <c r="I111" s="117"/>
      <c r="J111" s="117"/>
      <c r="K111" s="115"/>
      <c r="L111" s="130"/>
      <c r="M111" s="130"/>
      <c r="N111" s="130"/>
      <c r="O111" s="115"/>
      <c r="P111" s="115"/>
    </row>
    <row r="112" spans="2:16" x14ac:dyDescent="0.3">
      <c r="B112" s="125"/>
      <c r="C112" s="125"/>
      <c r="D112" s="126"/>
      <c r="E112" s="127"/>
      <c r="F112" s="126"/>
      <c r="G112" s="127"/>
      <c r="H112" s="128"/>
      <c r="I112" s="126"/>
      <c r="J112" s="129"/>
      <c r="K112" s="115"/>
      <c r="L112" s="128"/>
      <c r="M112" s="128"/>
      <c r="N112" s="131"/>
      <c r="O112" s="115"/>
      <c r="P112" s="115"/>
    </row>
    <row r="113" spans="2:16" x14ac:dyDescent="0.3">
      <c r="B113" s="125"/>
      <c r="C113" s="125"/>
      <c r="D113" s="117"/>
      <c r="E113" s="117"/>
      <c r="F113" s="117"/>
      <c r="G113" s="117"/>
      <c r="H113" s="128"/>
      <c r="I113" s="117"/>
      <c r="J113" s="129"/>
      <c r="K113" s="115"/>
      <c r="L113" s="128"/>
      <c r="M113" s="128"/>
      <c r="N113" s="131"/>
      <c r="O113" s="115"/>
      <c r="P113" s="115"/>
    </row>
    <row r="114" spans="2:16" x14ac:dyDescent="0.3">
      <c r="B114" s="116"/>
      <c r="C114" s="116"/>
      <c r="D114" s="117"/>
      <c r="E114" s="118"/>
      <c r="F114" s="117"/>
      <c r="G114" s="117"/>
      <c r="H114" s="117"/>
      <c r="I114" s="117"/>
      <c r="J114" s="117"/>
      <c r="K114" s="115"/>
      <c r="L114" s="128"/>
      <c r="M114" s="128"/>
      <c r="N114" s="131"/>
      <c r="O114" s="115"/>
      <c r="P114" s="115"/>
    </row>
    <row r="115" spans="2:16" x14ac:dyDescent="0.3">
      <c r="B115" s="125"/>
      <c r="C115" s="125"/>
      <c r="D115" s="126"/>
      <c r="E115" s="127"/>
      <c r="F115" s="126"/>
      <c r="G115" s="127"/>
      <c r="H115" s="128"/>
      <c r="I115" s="126"/>
      <c r="J115" s="129"/>
      <c r="K115" s="115"/>
      <c r="L115" s="128"/>
      <c r="M115" s="128"/>
      <c r="N115" s="131"/>
      <c r="O115" s="115"/>
      <c r="P115" s="115"/>
    </row>
    <row r="116" spans="2:16" x14ac:dyDescent="0.3">
      <c r="B116" s="125"/>
      <c r="C116" s="125"/>
      <c r="D116" s="117"/>
      <c r="E116" s="117"/>
      <c r="F116" s="117"/>
      <c r="G116" s="117"/>
      <c r="H116" s="128"/>
      <c r="I116" s="117"/>
      <c r="J116" s="129"/>
      <c r="K116" s="115"/>
      <c r="L116" s="128"/>
      <c r="M116" s="128"/>
      <c r="N116" s="131"/>
      <c r="O116" s="115"/>
      <c r="P116" s="115"/>
    </row>
    <row r="117" spans="2:16" x14ac:dyDescent="0.3">
      <c r="B117" s="116"/>
      <c r="C117" s="116"/>
      <c r="D117" s="117"/>
      <c r="E117" s="118"/>
      <c r="F117" s="117"/>
      <c r="G117" s="117"/>
      <c r="H117" s="117"/>
      <c r="I117" s="117"/>
      <c r="J117" s="117"/>
      <c r="K117" s="115"/>
      <c r="L117" s="115"/>
      <c r="M117" s="115"/>
      <c r="N117" s="115"/>
      <c r="O117" s="115"/>
      <c r="P117" s="115"/>
    </row>
    <row r="118" spans="2:16" x14ac:dyDescent="0.3">
      <c r="B118" s="125"/>
      <c r="C118" s="125"/>
      <c r="D118" s="126"/>
      <c r="E118" s="127"/>
      <c r="F118" s="126"/>
      <c r="G118" s="127"/>
      <c r="H118" s="128"/>
      <c r="I118" s="126"/>
      <c r="J118" s="129"/>
      <c r="K118" s="115"/>
      <c r="L118" s="115"/>
      <c r="M118" s="115"/>
      <c r="N118" s="115"/>
      <c r="O118" s="115"/>
      <c r="P118" s="115"/>
    </row>
    <row r="119" spans="2:16" x14ac:dyDescent="0.3">
      <c r="B119" s="125"/>
      <c r="C119" s="125"/>
      <c r="D119" s="117"/>
      <c r="E119" s="117"/>
      <c r="F119" s="117"/>
      <c r="G119" s="117"/>
      <c r="H119" s="128"/>
      <c r="I119" s="117"/>
      <c r="J119" s="129"/>
      <c r="K119" s="115"/>
      <c r="L119" s="138"/>
      <c r="M119" s="139"/>
      <c r="N119" s="131"/>
      <c r="O119" s="115"/>
      <c r="P119" s="115"/>
    </row>
    <row r="120" spans="2:16" x14ac:dyDescent="0.3">
      <c r="B120" s="115"/>
      <c r="C120" s="115"/>
      <c r="D120" s="115"/>
      <c r="E120" s="115"/>
      <c r="F120" s="115"/>
      <c r="G120" s="115"/>
      <c r="H120" s="115"/>
      <c r="I120" s="115"/>
      <c r="J120" s="115"/>
      <c r="K120" s="115"/>
      <c r="L120" s="139"/>
      <c r="M120" s="139"/>
      <c r="N120" s="131"/>
      <c r="O120" s="115"/>
      <c r="P120" s="115"/>
    </row>
    <row r="121" spans="2:16" x14ac:dyDescent="0.3">
      <c r="B121" s="115"/>
      <c r="C121" s="115"/>
      <c r="D121" s="115"/>
      <c r="E121" s="115"/>
      <c r="F121" s="115"/>
      <c r="G121" s="115"/>
      <c r="H121" s="115"/>
      <c r="I121" s="115"/>
      <c r="J121" s="115"/>
      <c r="K121" s="115"/>
      <c r="L121" s="115"/>
      <c r="M121" s="115"/>
      <c r="N121" s="115"/>
      <c r="O121" s="115"/>
      <c r="P121" s="115"/>
    </row>
    <row r="122" spans="2:16" x14ac:dyDescent="0.3">
      <c r="B122" s="115"/>
      <c r="C122" s="115"/>
      <c r="D122" s="115"/>
      <c r="E122" s="115"/>
      <c r="F122" s="115"/>
      <c r="G122" s="115"/>
      <c r="H122" s="115"/>
      <c r="I122" s="115"/>
      <c r="J122" s="115"/>
      <c r="K122" s="115"/>
      <c r="L122" s="115"/>
      <c r="M122" s="115"/>
      <c r="N122" s="115"/>
      <c r="O122" s="115"/>
      <c r="P122" s="115"/>
    </row>
    <row r="123" spans="2:16" x14ac:dyDescent="0.3">
      <c r="B123" s="115"/>
      <c r="C123" s="115"/>
      <c r="D123" s="115"/>
      <c r="E123" s="115"/>
      <c r="F123" s="115"/>
      <c r="G123" s="115"/>
      <c r="H123" s="115"/>
      <c r="I123" s="115"/>
      <c r="J123" s="115"/>
      <c r="K123" s="115"/>
      <c r="L123" s="115"/>
      <c r="M123" s="115"/>
      <c r="N123" s="115"/>
      <c r="O123" s="115"/>
      <c r="P123" s="115"/>
    </row>
    <row r="124" spans="2:16" x14ac:dyDescent="0.3">
      <c r="B124" s="115"/>
      <c r="C124" s="115"/>
      <c r="D124" s="115"/>
      <c r="E124" s="115"/>
      <c r="F124" s="115"/>
      <c r="G124" s="115"/>
      <c r="H124" s="115"/>
      <c r="I124" s="115"/>
      <c r="J124" s="115"/>
      <c r="K124" s="115"/>
      <c r="L124" s="115"/>
      <c r="M124" s="115"/>
      <c r="N124" s="115"/>
      <c r="O124" s="115"/>
      <c r="P124" s="115"/>
    </row>
    <row r="125" spans="2:16" x14ac:dyDescent="0.3">
      <c r="B125" s="115"/>
      <c r="C125" s="115"/>
      <c r="D125" s="115"/>
      <c r="E125" s="115"/>
      <c r="F125" s="115"/>
      <c r="G125" s="115"/>
      <c r="H125" s="115"/>
      <c r="I125" s="115"/>
      <c r="J125" s="115"/>
      <c r="K125" s="115"/>
      <c r="L125" s="115"/>
      <c r="M125" s="115"/>
      <c r="N125" s="115"/>
      <c r="O125" s="115"/>
      <c r="P125" s="115"/>
    </row>
    <row r="126" spans="2:16" x14ac:dyDescent="0.3">
      <c r="B126" s="115"/>
      <c r="C126" s="115"/>
      <c r="D126" s="115"/>
      <c r="E126" s="115"/>
      <c r="F126" s="115"/>
      <c r="G126" s="115"/>
      <c r="H126" s="115"/>
      <c r="I126" s="115"/>
      <c r="J126" s="115"/>
      <c r="K126" s="115"/>
      <c r="L126" s="115"/>
      <c r="M126" s="115"/>
      <c r="N126" s="115"/>
      <c r="O126" s="115"/>
      <c r="P126" s="115"/>
    </row>
    <row r="127" spans="2:16" x14ac:dyDescent="0.3">
      <c r="B127" s="115"/>
      <c r="C127" s="115"/>
      <c r="D127" s="115"/>
      <c r="E127" s="115"/>
      <c r="F127" s="115"/>
      <c r="G127" s="115"/>
      <c r="H127" s="115"/>
      <c r="I127" s="115"/>
      <c r="J127" s="115"/>
      <c r="K127" s="115"/>
      <c r="L127" s="115"/>
      <c r="M127" s="115"/>
      <c r="N127" s="115"/>
      <c r="O127" s="115"/>
      <c r="P127" s="115"/>
    </row>
    <row r="128" spans="2:16" x14ac:dyDescent="0.3">
      <c r="B128" s="115"/>
      <c r="C128" s="115"/>
      <c r="D128" s="115"/>
      <c r="E128" s="115"/>
      <c r="F128" s="115"/>
      <c r="G128" s="115"/>
      <c r="H128" s="115"/>
      <c r="I128" s="115"/>
      <c r="J128" s="115"/>
      <c r="K128" s="115"/>
      <c r="L128" s="115"/>
      <c r="M128" s="115"/>
      <c r="N128" s="115"/>
      <c r="O128" s="115"/>
      <c r="P128" s="115"/>
    </row>
    <row r="129" spans="2:16" x14ac:dyDescent="0.3">
      <c r="B129" s="115"/>
      <c r="C129" s="115"/>
      <c r="D129" s="115"/>
      <c r="E129" s="115"/>
      <c r="F129" s="115"/>
      <c r="G129" s="115"/>
      <c r="H129" s="115"/>
      <c r="I129" s="115"/>
      <c r="J129" s="115"/>
      <c r="K129" s="115"/>
      <c r="L129" s="115"/>
      <c r="M129" s="115"/>
      <c r="N129" s="115"/>
      <c r="O129" s="115"/>
      <c r="P129" s="115"/>
    </row>
    <row r="130" spans="2:16" x14ac:dyDescent="0.3">
      <c r="B130" s="115"/>
      <c r="C130" s="115"/>
      <c r="D130" s="115"/>
      <c r="E130" s="115"/>
      <c r="F130" s="115"/>
      <c r="G130" s="115"/>
      <c r="H130" s="115"/>
      <c r="I130" s="115"/>
      <c r="J130" s="115"/>
      <c r="K130" s="115"/>
      <c r="L130" s="115"/>
      <c r="M130" s="115"/>
      <c r="N130" s="115"/>
      <c r="O130" s="115"/>
      <c r="P130" s="115"/>
    </row>
    <row r="131" spans="2:16" x14ac:dyDescent="0.3">
      <c r="B131" s="115"/>
      <c r="C131" s="115"/>
      <c r="D131" s="115"/>
      <c r="E131" s="115"/>
      <c r="F131" s="115"/>
      <c r="G131" s="115"/>
      <c r="H131" s="115"/>
      <c r="I131" s="115"/>
      <c r="J131" s="115"/>
      <c r="K131" s="115"/>
      <c r="L131" s="115"/>
      <c r="M131" s="115"/>
      <c r="N131" s="115"/>
      <c r="O131" s="115"/>
      <c r="P131" s="115"/>
    </row>
    <row r="132" spans="2:16" x14ac:dyDescent="0.3">
      <c r="B132" s="115"/>
      <c r="C132" s="115"/>
      <c r="D132" s="115"/>
      <c r="E132" s="115"/>
      <c r="F132" s="115"/>
      <c r="G132" s="115"/>
      <c r="H132" s="115"/>
      <c r="I132" s="115"/>
      <c r="J132" s="115"/>
      <c r="K132" s="115"/>
      <c r="L132" s="115"/>
      <c r="M132" s="115"/>
      <c r="N132" s="115"/>
      <c r="O132" s="115"/>
      <c r="P132" s="115"/>
    </row>
    <row r="133" spans="2:16" x14ac:dyDescent="0.3">
      <c r="B133" s="115"/>
      <c r="C133" s="115"/>
      <c r="D133" s="115"/>
      <c r="E133" s="115"/>
      <c r="F133" s="115"/>
      <c r="G133" s="115"/>
      <c r="H133" s="115"/>
      <c r="I133" s="115"/>
      <c r="J133" s="115"/>
      <c r="K133" s="115"/>
      <c r="L133" s="115"/>
      <c r="M133" s="115"/>
      <c r="N133" s="115"/>
      <c r="O133" s="115"/>
      <c r="P133" s="115"/>
    </row>
    <row r="134" spans="2:16" x14ac:dyDescent="0.3">
      <c r="B134" s="115"/>
      <c r="C134" s="115"/>
      <c r="D134" s="115"/>
      <c r="E134" s="115"/>
      <c r="F134" s="115"/>
      <c r="G134" s="115"/>
      <c r="H134" s="115"/>
      <c r="I134" s="115"/>
      <c r="J134" s="115"/>
      <c r="K134" s="115"/>
      <c r="L134" s="115"/>
      <c r="M134" s="115"/>
      <c r="N134" s="115"/>
      <c r="O134" s="115"/>
      <c r="P134" s="115"/>
    </row>
    <row r="135" spans="2:16" x14ac:dyDescent="0.3">
      <c r="B135" s="115"/>
      <c r="C135" s="115"/>
      <c r="D135" s="115"/>
      <c r="E135" s="115"/>
      <c r="F135" s="115"/>
      <c r="G135" s="115"/>
      <c r="H135" s="115"/>
      <c r="I135" s="115"/>
      <c r="J135" s="115"/>
      <c r="K135" s="115"/>
      <c r="L135" s="115"/>
      <c r="M135" s="115"/>
      <c r="N135" s="115"/>
      <c r="O135" s="115"/>
      <c r="P135" s="115"/>
    </row>
    <row r="136" spans="2:16" x14ac:dyDescent="0.3">
      <c r="B136" s="115"/>
      <c r="C136" s="115"/>
      <c r="D136" s="115"/>
      <c r="E136" s="115"/>
      <c r="F136" s="115"/>
      <c r="G136" s="115"/>
      <c r="H136" s="115"/>
      <c r="I136" s="115"/>
      <c r="J136" s="115"/>
      <c r="K136" s="115"/>
      <c r="L136" s="115"/>
      <c r="M136" s="115"/>
      <c r="N136" s="115"/>
      <c r="O136" s="115"/>
      <c r="P136" s="115"/>
    </row>
    <row r="137" spans="2:16" x14ac:dyDescent="0.3">
      <c r="B137" s="115"/>
      <c r="C137" s="115"/>
      <c r="D137" s="115"/>
      <c r="E137" s="115"/>
      <c r="F137" s="115"/>
      <c r="G137" s="115"/>
      <c r="H137" s="115"/>
      <c r="I137" s="115"/>
      <c r="J137" s="115"/>
      <c r="K137" s="115"/>
      <c r="L137" s="115"/>
      <c r="M137" s="115"/>
      <c r="N137" s="115"/>
      <c r="O137" s="115"/>
      <c r="P137" s="115"/>
    </row>
    <row r="138" spans="2:16" x14ac:dyDescent="0.3">
      <c r="B138" s="115"/>
      <c r="C138" s="115"/>
      <c r="D138" s="115"/>
      <c r="E138" s="115"/>
      <c r="F138" s="115"/>
      <c r="G138" s="115"/>
      <c r="H138" s="115"/>
      <c r="I138" s="115"/>
      <c r="J138" s="115"/>
      <c r="K138" s="115"/>
      <c r="L138" s="115"/>
      <c r="M138" s="115"/>
      <c r="N138" s="115"/>
      <c r="O138" s="115"/>
      <c r="P138" s="115"/>
    </row>
    <row r="139" spans="2:16" x14ac:dyDescent="0.3">
      <c r="B139" s="115"/>
      <c r="C139" s="115"/>
      <c r="D139" s="115"/>
      <c r="E139" s="115"/>
      <c r="F139" s="115"/>
      <c r="G139" s="115"/>
      <c r="H139" s="115"/>
      <c r="I139" s="115"/>
      <c r="J139" s="115"/>
      <c r="K139" s="115"/>
      <c r="L139" s="115"/>
      <c r="M139" s="115"/>
      <c r="N139" s="115"/>
      <c r="O139" s="115"/>
      <c r="P139" s="115"/>
    </row>
    <row r="140" spans="2:16" x14ac:dyDescent="0.3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</row>
    <row r="141" spans="2:16" x14ac:dyDescent="0.3"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</row>
    <row r="142" spans="2:16" x14ac:dyDescent="0.3"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</row>
    <row r="143" spans="2:16" x14ac:dyDescent="0.3"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</row>
    <row r="144" spans="2:16" x14ac:dyDescent="0.3"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</row>
    <row r="145" spans="2:14" x14ac:dyDescent="0.3"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</row>
    <row r="146" spans="2:14" x14ac:dyDescent="0.3"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</row>
    <row r="147" spans="2:14" x14ac:dyDescent="0.3"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</row>
    <row r="148" spans="2:14" x14ac:dyDescent="0.3"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</row>
    <row r="149" spans="2:14" x14ac:dyDescent="0.3"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</row>
    <row r="150" spans="2:14" x14ac:dyDescent="0.3"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</row>
    <row r="151" spans="2:14" x14ac:dyDescent="0.3"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</row>
    <row r="152" spans="2:14" x14ac:dyDescent="0.3"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</row>
    <row r="153" spans="2:14" x14ac:dyDescent="0.3"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</row>
    <row r="154" spans="2:14" x14ac:dyDescent="0.3"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</row>
    <row r="155" spans="2:14" x14ac:dyDescent="0.3"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</row>
    <row r="156" spans="2:14" x14ac:dyDescent="0.3"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</row>
    <row r="157" spans="2:14" x14ac:dyDescent="0.3"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</row>
    <row r="158" spans="2:14" x14ac:dyDescent="0.3"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</row>
    <row r="159" spans="2:14" x14ac:dyDescent="0.3"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</row>
  </sheetData>
  <dataConsolidate/>
  <mergeCells count="159">
    <mergeCell ref="B118:C119"/>
    <mergeCell ref="H118:H119"/>
    <mergeCell ref="J118:J119"/>
    <mergeCell ref="L119:M120"/>
    <mergeCell ref="N119:N120"/>
    <mergeCell ref="L111:N111"/>
    <mergeCell ref="B112:C113"/>
    <mergeCell ref="H112:H113"/>
    <mergeCell ref="J112:J113"/>
    <mergeCell ref="L112:L116"/>
    <mergeCell ref="M112:M116"/>
    <mergeCell ref="N112:N116"/>
    <mergeCell ref="B115:C116"/>
    <mergeCell ref="H115:H116"/>
    <mergeCell ref="J115:J116"/>
    <mergeCell ref="L108:N108"/>
    <mergeCell ref="B109:C110"/>
    <mergeCell ref="H109:H110"/>
    <mergeCell ref="J109:J110"/>
    <mergeCell ref="L109:L110"/>
    <mergeCell ref="M109:M110"/>
    <mergeCell ref="N109:N110"/>
    <mergeCell ref="B102:C103"/>
    <mergeCell ref="H102:H103"/>
    <mergeCell ref="J102:J103"/>
    <mergeCell ref="B105:J105"/>
    <mergeCell ref="B106:C107"/>
    <mergeCell ref="H106:H107"/>
    <mergeCell ref="J106:J107"/>
    <mergeCell ref="L95:N95"/>
    <mergeCell ref="B96:C97"/>
    <mergeCell ref="H96:H97"/>
    <mergeCell ref="J96:J97"/>
    <mergeCell ref="L96:L100"/>
    <mergeCell ref="M96:M100"/>
    <mergeCell ref="N96:N100"/>
    <mergeCell ref="B99:C100"/>
    <mergeCell ref="H99:H100"/>
    <mergeCell ref="J99:J100"/>
    <mergeCell ref="L92:N92"/>
    <mergeCell ref="B93:C94"/>
    <mergeCell ref="H93:H94"/>
    <mergeCell ref="J93:J94"/>
    <mergeCell ref="L93:L94"/>
    <mergeCell ref="M93:M94"/>
    <mergeCell ref="N93:N94"/>
    <mergeCell ref="J83:J84"/>
    <mergeCell ref="B86:C87"/>
    <mergeCell ref="H86:H87"/>
    <mergeCell ref="J86:J87"/>
    <mergeCell ref="B89:J89"/>
    <mergeCell ref="B90:C91"/>
    <mergeCell ref="H90:H91"/>
    <mergeCell ref="J90:J91"/>
    <mergeCell ref="N77:N78"/>
    <mergeCell ref="L79:N79"/>
    <mergeCell ref="B80:C81"/>
    <mergeCell ref="H80:H81"/>
    <mergeCell ref="J80:J81"/>
    <mergeCell ref="L80:L84"/>
    <mergeCell ref="M80:M84"/>
    <mergeCell ref="N80:N84"/>
    <mergeCell ref="B83:C84"/>
    <mergeCell ref="H83:H84"/>
    <mergeCell ref="B73:J73"/>
    <mergeCell ref="B74:C75"/>
    <mergeCell ref="H74:H75"/>
    <mergeCell ref="J74:J75"/>
    <mergeCell ref="L76:N76"/>
    <mergeCell ref="B77:C78"/>
    <mergeCell ref="H77:H78"/>
    <mergeCell ref="J77:J78"/>
    <mergeCell ref="L77:L78"/>
    <mergeCell ref="M77:M78"/>
    <mergeCell ref="L66:M67"/>
    <mergeCell ref="N66:N67"/>
    <mergeCell ref="B70:J70"/>
    <mergeCell ref="B71:C72"/>
    <mergeCell ref="D71:E71"/>
    <mergeCell ref="F71:G71"/>
    <mergeCell ref="H71:H72"/>
    <mergeCell ref="I71:I72"/>
    <mergeCell ref="J71:J72"/>
    <mergeCell ref="L58:N58"/>
    <mergeCell ref="B59:C60"/>
    <mergeCell ref="H59:H60"/>
    <mergeCell ref="J59:J60"/>
    <mergeCell ref="L59:L63"/>
    <mergeCell ref="M59:M63"/>
    <mergeCell ref="N59:N63"/>
    <mergeCell ref="B62:C63"/>
    <mergeCell ref="H62:H63"/>
    <mergeCell ref="J62:J63"/>
    <mergeCell ref="B55:J55"/>
    <mergeCell ref="L55:N55"/>
    <mergeCell ref="B56:C57"/>
    <mergeCell ref="H56:H57"/>
    <mergeCell ref="J56:J57"/>
    <mergeCell ref="L56:L57"/>
    <mergeCell ref="M56:M57"/>
    <mergeCell ref="N56:N57"/>
    <mergeCell ref="L50:N50"/>
    <mergeCell ref="B51:C52"/>
    <mergeCell ref="H51:H52"/>
    <mergeCell ref="J51:J52"/>
    <mergeCell ref="L51:L52"/>
    <mergeCell ref="M51:M52"/>
    <mergeCell ref="N51:N52"/>
    <mergeCell ref="B47:J47"/>
    <mergeCell ref="L47:N47"/>
    <mergeCell ref="B48:C49"/>
    <mergeCell ref="H48:H49"/>
    <mergeCell ref="J48:J49"/>
    <mergeCell ref="L48:L49"/>
    <mergeCell ref="M48:M49"/>
    <mergeCell ref="N48:N49"/>
    <mergeCell ref="L39:N39"/>
    <mergeCell ref="B40:C41"/>
    <mergeCell ref="H40:H41"/>
    <mergeCell ref="J40:J41"/>
    <mergeCell ref="L40:L44"/>
    <mergeCell ref="M40:M44"/>
    <mergeCell ref="N40:N44"/>
    <mergeCell ref="B43:C44"/>
    <mergeCell ref="H43:H44"/>
    <mergeCell ref="J43:J44"/>
    <mergeCell ref="B36:J36"/>
    <mergeCell ref="L36:N36"/>
    <mergeCell ref="B37:C38"/>
    <mergeCell ref="H37:H38"/>
    <mergeCell ref="J37:J38"/>
    <mergeCell ref="L37:L38"/>
    <mergeCell ref="M37:M38"/>
    <mergeCell ref="N37:N38"/>
    <mergeCell ref="B27:C28"/>
    <mergeCell ref="F27:F31"/>
    <mergeCell ref="B30:C31"/>
    <mergeCell ref="B33:J33"/>
    <mergeCell ref="B34:C35"/>
    <mergeCell ref="D34:E34"/>
    <mergeCell ref="F34:G34"/>
    <mergeCell ref="H34:H35"/>
    <mergeCell ref="I34:I35"/>
    <mergeCell ref="J34:J35"/>
    <mergeCell ref="B14:J14"/>
    <mergeCell ref="B16:J16"/>
    <mergeCell ref="B18:J18"/>
    <mergeCell ref="B19:F21"/>
    <mergeCell ref="B23:J23"/>
    <mergeCell ref="B24:C25"/>
    <mergeCell ref="D24:D25"/>
    <mergeCell ref="E24:E25"/>
    <mergeCell ref="F24:F25"/>
    <mergeCell ref="B2:F2"/>
    <mergeCell ref="B3:F3"/>
    <mergeCell ref="B4:F4"/>
    <mergeCell ref="C9:F9"/>
    <mergeCell ref="B10:F10"/>
    <mergeCell ref="B11:F1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B0F0B-956D-4455-87C1-41485741E461}">
  <sheetPr filterMode="1"/>
  <dimension ref="A1:D9"/>
  <sheetViews>
    <sheetView topLeftCell="A21" workbookViewId="0">
      <selection activeCell="F9" sqref="F9"/>
    </sheetView>
  </sheetViews>
  <sheetFormatPr defaultRowHeight="14.4" x14ac:dyDescent="0.3"/>
  <sheetData>
    <row r="1" spans="1:4" ht="36.6" thickBot="1" x14ac:dyDescent="0.35">
      <c r="A1" s="98" t="s">
        <v>37</v>
      </c>
      <c r="B1" s="99" t="s">
        <v>38</v>
      </c>
      <c r="C1" s="99" t="s">
        <v>39</v>
      </c>
      <c r="D1" s="100" t="s">
        <v>40</v>
      </c>
    </row>
    <row r="2" spans="1:4" x14ac:dyDescent="0.3">
      <c r="A2" s="101">
        <v>1</v>
      </c>
      <c r="B2" s="102" t="s">
        <v>41</v>
      </c>
      <c r="C2" s="102" t="s">
        <v>42</v>
      </c>
      <c r="D2" s="103" t="s">
        <v>43</v>
      </c>
    </row>
    <row r="3" spans="1:4" hidden="1" x14ac:dyDescent="0.3">
      <c r="A3" s="101">
        <v>2</v>
      </c>
      <c r="B3" s="104" t="s">
        <v>44</v>
      </c>
      <c r="C3" s="104" t="s">
        <v>44</v>
      </c>
      <c r="D3" s="105" t="s">
        <v>45</v>
      </c>
    </row>
    <row r="4" spans="1:4" hidden="1" x14ac:dyDescent="0.3">
      <c r="A4" s="101">
        <v>3</v>
      </c>
      <c r="B4" s="104" t="s">
        <v>42</v>
      </c>
      <c r="C4" s="104" t="s">
        <v>41</v>
      </c>
      <c r="D4" s="105" t="s">
        <v>45</v>
      </c>
    </row>
    <row r="5" spans="1:4" hidden="1" x14ac:dyDescent="0.3">
      <c r="A5" s="101">
        <v>4</v>
      </c>
      <c r="B5" s="104" t="s">
        <v>41</v>
      </c>
      <c r="C5" s="104" t="s">
        <v>41</v>
      </c>
      <c r="D5" s="105" t="s">
        <v>43</v>
      </c>
    </row>
    <row r="6" spans="1:4" hidden="1" x14ac:dyDescent="0.3">
      <c r="A6" s="101">
        <v>5</v>
      </c>
      <c r="B6" s="104" t="s">
        <v>44</v>
      </c>
      <c r="C6" s="104" t="s">
        <v>41</v>
      </c>
      <c r="D6" s="105" t="s">
        <v>43</v>
      </c>
    </row>
    <row r="7" spans="1:4" x14ac:dyDescent="0.3">
      <c r="A7" s="101">
        <v>6</v>
      </c>
      <c r="B7" s="104" t="s">
        <v>42</v>
      </c>
      <c r="C7" s="104" t="s">
        <v>42</v>
      </c>
      <c r="D7" s="105" t="s">
        <v>43</v>
      </c>
    </row>
    <row r="8" spans="1:4" hidden="1" x14ac:dyDescent="0.3">
      <c r="A8" s="101">
        <v>7</v>
      </c>
      <c r="B8" s="104" t="s">
        <v>44</v>
      </c>
      <c r="C8" s="104" t="s">
        <v>44</v>
      </c>
      <c r="D8" s="105" t="s">
        <v>45</v>
      </c>
    </row>
    <row r="9" spans="1:4" ht="15" hidden="1" thickBot="1" x14ac:dyDescent="0.35">
      <c r="A9" s="106">
        <v>8</v>
      </c>
      <c r="B9" s="107" t="s">
        <v>41</v>
      </c>
      <c r="C9" s="107" t="s">
        <v>41</v>
      </c>
      <c r="D9" s="108" t="s">
        <v>43</v>
      </c>
    </row>
  </sheetData>
  <autoFilter ref="A1:D9" xr:uid="{8EBE92E7-6799-40E1-A2EC-07B39A07CDE5}">
    <filterColumn colId="2">
      <filters>
        <filter val="High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C4.5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Gupte</dc:creator>
  <cp:lastModifiedBy>Neil Gupte</cp:lastModifiedBy>
  <dcterms:created xsi:type="dcterms:W3CDTF">2020-05-13T23:51:40Z</dcterms:created>
  <dcterms:modified xsi:type="dcterms:W3CDTF">2020-05-14T00:43:58Z</dcterms:modified>
</cp:coreProperties>
</file>