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\a\n\Netsensor\NetworkedSensors\projects\ccts\B032-ec\b032rev2\docs\"/>
    </mc:Choice>
  </mc:AlternateContent>
  <xr:revisionPtr revIDLastSave="0" documentId="13_ncr:1_{BF5FB9DD-1E56-42DD-AA3E-FC58FE9C8D77}" xr6:coauthVersionLast="45" xr6:coauthVersionMax="45" xr10:uidLastSave="{00000000-0000-0000-0000-000000000000}"/>
  <bookViews>
    <workbookView xWindow="28860" yWindow="1440" windowWidth="25245" windowHeight="15120" activeTab="2" xr2:uid="{00000000-000D-0000-FFFF-FFFF00000000}"/>
  </bookViews>
  <sheets>
    <sheet name="Overview" sheetId="3" r:id="rId1"/>
    <sheet name="Cct" sheetId="4" r:id="rId2"/>
    <sheet name="Cct Tests" sheetId="5" r:id="rId3"/>
    <sheet name="B032_r2 Bom" sheetId="1" r:id="rId4"/>
    <sheet name="Digikey1" sheetId="2" r:id="rId5"/>
  </sheets>
  <definedNames>
    <definedName name="BldNam">Overview!$B$12</definedName>
    <definedName name="BldQty">Overview!$B$13</definedName>
    <definedName name="_xlnm.Print_Area" localSheetId="3">'B032_r2 Bom'!$A$1:$L$23</definedName>
  </definedNames>
  <calcPr calcId="191029"/>
</workbook>
</file>

<file path=xl/calcChain.xml><?xml version="1.0" encoding="utf-8"?>
<calcChain xmlns="http://schemas.openxmlformats.org/spreadsheetml/2006/main">
  <c r="C7" i="2" l="1"/>
  <c r="B7" i="2"/>
  <c r="A7" i="2"/>
  <c r="C10" i="2"/>
  <c r="C9" i="2"/>
  <c r="C8" i="2"/>
  <c r="C6" i="2"/>
  <c r="C5" i="2"/>
  <c r="C4" i="2"/>
  <c r="C3" i="2"/>
  <c r="B6" i="2"/>
  <c r="A6" i="2"/>
  <c r="A8" i="2" l="1"/>
  <c r="A4" i="2"/>
  <c r="B4" i="2"/>
  <c r="B5" i="2"/>
  <c r="B8" i="2"/>
  <c r="B9" i="2"/>
  <c r="B10" i="2"/>
  <c r="A3" i="2"/>
  <c r="A5" i="2"/>
  <c r="A9" i="2"/>
  <c r="A10" i="2"/>
  <c r="B3" i="2" l="1"/>
</calcChain>
</file>

<file path=xl/sharedStrings.xml><?xml version="1.0" encoding="utf-8"?>
<sst xmlns="http://schemas.openxmlformats.org/spreadsheetml/2006/main" count="132" uniqueCount="117">
  <si>
    <t>Bill Of Materials</t>
  </si>
  <si>
    <t>Report Written:</t>
  </si>
  <si>
    <t>Saturday, June 06, 2020</t>
  </si>
  <si>
    <t>Project Path:</t>
  </si>
  <si>
    <t>Components for Variant Standard (Base Build)</t>
  </si>
  <si>
    <t>Mult</t>
  </si>
  <si>
    <t>Names</t>
  </si>
  <si>
    <t>Dk</t>
  </si>
  <si>
    <t>Mfr</t>
  </si>
  <si>
    <t>Desc</t>
  </si>
  <si>
    <t>Opt</t>
  </si>
  <si>
    <t>DkInfo</t>
  </si>
  <si>
    <t>Component</t>
  </si>
  <si>
    <t>Footprint</t>
  </si>
  <si>
    <t>C1-4</t>
  </si>
  <si>
    <t>399-3521-1-ND</t>
  </si>
  <si>
    <t>C0402C104K4RACTU</t>
  </si>
  <si>
    <t>0u1F</t>
  </si>
  <si>
    <t>std</t>
  </si>
  <si>
    <t>C 0402</t>
  </si>
  <si>
    <t>SM</t>
  </si>
  <si>
    <t>D1-2</t>
  </si>
  <si>
    <t>641-1033-1-ND</t>
  </si>
  <si>
    <t>CZRU52C7V5</t>
  </si>
  <si>
    <t>Zener 7V</t>
  </si>
  <si>
    <t>Zener</t>
  </si>
  <si>
    <t>C0603pol25thou</t>
  </si>
  <si>
    <t>510R</t>
  </si>
  <si>
    <t>R</t>
  </si>
  <si>
    <t>J1</t>
  </si>
  <si>
    <t xml:space="preserve">	1597-1083-ND</t>
  </si>
  <si>
    <t>Seeed 110990037</t>
  </si>
  <si>
    <t>ToLogger</t>
  </si>
  <si>
    <t>Conn-04</t>
  </si>
  <si>
    <t>Conn-2mm-GrooveRa</t>
  </si>
  <si>
    <t>J2</t>
  </si>
  <si>
    <t>36-8730-ND</t>
  </si>
  <si>
    <t>Gnd Lug</t>
  </si>
  <si>
    <t>Conn--01</t>
  </si>
  <si>
    <t>ScrewTerm1_B</t>
  </si>
  <si>
    <t>J4-5</t>
  </si>
  <si>
    <t>36-3571-ND</t>
  </si>
  <si>
    <t>Keystone 3571</t>
  </si>
  <si>
    <t>EC-</t>
  </si>
  <si>
    <t>Keystone3571</t>
  </si>
  <si>
    <t>541-100KLCT-ND</t>
  </si>
  <si>
    <t>100K</t>
  </si>
  <si>
    <t>opt SDI</t>
  </si>
  <si>
    <t>Overview</t>
  </si>
  <si>
    <t>BldNam</t>
  </si>
  <si>
    <t>BldQty</t>
  </si>
  <si>
    <t>311-510FRCT-ND</t>
  </si>
  <si>
    <t>01</t>
  </si>
  <si>
    <t>02</t>
  </si>
  <si>
    <t>03</t>
  </si>
  <si>
    <t>05</t>
  </si>
  <si>
    <t>06</t>
  </si>
  <si>
    <t>07</t>
  </si>
  <si>
    <t>08</t>
  </si>
  <si>
    <t>13</t>
  </si>
  <si>
    <t>14</t>
  </si>
  <si>
    <t>EC variant Analog Port</t>
  </si>
  <si>
    <t>J6</t>
  </si>
  <si>
    <t>EC variant Seeed Port</t>
  </si>
  <si>
    <t>2057-PH2-20-UA-ND</t>
  </si>
  <si>
    <t>Mayfly Analog</t>
  </si>
  <si>
    <t>Qty</t>
  </si>
  <si>
    <t>B032r2</t>
  </si>
  <si>
    <t xml:space="preserve">WM14199CT-ND </t>
  </si>
  <si>
    <t>Molex 0190230004</t>
  </si>
  <si>
    <t>CONN QC TAB 18-22AWG 0.187 CRIMP</t>
  </si>
  <si>
    <t>Enclosure Build - see tu_rc_ec_monitor.xlsx</t>
  </si>
  <si>
    <t>Mayfly wingboard Electrical Conductivity on plugging into analog port</t>
  </si>
  <si>
    <t>For a parts quote, fill in the details below, save whole file</t>
  </si>
  <si>
    <t>Step to Digikey1 tab, save parts as .csv and then submit to Digikey</t>
  </si>
  <si>
    <t>Line</t>
  </si>
  <si>
    <t>This is open source hardware licensed under Cern-2</t>
  </si>
  <si>
    <t>https://ohwr.org/cern_ohl_p_v2.txt</t>
  </si>
  <si>
    <t>There is no guarntee anything will work here, you need to verify the parts and system yourself.</t>
  </si>
  <si>
    <t>Circuit Description</t>
  </si>
  <si>
    <t>For  schematic B032r2_schematic_200606.pdf</t>
  </si>
  <si>
    <t>This is a Maylfy  wingboard, that can be used to measure a singl channel Electrical Conducitivity measurement.</t>
  </si>
  <si>
    <t>It can be plugged into a Mayfly</t>
  </si>
  <si>
    <t>1) Analog connector port</t>
  </si>
  <si>
    <t>2) Optionally it may also be pluggedinto any board supporting a Grove 4pin connector, including  the Mayfly ext ADC ports.</t>
  </si>
  <si>
    <t xml:space="preserve">b) </t>
  </si>
  <si>
    <t xml:space="preserve">c) </t>
  </si>
  <si>
    <t xml:space="preserve">a) </t>
  </si>
  <si>
    <t>Water sensors are attached to J5 and J4</t>
  </si>
  <si>
    <t>Using Processor VCC on a port as ratiometric with the measurement ADC port</t>
  </si>
  <si>
    <t>This applies a voltage across R2 and R5. and the sensor pin J5 to J4</t>
  </si>
  <si>
    <t>d)</t>
  </si>
  <si>
    <t>Measure the resulting V J6-pin3 ECprotoSns+</t>
  </si>
  <si>
    <t>Use J1-pin3 to apply a voltage, and J1-pin1 to measure that applied voltage.</t>
  </si>
  <si>
    <t>The ciricuit elements D1/C3/R5 and R4/C4/D1/R1 are ESD protection of attached processor ports.</t>
  </si>
  <si>
    <t>R2</t>
  </si>
  <si>
    <t>R1 R4-5</t>
  </si>
  <si>
    <t>R2-3</t>
  </si>
  <si>
    <t>04a</t>
  </si>
  <si>
    <t>04b</t>
  </si>
  <si>
    <t>311-0.0JRCT-ND</t>
  </si>
  <si>
    <t>0R</t>
  </si>
  <si>
    <t>B032-ec\b032rev1\B032_r1.prj</t>
  </si>
  <si>
    <t>Components for Variant Analog Vcc measusrement</t>
  </si>
  <si>
    <t>Mating Sensor Connector to J4 &amp; J5</t>
  </si>
  <si>
    <t>For insensitive relative measurements use R2=100K</t>
  </si>
  <si>
    <t>For matched ohmic accuracy with water, use R2=0K</t>
  </si>
  <si>
    <t>For gerbers B032r2_200619_1056 see https://oshpark.com/shared_projects/WSMDBFEB</t>
  </si>
  <si>
    <t>For a simple  low accuracy "relative" EC measurement to determine a "stream disconnect"</t>
  </si>
  <si>
    <t>Switch on a applied ratiometric V - J6-pin7 port A4  (or J1 pin 3)</t>
  </si>
  <si>
    <t>An option for ext ADC ADS</t>
  </si>
  <si>
    <t>1) Connect a short across sensors and in software determine measurement</t>
  </si>
  <si>
    <t xml:space="preserve">2) Leave open circuit </t>
  </si>
  <si>
    <t>Assembled Board Test (production)</t>
  </si>
  <si>
    <t>Verification</t>
  </si>
  <si>
    <t>Same as above</t>
  </si>
  <si>
    <t>~ connect a know resistor across sensor inputs and calibrate the software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</si>
</sst>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9" fillId="0" borderId="0" xfId="42"/>
    <xf numFmtId="0" fontId="0" fillId="0" borderId="0" xfId="0" applyFill="1"/>
    <xf numFmtId="0" fontId="20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hwr.org/cern_ohl_p_v2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48</v>
      </c>
    </row>
    <row r="2" spans="1:2" x14ac:dyDescent="0.25">
      <c r="B2" t="s">
        <v>72</v>
      </c>
    </row>
    <row r="4" spans="1:2" x14ac:dyDescent="0.25">
      <c r="B4" t="s">
        <v>76</v>
      </c>
    </row>
    <row r="5" spans="1:2" x14ac:dyDescent="0.25">
      <c r="B5" s="3" t="s">
        <v>77</v>
      </c>
    </row>
    <row r="6" spans="1:2" x14ac:dyDescent="0.25">
      <c r="B6" s="3"/>
    </row>
    <row r="7" spans="1:2" x14ac:dyDescent="0.25">
      <c r="B7" t="s">
        <v>78</v>
      </c>
    </row>
    <row r="9" spans="1:2" x14ac:dyDescent="0.25">
      <c r="B9" t="s">
        <v>73</v>
      </c>
    </row>
    <row r="10" spans="1:2" x14ac:dyDescent="0.25">
      <c r="B10" t="s">
        <v>74</v>
      </c>
    </row>
    <row r="12" spans="1:2" x14ac:dyDescent="0.25">
      <c r="A12" t="s">
        <v>49</v>
      </c>
      <c r="B12" t="s">
        <v>67</v>
      </c>
    </row>
    <row r="13" spans="1:2" x14ac:dyDescent="0.25">
      <c r="A13" t="s">
        <v>50</v>
      </c>
      <c r="B13">
        <v>3</v>
      </c>
    </row>
    <row r="15" spans="1:2" x14ac:dyDescent="0.25">
      <c r="B15" t="s">
        <v>107</v>
      </c>
    </row>
    <row r="17" spans="2:2" x14ac:dyDescent="0.25">
      <c r="B17" s="4" t="s">
        <v>71</v>
      </c>
    </row>
  </sheetData>
  <hyperlinks>
    <hyperlink ref="B5" r:id="rId1" xr:uid="{122CE730-A607-463D-89FE-0676A133CB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11CD-BA4F-4CC0-A719-CFE0CF07E5A2}">
  <dimension ref="B3:D28"/>
  <sheetViews>
    <sheetView workbookViewId="0">
      <selection activeCell="A26" sqref="A26:XFD26"/>
    </sheetView>
  </sheetViews>
  <sheetFormatPr defaultRowHeight="15" x14ac:dyDescent="0.25"/>
  <sheetData>
    <row r="3" spans="2:3" x14ac:dyDescent="0.25">
      <c r="B3" s="6" t="s">
        <v>79</v>
      </c>
    </row>
    <row r="5" spans="2:3" x14ac:dyDescent="0.25">
      <c r="B5" t="s">
        <v>80</v>
      </c>
    </row>
    <row r="7" spans="2:3" x14ac:dyDescent="0.25">
      <c r="B7" t="s">
        <v>81</v>
      </c>
    </row>
    <row r="9" spans="2:3" x14ac:dyDescent="0.25">
      <c r="B9" t="s">
        <v>82</v>
      </c>
    </row>
    <row r="10" spans="2:3" x14ac:dyDescent="0.25">
      <c r="B10" t="s">
        <v>83</v>
      </c>
    </row>
    <row r="11" spans="2:3" x14ac:dyDescent="0.25">
      <c r="B11" t="s">
        <v>84</v>
      </c>
    </row>
    <row r="13" spans="2:3" x14ac:dyDescent="0.25">
      <c r="B13" t="s">
        <v>108</v>
      </c>
    </row>
    <row r="14" spans="2:3" x14ac:dyDescent="0.25">
      <c r="B14" t="s">
        <v>87</v>
      </c>
      <c r="C14" t="s">
        <v>88</v>
      </c>
    </row>
    <row r="15" spans="2:3" x14ac:dyDescent="0.25">
      <c r="B15" t="s">
        <v>85</v>
      </c>
      <c r="C15" t="s">
        <v>89</v>
      </c>
    </row>
    <row r="16" spans="2:3" x14ac:dyDescent="0.25">
      <c r="B16" t="s">
        <v>85</v>
      </c>
      <c r="C16" t="s">
        <v>109</v>
      </c>
    </row>
    <row r="18" spans="2:4" x14ac:dyDescent="0.25">
      <c r="B18" t="s">
        <v>86</v>
      </c>
      <c r="C18" t="s">
        <v>90</v>
      </c>
    </row>
    <row r="19" spans="2:4" x14ac:dyDescent="0.25">
      <c r="D19" t="s">
        <v>105</v>
      </c>
    </row>
    <row r="20" spans="2:4" x14ac:dyDescent="0.25">
      <c r="D20" t="s">
        <v>106</v>
      </c>
    </row>
    <row r="22" spans="2:4" x14ac:dyDescent="0.25">
      <c r="B22" t="s">
        <v>91</v>
      </c>
      <c r="C22" t="s">
        <v>92</v>
      </c>
    </row>
    <row r="24" spans="2:4" x14ac:dyDescent="0.25">
      <c r="B24" t="s">
        <v>110</v>
      </c>
    </row>
    <row r="25" spans="2:4" x14ac:dyDescent="0.25">
      <c r="B25" t="s">
        <v>93</v>
      </c>
    </row>
    <row r="28" spans="2:4" x14ac:dyDescent="0.25">
      <c r="B28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8E50-594E-41B0-9088-1CC51D4C77CC}">
  <dimension ref="B2:B8"/>
  <sheetViews>
    <sheetView tabSelected="1" workbookViewId="0">
      <selection activeCell="B9" sqref="B9"/>
    </sheetView>
  </sheetViews>
  <sheetFormatPr defaultRowHeight="15" x14ac:dyDescent="0.25"/>
  <sheetData>
    <row r="2" spans="2:2" x14ac:dyDescent="0.25">
      <c r="B2" t="s">
        <v>113</v>
      </c>
    </row>
    <row r="3" spans="2:2" x14ac:dyDescent="0.25">
      <c r="B3" t="s">
        <v>111</v>
      </c>
    </row>
    <row r="4" spans="2:2" x14ac:dyDescent="0.25">
      <c r="B4" t="s">
        <v>112</v>
      </c>
    </row>
    <row r="6" spans="2:2" x14ac:dyDescent="0.25">
      <c r="B6" t="s">
        <v>114</v>
      </c>
    </row>
    <row r="7" spans="2:2" x14ac:dyDescent="0.25">
      <c r="B7" t="s">
        <v>115</v>
      </c>
    </row>
    <row r="8" spans="2:2" x14ac:dyDescent="0.25">
      <c r="B8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4"/>
  <sheetViews>
    <sheetView workbookViewId="0">
      <selection activeCell="D24" sqref="D24"/>
    </sheetView>
  </sheetViews>
  <sheetFormatPr defaultRowHeight="15" x14ac:dyDescent="0.25"/>
  <cols>
    <col min="1" max="1" width="5.7109375" customWidth="1"/>
    <col min="2" max="2" width="9.140625" style="1"/>
    <col min="3" max="3" width="4.28515625" customWidth="1"/>
    <col min="4" max="4" width="4.85546875" customWidth="1"/>
    <col min="5" max="5" width="7.140625" style="2" customWidth="1"/>
    <col min="6" max="6" width="3" customWidth="1"/>
    <col min="7" max="7" width="12.85546875" customWidth="1"/>
    <col min="8" max="8" width="18.85546875" bestFit="1" customWidth="1"/>
    <col min="9" max="9" width="20.7109375" customWidth="1"/>
    <col min="10" max="10" width="17.5703125" customWidth="1"/>
    <col min="11" max="11" width="4.85546875" customWidth="1"/>
    <col min="12" max="12" width="3.5703125" customWidth="1"/>
  </cols>
  <sheetData>
    <row r="2" spans="2:14" x14ac:dyDescent="0.25">
      <c r="C2" t="s">
        <v>0</v>
      </c>
    </row>
    <row r="3" spans="2:14" x14ac:dyDescent="0.25">
      <c r="C3" t="s">
        <v>1</v>
      </c>
      <c r="D3" t="s">
        <v>2</v>
      </c>
    </row>
    <row r="4" spans="2:14" x14ac:dyDescent="0.25">
      <c r="C4" t="s">
        <v>3</v>
      </c>
      <c r="D4" t="s">
        <v>102</v>
      </c>
    </row>
    <row r="6" spans="2:14" x14ac:dyDescent="0.25">
      <c r="C6" t="s">
        <v>4</v>
      </c>
    </row>
    <row r="7" spans="2:14" x14ac:dyDescent="0.25">
      <c r="B7" s="1" t="s">
        <v>75</v>
      </c>
      <c r="D7" t="s">
        <v>66</v>
      </c>
      <c r="E7" s="2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</row>
    <row r="8" spans="2:14" x14ac:dyDescent="0.25">
      <c r="B8" s="1" t="s">
        <v>52</v>
      </c>
      <c r="D8">
        <v>4</v>
      </c>
      <c r="E8" s="2">
        <v>1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M8" t="s">
        <v>19</v>
      </c>
      <c r="N8" t="s">
        <v>20</v>
      </c>
    </row>
    <row r="9" spans="2:14" x14ac:dyDescent="0.25">
      <c r="B9" s="1" t="s">
        <v>53</v>
      </c>
      <c r="D9">
        <v>2</v>
      </c>
      <c r="E9" s="2">
        <v>1</v>
      </c>
      <c r="G9" t="s">
        <v>21</v>
      </c>
      <c r="H9" t="s">
        <v>22</v>
      </c>
      <c r="I9" t="s">
        <v>23</v>
      </c>
      <c r="J9" t="s">
        <v>24</v>
      </c>
      <c r="K9" t="s">
        <v>18</v>
      </c>
      <c r="M9" t="s">
        <v>25</v>
      </c>
      <c r="N9" t="s">
        <v>26</v>
      </c>
    </row>
    <row r="10" spans="2:14" x14ac:dyDescent="0.25">
      <c r="B10" s="1" t="s">
        <v>54</v>
      </c>
      <c r="D10">
        <v>3</v>
      </c>
      <c r="E10" s="2">
        <v>1</v>
      </c>
      <c r="G10" t="s">
        <v>96</v>
      </c>
      <c r="H10" t="s">
        <v>51</v>
      </c>
      <c r="J10" t="s">
        <v>27</v>
      </c>
      <c r="K10" t="s">
        <v>18</v>
      </c>
      <c r="M10" t="s">
        <v>28</v>
      </c>
      <c r="N10">
        <v>1206</v>
      </c>
    </row>
    <row r="11" spans="2:14" x14ac:dyDescent="0.25">
      <c r="B11" s="1" t="s">
        <v>98</v>
      </c>
      <c r="D11">
        <v>1</v>
      </c>
      <c r="E11" s="2">
        <v>1</v>
      </c>
      <c r="G11" t="s">
        <v>95</v>
      </c>
      <c r="H11" t="s">
        <v>45</v>
      </c>
      <c r="J11" t="s">
        <v>46</v>
      </c>
      <c r="K11" t="s">
        <v>18</v>
      </c>
      <c r="M11" t="s">
        <v>28</v>
      </c>
      <c r="N11">
        <v>402</v>
      </c>
    </row>
    <row r="12" spans="2:14" x14ac:dyDescent="0.25">
      <c r="B12" s="1" t="s">
        <v>99</v>
      </c>
      <c r="D12">
        <v>1</v>
      </c>
      <c r="E12" s="2">
        <v>1</v>
      </c>
      <c r="G12" t="s">
        <v>95</v>
      </c>
      <c r="H12" s="5" t="s">
        <v>100</v>
      </c>
      <c r="J12" t="s">
        <v>101</v>
      </c>
      <c r="K12" t="s">
        <v>18</v>
      </c>
      <c r="M12" t="s">
        <v>28</v>
      </c>
      <c r="N12">
        <v>402</v>
      </c>
    </row>
    <row r="13" spans="2:14" x14ac:dyDescent="0.25">
      <c r="B13" s="1" t="s">
        <v>55</v>
      </c>
      <c r="D13">
        <v>1</v>
      </c>
      <c r="E13" s="2">
        <v>1</v>
      </c>
      <c r="G13" t="s">
        <v>35</v>
      </c>
      <c r="H13" t="s">
        <v>36</v>
      </c>
      <c r="J13" t="s">
        <v>37</v>
      </c>
      <c r="K13" t="s">
        <v>18</v>
      </c>
      <c r="M13" t="s">
        <v>38</v>
      </c>
      <c r="N13" t="s">
        <v>39</v>
      </c>
    </row>
    <row r="14" spans="2:14" x14ac:dyDescent="0.25">
      <c r="B14" s="1" t="s">
        <v>56</v>
      </c>
      <c r="D14">
        <v>2</v>
      </c>
      <c r="E14" s="2">
        <v>1</v>
      </c>
      <c r="G14" t="s">
        <v>40</v>
      </c>
      <c r="H14" t="s">
        <v>41</v>
      </c>
      <c r="I14" t="s">
        <v>42</v>
      </c>
      <c r="J14" t="s">
        <v>43</v>
      </c>
      <c r="K14" t="s">
        <v>18</v>
      </c>
      <c r="M14" t="s">
        <v>38</v>
      </c>
      <c r="N14" t="s">
        <v>44</v>
      </c>
    </row>
    <row r="15" spans="2:14" x14ac:dyDescent="0.25">
      <c r="C15" t="s">
        <v>61</v>
      </c>
    </row>
    <row r="16" spans="2:14" x14ac:dyDescent="0.25">
      <c r="B16" s="1" t="s">
        <v>57</v>
      </c>
      <c r="D16">
        <v>1</v>
      </c>
      <c r="E16" s="2">
        <v>1</v>
      </c>
      <c r="G16" t="s">
        <v>62</v>
      </c>
      <c r="H16" t="s">
        <v>64</v>
      </c>
      <c r="J16" t="s">
        <v>65</v>
      </c>
    </row>
    <row r="17" spans="2:14" x14ac:dyDescent="0.25">
      <c r="C17" t="s">
        <v>63</v>
      </c>
    </row>
    <row r="18" spans="2:14" x14ac:dyDescent="0.25">
      <c r="B18" s="1" t="s">
        <v>58</v>
      </c>
      <c r="D18">
        <v>1</v>
      </c>
      <c r="E18" s="2">
        <v>0.1</v>
      </c>
      <c r="G18" t="s">
        <v>29</v>
      </c>
      <c r="H18" t="s">
        <v>30</v>
      </c>
      <c r="I18" t="s">
        <v>31</v>
      </c>
      <c r="J18" t="s">
        <v>32</v>
      </c>
      <c r="K18" t="s">
        <v>18</v>
      </c>
      <c r="M18" t="s">
        <v>33</v>
      </c>
      <c r="N18" t="s">
        <v>34</v>
      </c>
    </row>
    <row r="20" spans="2:14" x14ac:dyDescent="0.25">
      <c r="C20" t="s">
        <v>103</v>
      </c>
    </row>
    <row r="21" spans="2:14" x14ac:dyDescent="0.25">
      <c r="B21" s="1" t="s">
        <v>59</v>
      </c>
      <c r="D21">
        <v>2</v>
      </c>
      <c r="E21" s="2">
        <v>1</v>
      </c>
      <c r="G21" t="s">
        <v>97</v>
      </c>
      <c r="H21" t="s">
        <v>45</v>
      </c>
      <c r="J21" t="s">
        <v>46</v>
      </c>
      <c r="K21" t="s">
        <v>47</v>
      </c>
      <c r="M21" t="s">
        <v>28</v>
      </c>
      <c r="N21">
        <v>402</v>
      </c>
    </row>
    <row r="23" spans="2:14" x14ac:dyDescent="0.25">
      <c r="D23" t="s">
        <v>104</v>
      </c>
    </row>
    <row r="24" spans="2:14" x14ac:dyDescent="0.25">
      <c r="B24" s="1" t="s">
        <v>60</v>
      </c>
      <c r="D24">
        <v>2</v>
      </c>
      <c r="E24" s="2">
        <v>1</v>
      </c>
      <c r="H24" t="s">
        <v>68</v>
      </c>
      <c r="I24" t="s">
        <v>69</v>
      </c>
      <c r="J24" t="s">
        <v>70</v>
      </c>
    </row>
  </sheetData>
  <phoneticPr fontId="18" type="noConversion"/>
  <pageMargins left="0.7" right="0.7" top="0.75" bottom="0.75" header="0.3" footer="0.3"/>
  <pageSetup orientation="landscape" r:id="rId1"/>
  <headerFooter>
    <oddHeader>&amp;L&amp;F&amp;RPage&amp;Pof&amp;N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0"/>
  <sheetViews>
    <sheetView workbookViewId="0">
      <selection activeCell="A7" sqref="A7:C7"/>
    </sheetView>
  </sheetViews>
  <sheetFormatPr defaultRowHeight="15" x14ac:dyDescent="0.25"/>
  <cols>
    <col min="2" max="2" width="18.5703125" customWidth="1"/>
    <col min="3" max="3" width="20.5703125" customWidth="1"/>
  </cols>
  <sheetData>
    <row r="3" spans="1:3" x14ac:dyDescent="0.25">
      <c r="A3">
        <f>BldQty*'B032_r2 Bom'!D8*'B032_r2 Bom'!E8</f>
        <v>12</v>
      </c>
      <c r="B3" t="str">
        <f>'B032_r2 Bom'!H8</f>
        <v>399-3521-1-ND</v>
      </c>
      <c r="C3" t="str">
        <f>CONCATENATE(BldNam,"#",'B032_r2 Bom'!B8," ",'B032_r2 Bom'!G8," ",'B032_r2 Bom'!J8)</f>
        <v>B032r2#01 C1-4 0u1F</v>
      </c>
    </row>
    <row r="4" spans="1:3" x14ac:dyDescent="0.25">
      <c r="A4">
        <f>BldQty*'B032_r2 Bom'!D9</f>
        <v>6</v>
      </c>
      <c r="B4" t="str">
        <f>'B032_r2 Bom'!H9</f>
        <v>641-1033-1-ND</v>
      </c>
      <c r="C4" t="str">
        <f>CONCATENATE(BldNam,"#",'B032_r2 Bom'!B9," ",'B032_r2 Bom'!G9," ",'B032_r2 Bom'!J9)</f>
        <v>B032r2#02 D1-2 Zener 7V</v>
      </c>
    </row>
    <row r="5" spans="1:3" x14ac:dyDescent="0.25">
      <c r="A5">
        <f>BldQty*'B032_r2 Bom'!D10</f>
        <v>9</v>
      </c>
      <c r="B5" t="str">
        <f>'B032_r2 Bom'!H10</f>
        <v>311-510FRCT-ND</v>
      </c>
      <c r="C5" t="str">
        <f>CONCATENATE(BldNam,"#",'B032_r2 Bom'!B10," ",'B032_r2 Bom'!G10," ",'B032_r2 Bom'!J10)</f>
        <v>B032r2#03 R1 R4-5 510R</v>
      </c>
    </row>
    <row r="6" spans="1:3" x14ac:dyDescent="0.25">
      <c r="A6">
        <f>BldQty*'B032_r2 Bom'!D11</f>
        <v>3</v>
      </c>
      <c r="B6" t="str">
        <f>'B032_r2 Bom'!H11</f>
        <v>541-100KLCT-ND</v>
      </c>
      <c r="C6" t="str">
        <f>CONCATENATE(BldNam,"#",'B032_r2 Bom'!B11," ",'B032_r2 Bom'!G11," ",'B032_r2 Bom'!J11)</f>
        <v>B032r2#04a R2 100K</v>
      </c>
    </row>
    <row r="7" spans="1:3" x14ac:dyDescent="0.25">
      <c r="A7">
        <f>BldQty*'B032_r2 Bom'!D12</f>
        <v>3</v>
      </c>
      <c r="B7" t="str">
        <f>'B032_r2 Bom'!H12</f>
        <v>311-0.0JRCT-ND</v>
      </c>
      <c r="C7" t="str">
        <f>CONCATENATE(BldNam,"#",'B032_r2 Bom'!B12," ",'B032_r2 Bom'!G12," ",'B032_r2 Bom'!J12)</f>
        <v>B032r2#04b R2 0R</v>
      </c>
    </row>
    <row r="8" spans="1:3" x14ac:dyDescent="0.25">
      <c r="A8">
        <f>BldQty*'B032_r2 Bom'!D18*'B032_r2 Bom'!E18</f>
        <v>0.30000000000000004</v>
      </c>
      <c r="B8" t="str">
        <f>'B032_r2 Bom'!H18</f>
        <v xml:space="preserve">	1597-1083-ND</v>
      </c>
      <c r="C8" t="str">
        <f>CONCATENATE(BldNam,"#",'B032_r2 Bom'!B13," ",'B032_r2 Bom'!G13," ",'B032_r2 Bom'!J13)</f>
        <v>B032r2#05 J2 Gnd Lug</v>
      </c>
    </row>
    <row r="9" spans="1:3" x14ac:dyDescent="0.25">
      <c r="A9">
        <f>BldQty*'B032_r2 Bom'!D13</f>
        <v>3</v>
      </c>
      <c r="B9" t="str">
        <f>'B032_r2 Bom'!H13</f>
        <v>36-8730-ND</v>
      </c>
      <c r="C9" t="str">
        <f>CONCATENATE(BldNam,"#",'B032_r2 Bom'!B14," ",'B032_r2 Bom'!G14," ",'B032_r2 Bom'!J14)</f>
        <v>B032r2#06 J4-5 EC-</v>
      </c>
    </row>
    <row r="10" spans="1:3" x14ac:dyDescent="0.25">
      <c r="A10">
        <f>BldQty*'B032_r2 Bom'!D14</f>
        <v>6</v>
      </c>
      <c r="B10" t="str">
        <f>'B032_r2 Bom'!H14</f>
        <v>36-3571-ND</v>
      </c>
      <c r="C10" t="str">
        <f>CONCATENATE(BldNam,"#",'B032_r2 Bom'!B16," ",'B032_r2 Bom'!G16," ",'B032_r2 Bom'!J16)</f>
        <v>B032r2#07 J6 Mayfly Analog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Overview</vt:lpstr>
      <vt:lpstr>Cct</vt:lpstr>
      <vt:lpstr>Cct Tests</vt:lpstr>
      <vt:lpstr>B032_r2 Bom</vt:lpstr>
      <vt:lpstr>Digikey1</vt:lpstr>
      <vt:lpstr>BldNam</vt:lpstr>
      <vt:lpstr>BldQty</vt:lpstr>
      <vt:lpstr>'B032_r2 Bom'!Print_Area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neilh77</dc:creator>
  <cp:lastModifiedBy>neilh77</cp:lastModifiedBy>
  <cp:lastPrinted>2020-06-17T22:50:55Z</cp:lastPrinted>
  <dcterms:created xsi:type="dcterms:W3CDTF">2020-06-07T01:32:58Z</dcterms:created>
  <dcterms:modified xsi:type="dcterms:W3CDTF">2020-08-17T22:36:18Z</dcterms:modified>
</cp:coreProperties>
</file>